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統計利活用_最終報告書\"/>
    </mc:Choice>
  </mc:AlternateContent>
  <bookViews>
    <workbookView xWindow="-15" yWindow="-15" windowWidth="10245" windowHeight="8010" activeTab="1"/>
  </bookViews>
  <sheets>
    <sheet name="メモ" sheetId="1" r:id="rId1"/>
    <sheet name="人口変動指数" sheetId="2" r:id="rId2"/>
    <sheet name="人口変動指数 (2)" sheetId="4" r:id="rId3"/>
    <sheet name="Sheet2" sheetId="3" r:id="rId4"/>
  </sheets>
  <definedNames>
    <definedName name="_xlnm.Print_Area" localSheetId="1">人口変動指数!$A$1:$AL$306</definedName>
    <definedName name="_xlnm.Print_Titles" localSheetId="0">メモ!$1:$1</definedName>
    <definedName name="_xlnm.Print_Titles" localSheetId="1">人口変動指数!$1:$2</definedName>
    <definedName name="_xlnm.Print_Titles" localSheetId="2">'人口変動指数 (2)'!$1:$2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N302" i="2" l="1"/>
  <c r="AM302" i="2"/>
  <c r="AO294" i="2"/>
  <c r="AN294" i="2"/>
  <c r="AM294" i="2"/>
  <c r="S302" i="2"/>
  <c r="S303" i="2" s="1"/>
  <c r="AK302" i="2" s="1"/>
  <c r="S294" i="2"/>
  <c r="S295" i="2" s="1"/>
  <c r="AK294" i="2" s="1"/>
  <c r="S292" i="2"/>
  <c r="AK291" i="2" s="1"/>
  <c r="S291" i="2"/>
  <c r="AP291" i="2"/>
  <c r="AO291" i="2"/>
  <c r="AN291" i="2"/>
  <c r="AM291" i="2"/>
  <c r="AP281" i="2"/>
  <c r="AN281" i="2"/>
  <c r="AM281" i="2"/>
  <c r="AR294" i="2" l="1"/>
  <c r="AO302" i="2"/>
  <c r="AR302" i="2" s="1"/>
  <c r="AR291" i="2"/>
  <c r="S284" i="2"/>
  <c r="S281" i="2"/>
  <c r="S273" i="2"/>
  <c r="S267" i="2"/>
  <c r="AK261" i="2"/>
  <c r="S261" i="2"/>
  <c r="S262" i="2" s="1"/>
  <c r="S256" i="2"/>
  <c r="S257" i="2" s="1"/>
  <c r="AK256" i="2" s="1"/>
  <c r="AK249" i="2"/>
  <c r="S249" i="2"/>
  <c r="S250" i="2" s="1"/>
  <c r="S245" i="2"/>
  <c r="S246" i="2" s="1"/>
  <c r="AK245" i="2" s="1"/>
  <c r="AK241" i="2"/>
  <c r="S241" i="2"/>
  <c r="S242" i="2" s="1"/>
  <c r="AO261" i="2"/>
  <c r="AR261" i="2" s="1"/>
  <c r="AO256" i="2"/>
  <c r="AR256" i="2" s="1"/>
  <c r="AO249" i="2"/>
  <c r="AN249" i="2"/>
  <c r="AM249" i="2"/>
  <c r="AO245" i="2"/>
  <c r="AR245" i="2" s="1"/>
  <c r="AN245" i="2"/>
  <c r="AM245" i="2"/>
  <c r="AO241" i="2"/>
  <c r="AR241" i="2" s="1"/>
  <c r="AO236" i="2"/>
  <c r="AN232" i="2"/>
  <c r="AM232" i="2"/>
  <c r="AO227" i="2"/>
  <c r="AR227" i="2" s="1"/>
  <c r="AN227" i="2"/>
  <c r="AM227" i="2"/>
  <c r="AO215" i="2"/>
  <c r="AR215" i="2" s="1"/>
  <c r="AN215" i="2"/>
  <c r="AM215" i="2"/>
  <c r="AO205" i="2"/>
  <c r="AR205" i="2" s="1"/>
  <c r="AN205" i="2"/>
  <c r="AM205" i="2"/>
  <c r="AO187" i="2"/>
  <c r="AR187" i="2" s="1"/>
  <c r="AN187" i="2"/>
  <c r="AM187" i="2"/>
  <c r="AN182" i="2"/>
  <c r="AM182" i="2"/>
  <c r="AN178" i="2"/>
  <c r="AM178" i="2"/>
  <c r="AN170" i="2"/>
  <c r="AM170" i="2"/>
  <c r="AP167" i="2"/>
  <c r="AO167" i="2"/>
  <c r="AN167" i="2"/>
  <c r="AM167" i="2"/>
  <c r="AN44" i="2"/>
  <c r="AM44" i="2"/>
  <c r="AK236" i="2"/>
  <c r="S236" i="2"/>
  <c r="S237" i="2" s="1"/>
  <c r="S232" i="2"/>
  <c r="S233" i="2" s="1"/>
  <c r="AK232" i="2" s="1"/>
  <c r="AK227" i="2"/>
  <c r="S227" i="2"/>
  <c r="S228" i="2" s="1"/>
  <c r="S220" i="2"/>
  <c r="S221" i="2" s="1"/>
  <c r="AK220" i="2" s="1"/>
  <c r="AK215" i="2"/>
  <c r="S215" i="2"/>
  <c r="S216" i="2" s="1"/>
  <c r="S210" i="2"/>
  <c r="S211" i="2" s="1"/>
  <c r="AK210" i="2" s="1"/>
  <c r="AK205" i="2"/>
  <c r="S205" i="2"/>
  <c r="S206" i="2" s="1"/>
  <c r="S199" i="2"/>
  <c r="S200" i="2" s="1"/>
  <c r="AK199" i="2" s="1"/>
  <c r="S192" i="2"/>
  <c r="S193" i="2" s="1"/>
  <c r="AK192" i="2" s="1"/>
  <c r="S187" i="2"/>
  <c r="S188" i="2" s="1"/>
  <c r="AK187" i="2" s="1"/>
  <c r="S182" i="2"/>
  <c r="S183" i="2" s="1"/>
  <c r="AK182" i="2" s="1"/>
  <c r="S268" i="2" l="1"/>
  <c r="AK267" i="2" s="1"/>
  <c r="AO267" i="2"/>
  <c r="AR267" i="2" s="1"/>
  <c r="S285" i="2"/>
  <c r="AK284" i="2" s="1"/>
  <c r="AO284" i="2"/>
  <c r="AO199" i="2"/>
  <c r="AR199" i="2" s="1"/>
  <c r="AO232" i="2"/>
  <c r="AR232" i="2" s="1"/>
  <c r="AO182" i="2"/>
  <c r="AR182" i="2" s="1"/>
  <c r="AO210" i="2"/>
  <c r="AR210" i="2" s="1"/>
  <c r="AO192" i="2"/>
  <c r="AR192" i="2" s="1"/>
  <c r="AO220" i="2"/>
  <c r="AR220" i="2" s="1"/>
  <c r="AR236" i="2"/>
  <c r="AR249" i="2"/>
  <c r="AO281" i="2"/>
  <c r="S282" i="2"/>
  <c r="AK281" i="2" s="1"/>
  <c r="S274" i="2"/>
  <c r="AK273" i="2" s="1"/>
  <c r="AO273" i="2"/>
  <c r="AR273" i="2" s="1"/>
  <c r="S178" i="2"/>
  <c r="AP306" i="2"/>
  <c r="AS306" i="2" s="1"/>
  <c r="AO306" i="2"/>
  <c r="AR306" i="2" s="1"/>
  <c r="AN306" i="2"/>
  <c r="AQ306" i="2" s="1"/>
  <c r="AP305" i="2"/>
  <c r="AS305" i="2" s="1"/>
  <c r="AO305" i="2"/>
  <c r="AR305" i="2" s="1"/>
  <c r="AN305" i="2"/>
  <c r="AQ305" i="2" s="1"/>
  <c r="AP304" i="2"/>
  <c r="AS304" i="2" s="1"/>
  <c r="AO304" i="2"/>
  <c r="AR304" i="2" s="1"/>
  <c r="AN304" i="2"/>
  <c r="AQ304" i="2" s="1"/>
  <c r="AP301" i="2"/>
  <c r="AS301" i="2" s="1"/>
  <c r="AO301" i="2"/>
  <c r="AR301" i="2" s="1"/>
  <c r="AN301" i="2"/>
  <c r="AQ301" i="2" s="1"/>
  <c r="AP300" i="2"/>
  <c r="AS300" i="2" s="1"/>
  <c r="AO300" i="2"/>
  <c r="AR300" i="2" s="1"/>
  <c r="AN300" i="2"/>
  <c r="AQ300" i="2" s="1"/>
  <c r="AP299" i="2"/>
  <c r="AS299" i="2" s="1"/>
  <c r="AO299" i="2"/>
  <c r="AR299" i="2" s="1"/>
  <c r="AN299" i="2"/>
  <c r="AQ299" i="2" s="1"/>
  <c r="AP298" i="2"/>
  <c r="AS298" i="2" s="1"/>
  <c r="AO298" i="2"/>
  <c r="AR298" i="2" s="1"/>
  <c r="AN298" i="2"/>
  <c r="AQ298" i="2" s="1"/>
  <c r="AP297" i="2"/>
  <c r="AS297" i="2" s="1"/>
  <c r="AO297" i="2"/>
  <c r="AR297" i="2" s="1"/>
  <c r="AN297" i="2"/>
  <c r="AQ297" i="2" s="1"/>
  <c r="AP296" i="2"/>
  <c r="AS296" i="2" s="1"/>
  <c r="AO296" i="2"/>
  <c r="AR296" i="2" s="1"/>
  <c r="AN296" i="2"/>
  <c r="AQ296" i="2" s="1"/>
  <c r="AP293" i="2"/>
  <c r="AS293" i="2" s="1"/>
  <c r="AO293" i="2"/>
  <c r="AR293" i="2" s="1"/>
  <c r="AN293" i="2"/>
  <c r="AQ293" i="2" s="1"/>
  <c r="AP290" i="2"/>
  <c r="AS290" i="2" s="1"/>
  <c r="AO290" i="2"/>
  <c r="AR290" i="2" s="1"/>
  <c r="AN290" i="2"/>
  <c r="AQ290" i="2" s="1"/>
  <c r="AP289" i="2"/>
  <c r="AS289" i="2" s="1"/>
  <c r="AO289" i="2"/>
  <c r="AR289" i="2" s="1"/>
  <c r="AN289" i="2"/>
  <c r="AQ289" i="2" s="1"/>
  <c r="AP288" i="2"/>
  <c r="AS288" i="2" s="1"/>
  <c r="AO288" i="2"/>
  <c r="AR288" i="2" s="1"/>
  <c r="AN288" i="2"/>
  <c r="AQ288" i="2" s="1"/>
  <c r="AP287" i="2"/>
  <c r="AS287" i="2" s="1"/>
  <c r="AO287" i="2"/>
  <c r="AR287" i="2" s="1"/>
  <c r="AN287" i="2"/>
  <c r="AQ287" i="2" s="1"/>
  <c r="AP286" i="2"/>
  <c r="AS286" i="2" s="1"/>
  <c r="AO286" i="2"/>
  <c r="AR286" i="2" s="1"/>
  <c r="AN286" i="2"/>
  <c r="AQ286" i="2" s="1"/>
  <c r="AP283" i="2"/>
  <c r="AS283" i="2" s="1"/>
  <c r="AO283" i="2"/>
  <c r="AR283" i="2" s="1"/>
  <c r="AN283" i="2"/>
  <c r="AQ283" i="2" s="1"/>
  <c r="AP280" i="2"/>
  <c r="AS280" i="2" s="1"/>
  <c r="AO280" i="2"/>
  <c r="AR280" i="2" s="1"/>
  <c r="AN280" i="2"/>
  <c r="AQ280" i="2" s="1"/>
  <c r="AP279" i="2"/>
  <c r="AS279" i="2" s="1"/>
  <c r="AO279" i="2"/>
  <c r="AR279" i="2" s="1"/>
  <c r="AN279" i="2"/>
  <c r="AQ279" i="2" s="1"/>
  <c r="AP278" i="2"/>
  <c r="AS278" i="2" s="1"/>
  <c r="AO278" i="2"/>
  <c r="AR278" i="2" s="1"/>
  <c r="AN278" i="2"/>
  <c r="AQ278" i="2" s="1"/>
  <c r="AS277" i="2"/>
  <c r="AP277" i="2"/>
  <c r="AO277" i="2"/>
  <c r="AR277" i="2" s="1"/>
  <c r="AN277" i="2"/>
  <c r="AQ277" i="2" s="1"/>
  <c r="AP276" i="2"/>
  <c r="AS276" i="2" s="1"/>
  <c r="AO276" i="2"/>
  <c r="AR276" i="2" s="1"/>
  <c r="AN276" i="2"/>
  <c r="AQ276" i="2" s="1"/>
  <c r="AP275" i="2"/>
  <c r="AS275" i="2" s="1"/>
  <c r="AO275" i="2"/>
  <c r="AR275" i="2" s="1"/>
  <c r="AN275" i="2"/>
  <c r="AQ275" i="2" s="1"/>
  <c r="AP272" i="2"/>
  <c r="AS272" i="2" s="1"/>
  <c r="AO272" i="2"/>
  <c r="AR272" i="2" s="1"/>
  <c r="AN272" i="2"/>
  <c r="AQ272" i="2" s="1"/>
  <c r="AP271" i="2"/>
  <c r="AS271" i="2" s="1"/>
  <c r="AO271" i="2"/>
  <c r="AR271" i="2" s="1"/>
  <c r="AN271" i="2"/>
  <c r="AQ271" i="2" s="1"/>
  <c r="AQ270" i="2"/>
  <c r="AP270" i="2"/>
  <c r="AS270" i="2" s="1"/>
  <c r="AO270" i="2"/>
  <c r="AR270" i="2" s="1"/>
  <c r="AN270" i="2"/>
  <c r="AP269" i="2"/>
  <c r="AS269" i="2" s="1"/>
  <c r="AO269" i="2"/>
  <c r="AR269" i="2" s="1"/>
  <c r="AN269" i="2"/>
  <c r="AQ269" i="2" s="1"/>
  <c r="AP266" i="2"/>
  <c r="AS266" i="2" s="1"/>
  <c r="AO266" i="2"/>
  <c r="AR266" i="2" s="1"/>
  <c r="AN266" i="2"/>
  <c r="AQ266" i="2" s="1"/>
  <c r="AP265" i="2"/>
  <c r="AS265" i="2" s="1"/>
  <c r="AO265" i="2"/>
  <c r="AR265" i="2" s="1"/>
  <c r="AN265" i="2"/>
  <c r="AQ265" i="2" s="1"/>
  <c r="AP264" i="2"/>
  <c r="AS264" i="2" s="1"/>
  <c r="AO264" i="2"/>
  <c r="AR264" i="2" s="1"/>
  <c r="AN264" i="2"/>
  <c r="AQ264" i="2" s="1"/>
  <c r="AP263" i="2"/>
  <c r="AS263" i="2" s="1"/>
  <c r="AO263" i="2"/>
  <c r="AR263" i="2" s="1"/>
  <c r="AN263" i="2"/>
  <c r="AQ263" i="2" s="1"/>
  <c r="AP260" i="2"/>
  <c r="AS260" i="2" s="1"/>
  <c r="AO260" i="2"/>
  <c r="AR260" i="2" s="1"/>
  <c r="AN260" i="2"/>
  <c r="AQ260" i="2" s="1"/>
  <c r="AR259" i="2"/>
  <c r="AP259" i="2"/>
  <c r="AS259" i="2" s="1"/>
  <c r="AO259" i="2"/>
  <c r="AN259" i="2"/>
  <c r="AQ259" i="2" s="1"/>
  <c r="AP258" i="2"/>
  <c r="AS258" i="2" s="1"/>
  <c r="AO258" i="2"/>
  <c r="AR258" i="2" s="1"/>
  <c r="AN258" i="2"/>
  <c r="AQ258" i="2" s="1"/>
  <c r="AP255" i="2"/>
  <c r="AS255" i="2" s="1"/>
  <c r="AO255" i="2"/>
  <c r="AR255" i="2" s="1"/>
  <c r="AN255" i="2"/>
  <c r="AQ255" i="2" s="1"/>
  <c r="AP254" i="2"/>
  <c r="AS254" i="2" s="1"/>
  <c r="AO254" i="2"/>
  <c r="AR254" i="2" s="1"/>
  <c r="AN254" i="2"/>
  <c r="AQ254" i="2" s="1"/>
  <c r="AP253" i="2"/>
  <c r="AS253" i="2" s="1"/>
  <c r="AO253" i="2"/>
  <c r="AR253" i="2" s="1"/>
  <c r="AN253" i="2"/>
  <c r="AQ253" i="2" s="1"/>
  <c r="AP252" i="2"/>
  <c r="AS252" i="2" s="1"/>
  <c r="AO252" i="2"/>
  <c r="AR252" i="2" s="1"/>
  <c r="AN252" i="2"/>
  <c r="AQ252" i="2" s="1"/>
  <c r="AP251" i="2"/>
  <c r="AS251" i="2" s="1"/>
  <c r="AO251" i="2"/>
  <c r="AR251" i="2" s="1"/>
  <c r="AN251" i="2"/>
  <c r="AQ251" i="2" s="1"/>
  <c r="AS248" i="2"/>
  <c r="AQ248" i="2"/>
  <c r="AP248" i="2"/>
  <c r="AO248" i="2"/>
  <c r="AR248" i="2" s="1"/>
  <c r="AN248" i="2"/>
  <c r="AP247" i="2"/>
  <c r="AS247" i="2" s="1"/>
  <c r="AO247" i="2"/>
  <c r="AR247" i="2" s="1"/>
  <c r="AN247" i="2"/>
  <c r="AQ247" i="2" s="1"/>
  <c r="AR244" i="2"/>
  <c r="AP244" i="2"/>
  <c r="AS244" i="2" s="1"/>
  <c r="AO244" i="2"/>
  <c r="AN244" i="2"/>
  <c r="AQ244" i="2" s="1"/>
  <c r="AP243" i="2"/>
  <c r="AS243" i="2" s="1"/>
  <c r="AO243" i="2"/>
  <c r="AR243" i="2" s="1"/>
  <c r="AN243" i="2"/>
  <c r="AQ243" i="2" s="1"/>
  <c r="AP240" i="2"/>
  <c r="AS240" i="2" s="1"/>
  <c r="AO240" i="2"/>
  <c r="AR240" i="2" s="1"/>
  <c r="AN240" i="2"/>
  <c r="AQ240" i="2" s="1"/>
  <c r="AP239" i="2"/>
  <c r="AS239" i="2" s="1"/>
  <c r="AO239" i="2"/>
  <c r="AR239" i="2" s="1"/>
  <c r="AN239" i="2"/>
  <c r="AQ239" i="2" s="1"/>
  <c r="AP238" i="2"/>
  <c r="AS238" i="2" s="1"/>
  <c r="AO238" i="2"/>
  <c r="AR238" i="2" s="1"/>
  <c r="AN238" i="2"/>
  <c r="AQ238" i="2" s="1"/>
  <c r="AP235" i="2"/>
  <c r="AS235" i="2" s="1"/>
  <c r="AO235" i="2"/>
  <c r="AR235" i="2" s="1"/>
  <c r="AN235" i="2"/>
  <c r="AQ235" i="2" s="1"/>
  <c r="AP234" i="2"/>
  <c r="AS234" i="2" s="1"/>
  <c r="AO234" i="2"/>
  <c r="AR234" i="2" s="1"/>
  <c r="AN234" i="2"/>
  <c r="AQ234" i="2" s="1"/>
  <c r="AP231" i="2"/>
  <c r="AS231" i="2" s="1"/>
  <c r="AO231" i="2"/>
  <c r="AR231" i="2" s="1"/>
  <c r="AN231" i="2"/>
  <c r="AQ231" i="2" s="1"/>
  <c r="AP230" i="2"/>
  <c r="AS230" i="2" s="1"/>
  <c r="AO230" i="2"/>
  <c r="AR230" i="2" s="1"/>
  <c r="AN230" i="2"/>
  <c r="AQ230" i="2" s="1"/>
  <c r="AP229" i="2"/>
  <c r="AS229" i="2" s="1"/>
  <c r="AO229" i="2"/>
  <c r="AR229" i="2" s="1"/>
  <c r="AN229" i="2"/>
  <c r="AQ229" i="2" s="1"/>
  <c r="AS226" i="2"/>
  <c r="AQ226" i="2"/>
  <c r="AP226" i="2"/>
  <c r="AO226" i="2"/>
  <c r="AR226" i="2" s="1"/>
  <c r="AN226" i="2"/>
  <c r="AP225" i="2"/>
  <c r="AS225" i="2" s="1"/>
  <c r="AO225" i="2"/>
  <c r="AR225" i="2" s="1"/>
  <c r="AN225" i="2"/>
  <c r="AQ225" i="2" s="1"/>
  <c r="AP224" i="2"/>
  <c r="AS224" i="2" s="1"/>
  <c r="AO224" i="2"/>
  <c r="AR224" i="2" s="1"/>
  <c r="AN224" i="2"/>
  <c r="AQ224" i="2" s="1"/>
  <c r="AP223" i="2"/>
  <c r="AS223" i="2" s="1"/>
  <c r="AO223" i="2"/>
  <c r="AR223" i="2" s="1"/>
  <c r="AN223" i="2"/>
  <c r="AQ223" i="2" s="1"/>
  <c r="AP222" i="2"/>
  <c r="AS222" i="2" s="1"/>
  <c r="AO222" i="2"/>
  <c r="AR222" i="2" s="1"/>
  <c r="AN222" i="2"/>
  <c r="AQ222" i="2" s="1"/>
  <c r="AP219" i="2"/>
  <c r="AS219" i="2" s="1"/>
  <c r="AO219" i="2"/>
  <c r="AR219" i="2" s="1"/>
  <c r="AN219" i="2"/>
  <c r="AQ219" i="2" s="1"/>
  <c r="AP218" i="2"/>
  <c r="AS218" i="2" s="1"/>
  <c r="AO218" i="2"/>
  <c r="AR218" i="2" s="1"/>
  <c r="AN218" i="2"/>
  <c r="AQ218" i="2" s="1"/>
  <c r="AP217" i="2"/>
  <c r="AS217" i="2" s="1"/>
  <c r="AO217" i="2"/>
  <c r="AR217" i="2" s="1"/>
  <c r="AN217" i="2"/>
  <c r="AQ217" i="2" s="1"/>
  <c r="AP214" i="2"/>
  <c r="AS214" i="2" s="1"/>
  <c r="AO214" i="2"/>
  <c r="AR214" i="2" s="1"/>
  <c r="AN214" i="2"/>
  <c r="AQ214" i="2" s="1"/>
  <c r="AP213" i="2"/>
  <c r="AS213" i="2" s="1"/>
  <c r="AO213" i="2"/>
  <c r="AR213" i="2" s="1"/>
  <c r="AN213" i="2"/>
  <c r="AQ213" i="2" s="1"/>
  <c r="AP212" i="2"/>
  <c r="AS212" i="2" s="1"/>
  <c r="AO212" i="2"/>
  <c r="AR212" i="2" s="1"/>
  <c r="AN212" i="2"/>
  <c r="AQ212" i="2" s="1"/>
  <c r="AP209" i="2"/>
  <c r="AS209" i="2" s="1"/>
  <c r="AO209" i="2"/>
  <c r="AR209" i="2" s="1"/>
  <c r="AN209" i="2"/>
  <c r="AQ209" i="2" s="1"/>
  <c r="AQ208" i="2"/>
  <c r="AP208" i="2"/>
  <c r="AS208" i="2" s="1"/>
  <c r="AO208" i="2"/>
  <c r="AR208" i="2" s="1"/>
  <c r="AN208" i="2"/>
  <c r="AP207" i="2"/>
  <c r="AS207" i="2" s="1"/>
  <c r="AO207" i="2"/>
  <c r="AR207" i="2" s="1"/>
  <c r="AN207" i="2"/>
  <c r="AQ207" i="2" s="1"/>
  <c r="AQ204" i="2"/>
  <c r="AP204" i="2"/>
  <c r="AS204" i="2" s="1"/>
  <c r="AO204" i="2"/>
  <c r="AR204" i="2" s="1"/>
  <c r="AN204" i="2"/>
  <c r="AP203" i="2"/>
  <c r="AS203" i="2" s="1"/>
  <c r="AO203" i="2"/>
  <c r="AR203" i="2" s="1"/>
  <c r="AN203" i="2"/>
  <c r="AQ203" i="2" s="1"/>
  <c r="AP202" i="2"/>
  <c r="AS202" i="2" s="1"/>
  <c r="AO202" i="2"/>
  <c r="AR202" i="2" s="1"/>
  <c r="AN202" i="2"/>
  <c r="AQ202" i="2" s="1"/>
  <c r="AP201" i="2"/>
  <c r="AS201" i="2" s="1"/>
  <c r="AO201" i="2"/>
  <c r="AR201" i="2" s="1"/>
  <c r="AN201" i="2"/>
  <c r="AQ201" i="2" s="1"/>
  <c r="AP198" i="2"/>
  <c r="AS198" i="2" s="1"/>
  <c r="AO198" i="2"/>
  <c r="AR198" i="2" s="1"/>
  <c r="AN198" i="2"/>
  <c r="AQ198" i="2" s="1"/>
  <c r="AQ197" i="2"/>
  <c r="AP197" i="2"/>
  <c r="AS197" i="2" s="1"/>
  <c r="AO197" i="2"/>
  <c r="AR197" i="2" s="1"/>
  <c r="AN197" i="2"/>
  <c r="AP196" i="2"/>
  <c r="AS196" i="2" s="1"/>
  <c r="AO196" i="2"/>
  <c r="AR196" i="2" s="1"/>
  <c r="AN196" i="2"/>
  <c r="AQ196" i="2" s="1"/>
  <c r="AP195" i="2"/>
  <c r="AS195" i="2" s="1"/>
  <c r="AO195" i="2"/>
  <c r="AR195" i="2" s="1"/>
  <c r="AN195" i="2"/>
  <c r="AQ195" i="2" s="1"/>
  <c r="AP194" i="2"/>
  <c r="AS194" i="2" s="1"/>
  <c r="AO194" i="2"/>
  <c r="AR194" i="2" s="1"/>
  <c r="AN194" i="2"/>
  <c r="AQ194" i="2" s="1"/>
  <c r="AP191" i="2"/>
  <c r="AS191" i="2" s="1"/>
  <c r="AO191" i="2"/>
  <c r="AR191" i="2" s="1"/>
  <c r="AN191" i="2"/>
  <c r="AQ191" i="2" s="1"/>
  <c r="AP190" i="2"/>
  <c r="AS190" i="2" s="1"/>
  <c r="AO190" i="2"/>
  <c r="AR190" i="2" s="1"/>
  <c r="AN190" i="2"/>
  <c r="AQ190" i="2" s="1"/>
  <c r="AS189" i="2"/>
  <c r="AR189" i="2"/>
  <c r="AP189" i="2"/>
  <c r="AO189" i="2"/>
  <c r="AN189" i="2"/>
  <c r="AQ189" i="2" s="1"/>
  <c r="AQ186" i="2"/>
  <c r="AP186" i="2"/>
  <c r="AS186" i="2" s="1"/>
  <c r="AO186" i="2"/>
  <c r="AR186" i="2" s="1"/>
  <c r="AN186" i="2"/>
  <c r="AP185" i="2"/>
  <c r="AS185" i="2" s="1"/>
  <c r="AO185" i="2"/>
  <c r="AR185" i="2" s="1"/>
  <c r="AN185" i="2"/>
  <c r="AQ185" i="2" s="1"/>
  <c r="AP184" i="2"/>
  <c r="AS184" i="2" s="1"/>
  <c r="AO184" i="2"/>
  <c r="AR184" i="2" s="1"/>
  <c r="AN184" i="2"/>
  <c r="AQ184" i="2" s="1"/>
  <c r="AP181" i="2"/>
  <c r="AS181" i="2" s="1"/>
  <c r="AO181" i="2"/>
  <c r="AR181" i="2" s="1"/>
  <c r="AN181" i="2"/>
  <c r="AQ181" i="2" s="1"/>
  <c r="AP180" i="2"/>
  <c r="AS180" i="2" s="1"/>
  <c r="AO180" i="2"/>
  <c r="AR180" i="2" s="1"/>
  <c r="AN180" i="2"/>
  <c r="AQ180" i="2" s="1"/>
  <c r="AP177" i="2"/>
  <c r="AS177" i="2" s="1"/>
  <c r="AO177" i="2"/>
  <c r="AR177" i="2" s="1"/>
  <c r="AN177" i="2"/>
  <c r="AQ177" i="2" s="1"/>
  <c r="AP176" i="2"/>
  <c r="AS176" i="2" s="1"/>
  <c r="AO176" i="2"/>
  <c r="AR176" i="2" s="1"/>
  <c r="AN176" i="2"/>
  <c r="AQ176" i="2" s="1"/>
  <c r="AP173" i="2"/>
  <c r="AS173" i="2" s="1"/>
  <c r="AO173" i="2"/>
  <c r="AR173" i="2" s="1"/>
  <c r="AN173" i="2"/>
  <c r="AQ173" i="2" s="1"/>
  <c r="AP172" i="2"/>
  <c r="AS172" i="2" s="1"/>
  <c r="AO172" i="2"/>
  <c r="AR172" i="2" s="1"/>
  <c r="AN172" i="2"/>
  <c r="AQ172" i="2" s="1"/>
  <c r="AP169" i="2"/>
  <c r="AS169" i="2" s="1"/>
  <c r="AO169" i="2"/>
  <c r="AR169" i="2" s="1"/>
  <c r="AN169" i="2"/>
  <c r="AQ169" i="2" s="1"/>
  <c r="AP166" i="2"/>
  <c r="AS166" i="2" s="1"/>
  <c r="AO166" i="2"/>
  <c r="AR166" i="2" s="1"/>
  <c r="AN166" i="2"/>
  <c r="AQ166" i="2" s="1"/>
  <c r="AP165" i="2"/>
  <c r="AS165" i="2" s="1"/>
  <c r="AO165" i="2"/>
  <c r="AR165" i="2" s="1"/>
  <c r="AN165" i="2"/>
  <c r="AQ165" i="2" s="1"/>
  <c r="AQ164" i="2"/>
  <c r="AP164" i="2"/>
  <c r="AS164" i="2" s="1"/>
  <c r="AO164" i="2"/>
  <c r="AR164" i="2" s="1"/>
  <c r="AN164" i="2"/>
  <c r="AP163" i="2"/>
  <c r="AS163" i="2" s="1"/>
  <c r="AO163" i="2"/>
  <c r="AR163" i="2" s="1"/>
  <c r="AN163" i="2"/>
  <c r="AQ163" i="2" s="1"/>
  <c r="AP162" i="2"/>
  <c r="AS162" i="2" s="1"/>
  <c r="AO162" i="2"/>
  <c r="AR162" i="2" s="1"/>
  <c r="AN162" i="2"/>
  <c r="AQ162" i="2" s="1"/>
  <c r="AP161" i="2"/>
  <c r="AS161" i="2" s="1"/>
  <c r="AO161" i="2"/>
  <c r="AR161" i="2" s="1"/>
  <c r="AN161" i="2"/>
  <c r="AQ161" i="2" s="1"/>
  <c r="AP158" i="2"/>
  <c r="AS158" i="2" s="1"/>
  <c r="AO158" i="2"/>
  <c r="AR158" i="2" s="1"/>
  <c r="AN158" i="2"/>
  <c r="AQ158" i="2" s="1"/>
  <c r="AP157" i="2"/>
  <c r="AS157" i="2" s="1"/>
  <c r="AO157" i="2"/>
  <c r="AR157" i="2" s="1"/>
  <c r="AN157" i="2"/>
  <c r="AQ157" i="2" s="1"/>
  <c r="AS156" i="2"/>
  <c r="AR156" i="2"/>
  <c r="AP156" i="2"/>
  <c r="AO156" i="2"/>
  <c r="AN156" i="2"/>
  <c r="AQ156" i="2" s="1"/>
  <c r="AP155" i="2"/>
  <c r="AS155" i="2" s="1"/>
  <c r="AO155" i="2"/>
  <c r="AR155" i="2" s="1"/>
  <c r="AN155" i="2"/>
  <c r="AQ155" i="2" s="1"/>
  <c r="AP154" i="2"/>
  <c r="AS154" i="2" s="1"/>
  <c r="AO154" i="2"/>
  <c r="AR154" i="2" s="1"/>
  <c r="AN154" i="2"/>
  <c r="AQ154" i="2" s="1"/>
  <c r="AP151" i="2"/>
  <c r="AS151" i="2" s="1"/>
  <c r="AO151" i="2"/>
  <c r="AR151" i="2" s="1"/>
  <c r="AN151" i="2"/>
  <c r="AQ151" i="2" s="1"/>
  <c r="AP150" i="2"/>
  <c r="AS150" i="2" s="1"/>
  <c r="AO150" i="2"/>
  <c r="AR150" i="2" s="1"/>
  <c r="AN150" i="2"/>
  <c r="AQ150" i="2" s="1"/>
  <c r="AQ149" i="2"/>
  <c r="AP149" i="2"/>
  <c r="AS149" i="2" s="1"/>
  <c r="AO149" i="2"/>
  <c r="AR149" i="2" s="1"/>
  <c r="AN149" i="2"/>
  <c r="AP146" i="2"/>
  <c r="AS146" i="2" s="1"/>
  <c r="AO146" i="2"/>
  <c r="AR146" i="2" s="1"/>
  <c r="AN146" i="2"/>
  <c r="AQ146" i="2" s="1"/>
  <c r="AP145" i="2"/>
  <c r="AS145" i="2" s="1"/>
  <c r="AO145" i="2"/>
  <c r="AR145" i="2" s="1"/>
  <c r="AN145" i="2"/>
  <c r="AQ145" i="2" s="1"/>
  <c r="AP144" i="2"/>
  <c r="AS144" i="2" s="1"/>
  <c r="AO144" i="2"/>
  <c r="AR144" i="2" s="1"/>
  <c r="AN144" i="2"/>
  <c r="AQ144" i="2" s="1"/>
  <c r="AP143" i="2"/>
  <c r="AS143" i="2" s="1"/>
  <c r="AO143" i="2"/>
  <c r="AR143" i="2" s="1"/>
  <c r="AN143" i="2"/>
  <c r="AQ143" i="2" s="1"/>
  <c r="AP140" i="2"/>
  <c r="AS140" i="2" s="1"/>
  <c r="AO140" i="2"/>
  <c r="AR140" i="2" s="1"/>
  <c r="AN140" i="2"/>
  <c r="AQ140" i="2" s="1"/>
  <c r="AP139" i="2"/>
  <c r="AS139" i="2" s="1"/>
  <c r="AO139" i="2"/>
  <c r="AR139" i="2" s="1"/>
  <c r="AN139" i="2"/>
  <c r="AQ139" i="2" s="1"/>
  <c r="AR138" i="2"/>
  <c r="AP138" i="2"/>
  <c r="AS138" i="2" s="1"/>
  <c r="AO138" i="2"/>
  <c r="AN138" i="2"/>
  <c r="AQ138" i="2" s="1"/>
  <c r="AP137" i="2"/>
  <c r="AS137" i="2" s="1"/>
  <c r="AO137" i="2"/>
  <c r="AR137" i="2" s="1"/>
  <c r="AN137" i="2"/>
  <c r="AQ137" i="2" s="1"/>
  <c r="AR134" i="2"/>
  <c r="AP134" i="2"/>
  <c r="AS134" i="2" s="1"/>
  <c r="AO134" i="2"/>
  <c r="AN134" i="2"/>
  <c r="AQ134" i="2" s="1"/>
  <c r="AP133" i="2"/>
  <c r="AS133" i="2" s="1"/>
  <c r="AO133" i="2"/>
  <c r="AR133" i="2" s="1"/>
  <c r="AN133" i="2"/>
  <c r="AQ133" i="2" s="1"/>
  <c r="AP132" i="2"/>
  <c r="AS132" i="2" s="1"/>
  <c r="AO132" i="2"/>
  <c r="AR132" i="2" s="1"/>
  <c r="AN132" i="2"/>
  <c r="AQ132" i="2" s="1"/>
  <c r="AP131" i="2"/>
  <c r="AS131" i="2" s="1"/>
  <c r="AO131" i="2"/>
  <c r="AR131" i="2" s="1"/>
  <c r="AN131" i="2"/>
  <c r="AQ131" i="2" s="1"/>
  <c r="AP128" i="2"/>
  <c r="AS128" i="2" s="1"/>
  <c r="AO128" i="2"/>
  <c r="AR128" i="2" s="1"/>
  <c r="AN128" i="2"/>
  <c r="AQ128" i="2" s="1"/>
  <c r="AS127" i="2"/>
  <c r="AQ127" i="2"/>
  <c r="AP127" i="2"/>
  <c r="AO127" i="2"/>
  <c r="AR127" i="2" s="1"/>
  <c r="AN127" i="2"/>
  <c r="AP126" i="2"/>
  <c r="AS126" i="2" s="1"/>
  <c r="AO126" i="2"/>
  <c r="AR126" i="2" s="1"/>
  <c r="AN126" i="2"/>
  <c r="AQ126" i="2" s="1"/>
  <c r="AP125" i="2"/>
  <c r="AS125" i="2" s="1"/>
  <c r="AO125" i="2"/>
  <c r="AR125" i="2" s="1"/>
  <c r="AN125" i="2"/>
  <c r="AQ125" i="2" s="1"/>
  <c r="AP124" i="2"/>
  <c r="AS124" i="2" s="1"/>
  <c r="AO124" i="2"/>
  <c r="AR124" i="2" s="1"/>
  <c r="AN124" i="2"/>
  <c r="AQ124" i="2" s="1"/>
  <c r="AP121" i="2"/>
  <c r="AS121" i="2" s="1"/>
  <c r="AO121" i="2"/>
  <c r="AR121" i="2" s="1"/>
  <c r="AN121" i="2"/>
  <c r="AQ121" i="2" s="1"/>
  <c r="AP120" i="2"/>
  <c r="AS120" i="2" s="1"/>
  <c r="AO120" i="2"/>
  <c r="AR120" i="2" s="1"/>
  <c r="AN120" i="2"/>
  <c r="AQ120" i="2" s="1"/>
  <c r="AP119" i="2"/>
  <c r="AS119" i="2" s="1"/>
  <c r="AO119" i="2"/>
  <c r="AR119" i="2" s="1"/>
  <c r="AN119" i="2"/>
  <c r="AQ119" i="2" s="1"/>
  <c r="AP118" i="2"/>
  <c r="AS118" i="2" s="1"/>
  <c r="AO118" i="2"/>
  <c r="AR118" i="2" s="1"/>
  <c r="AN118" i="2"/>
  <c r="AQ118" i="2" s="1"/>
  <c r="AP117" i="2"/>
  <c r="AS117" i="2" s="1"/>
  <c r="AO117" i="2"/>
  <c r="AR117" i="2" s="1"/>
  <c r="AN117" i="2"/>
  <c r="AQ117" i="2" s="1"/>
  <c r="AP114" i="2"/>
  <c r="AS114" i="2" s="1"/>
  <c r="AO114" i="2"/>
  <c r="AR114" i="2" s="1"/>
  <c r="AN114" i="2"/>
  <c r="AQ114" i="2" s="1"/>
  <c r="AP113" i="2"/>
  <c r="AS113" i="2" s="1"/>
  <c r="AO113" i="2"/>
  <c r="AR113" i="2" s="1"/>
  <c r="AN113" i="2"/>
  <c r="AQ113" i="2" s="1"/>
  <c r="AP110" i="2"/>
  <c r="AS110" i="2" s="1"/>
  <c r="AO110" i="2"/>
  <c r="AR110" i="2" s="1"/>
  <c r="AN110" i="2"/>
  <c r="AQ110" i="2" s="1"/>
  <c r="AQ109" i="2"/>
  <c r="AP109" i="2"/>
  <c r="AS109" i="2" s="1"/>
  <c r="AO109" i="2"/>
  <c r="AR109" i="2" s="1"/>
  <c r="AN109" i="2"/>
  <c r="AP108" i="2"/>
  <c r="AS108" i="2" s="1"/>
  <c r="AO108" i="2"/>
  <c r="AR108" i="2" s="1"/>
  <c r="AN108" i="2"/>
  <c r="AQ108" i="2" s="1"/>
  <c r="AP107" i="2"/>
  <c r="AS107" i="2" s="1"/>
  <c r="AO107" i="2"/>
  <c r="AR107" i="2" s="1"/>
  <c r="AN107" i="2"/>
  <c r="AQ107" i="2" s="1"/>
  <c r="AP106" i="2"/>
  <c r="AS106" i="2" s="1"/>
  <c r="AO106" i="2"/>
  <c r="AR106" i="2" s="1"/>
  <c r="AN106" i="2"/>
  <c r="AQ106" i="2" s="1"/>
  <c r="AP103" i="2"/>
  <c r="AS103" i="2" s="1"/>
  <c r="AO103" i="2"/>
  <c r="AR103" i="2" s="1"/>
  <c r="AN103" i="2"/>
  <c r="AQ103" i="2" s="1"/>
  <c r="AP102" i="2"/>
  <c r="AS102" i="2" s="1"/>
  <c r="AO102" i="2"/>
  <c r="AR102" i="2" s="1"/>
  <c r="AN102" i="2"/>
  <c r="AQ102" i="2" s="1"/>
  <c r="AP99" i="2"/>
  <c r="AS99" i="2" s="1"/>
  <c r="AO99" i="2"/>
  <c r="AR99" i="2" s="1"/>
  <c r="AN99" i="2"/>
  <c r="AQ99" i="2" s="1"/>
  <c r="AQ98" i="2"/>
  <c r="AP98" i="2"/>
  <c r="AS98" i="2" s="1"/>
  <c r="AO98" i="2"/>
  <c r="AR98" i="2" s="1"/>
  <c r="AN98" i="2"/>
  <c r="AP97" i="2"/>
  <c r="AS97" i="2" s="1"/>
  <c r="AO97" i="2"/>
  <c r="AR97" i="2" s="1"/>
  <c r="AN97" i="2"/>
  <c r="AQ97" i="2" s="1"/>
  <c r="AP96" i="2"/>
  <c r="AS96" i="2" s="1"/>
  <c r="AO96" i="2"/>
  <c r="AR96" i="2" s="1"/>
  <c r="AN96" i="2"/>
  <c r="AQ96" i="2" s="1"/>
  <c r="AP93" i="2"/>
  <c r="AS93" i="2" s="1"/>
  <c r="AO93" i="2"/>
  <c r="AR93" i="2" s="1"/>
  <c r="AN93" i="2"/>
  <c r="AQ93" i="2" s="1"/>
  <c r="AP92" i="2"/>
  <c r="AS92" i="2" s="1"/>
  <c r="AO92" i="2"/>
  <c r="AR92" i="2" s="1"/>
  <c r="AN92" i="2"/>
  <c r="AQ92" i="2" s="1"/>
  <c r="AP91" i="2"/>
  <c r="AS91" i="2" s="1"/>
  <c r="AO91" i="2"/>
  <c r="AR91" i="2" s="1"/>
  <c r="AN91" i="2"/>
  <c r="AQ91" i="2" s="1"/>
  <c r="AP88" i="2"/>
  <c r="AS88" i="2" s="1"/>
  <c r="AO88" i="2"/>
  <c r="AR88" i="2" s="1"/>
  <c r="AN88" i="2"/>
  <c r="AQ88" i="2" s="1"/>
  <c r="AP87" i="2"/>
  <c r="AS87" i="2" s="1"/>
  <c r="AO87" i="2"/>
  <c r="AR87" i="2" s="1"/>
  <c r="AN87" i="2"/>
  <c r="AQ87" i="2" s="1"/>
  <c r="AP86" i="2"/>
  <c r="AS86" i="2" s="1"/>
  <c r="AO86" i="2"/>
  <c r="AR86" i="2" s="1"/>
  <c r="AN86" i="2"/>
  <c r="AQ86" i="2" s="1"/>
  <c r="AS83" i="2"/>
  <c r="AQ83" i="2"/>
  <c r="AP83" i="2"/>
  <c r="AO83" i="2"/>
  <c r="AR83" i="2" s="1"/>
  <c r="AN83" i="2"/>
  <c r="AP82" i="2"/>
  <c r="AS82" i="2" s="1"/>
  <c r="AO82" i="2"/>
  <c r="AR82" i="2" s="1"/>
  <c r="AN82" i="2"/>
  <c r="AQ82" i="2" s="1"/>
  <c r="AP81" i="2"/>
  <c r="AS81" i="2" s="1"/>
  <c r="AO81" i="2"/>
  <c r="AR81" i="2" s="1"/>
  <c r="AN81" i="2"/>
  <c r="AQ81" i="2" s="1"/>
  <c r="AP80" i="2"/>
  <c r="AS80" i="2" s="1"/>
  <c r="AO80" i="2"/>
  <c r="AR80" i="2" s="1"/>
  <c r="AN80" i="2"/>
  <c r="AQ80" i="2" s="1"/>
  <c r="AP77" i="2"/>
  <c r="AS77" i="2" s="1"/>
  <c r="AO77" i="2"/>
  <c r="AR77" i="2" s="1"/>
  <c r="AN77" i="2"/>
  <c r="AQ77" i="2" s="1"/>
  <c r="AP76" i="2"/>
  <c r="AS76" i="2" s="1"/>
  <c r="AO76" i="2"/>
  <c r="AR76" i="2" s="1"/>
  <c r="AN76" i="2"/>
  <c r="AQ76" i="2" s="1"/>
  <c r="AP75" i="2"/>
  <c r="AS75" i="2" s="1"/>
  <c r="AO75" i="2"/>
  <c r="AR75" i="2" s="1"/>
  <c r="AN75" i="2"/>
  <c r="AQ75" i="2" s="1"/>
  <c r="AP74" i="2"/>
  <c r="AS74" i="2" s="1"/>
  <c r="AO74" i="2"/>
  <c r="AR74" i="2" s="1"/>
  <c r="AN74" i="2"/>
  <c r="AQ74" i="2" s="1"/>
  <c r="AP73" i="2"/>
  <c r="AS73" i="2" s="1"/>
  <c r="AO73" i="2"/>
  <c r="AR73" i="2" s="1"/>
  <c r="AN73" i="2"/>
  <c r="AQ73" i="2" s="1"/>
  <c r="AS72" i="2"/>
  <c r="AR72" i="2"/>
  <c r="AP72" i="2"/>
  <c r="AO72" i="2"/>
  <c r="AN72" i="2"/>
  <c r="AQ72" i="2" s="1"/>
  <c r="AP71" i="2"/>
  <c r="AS71" i="2" s="1"/>
  <c r="AO71" i="2"/>
  <c r="AR71" i="2" s="1"/>
  <c r="AN71" i="2"/>
  <c r="AQ71" i="2" s="1"/>
  <c r="AP70" i="2"/>
  <c r="AS70" i="2" s="1"/>
  <c r="AO70" i="2"/>
  <c r="AR70" i="2" s="1"/>
  <c r="AN70" i="2"/>
  <c r="AQ70" i="2" s="1"/>
  <c r="AP69" i="2"/>
  <c r="AS69" i="2" s="1"/>
  <c r="AO69" i="2"/>
  <c r="AR69" i="2" s="1"/>
  <c r="AN69" i="2"/>
  <c r="AQ69" i="2" s="1"/>
  <c r="AR68" i="2"/>
  <c r="AP68" i="2"/>
  <c r="AS68" i="2" s="1"/>
  <c r="AO68" i="2"/>
  <c r="AN68" i="2"/>
  <c r="AQ68" i="2" s="1"/>
  <c r="AP67" i="2"/>
  <c r="AS67" i="2" s="1"/>
  <c r="AO67" i="2"/>
  <c r="AR67" i="2" s="1"/>
  <c r="AN67" i="2"/>
  <c r="AQ67" i="2" s="1"/>
  <c r="AP64" i="2"/>
  <c r="AS64" i="2" s="1"/>
  <c r="AO64" i="2"/>
  <c r="AR64" i="2" s="1"/>
  <c r="AN64" i="2"/>
  <c r="AQ64" i="2" s="1"/>
  <c r="AP63" i="2"/>
  <c r="AS63" i="2" s="1"/>
  <c r="AO63" i="2"/>
  <c r="AR63" i="2" s="1"/>
  <c r="AN63" i="2"/>
  <c r="AQ63" i="2" s="1"/>
  <c r="AP62" i="2"/>
  <c r="AS62" i="2" s="1"/>
  <c r="AO62" i="2"/>
  <c r="AR62" i="2" s="1"/>
  <c r="AN62" i="2"/>
  <c r="AQ62" i="2" s="1"/>
  <c r="AR61" i="2"/>
  <c r="AP61" i="2"/>
  <c r="AS61" i="2" s="1"/>
  <c r="AO61" i="2"/>
  <c r="AN61" i="2"/>
  <c r="AQ61" i="2" s="1"/>
  <c r="AP60" i="2"/>
  <c r="AS60" i="2" s="1"/>
  <c r="AO60" i="2"/>
  <c r="AR60" i="2" s="1"/>
  <c r="AN60" i="2"/>
  <c r="AQ60" i="2" s="1"/>
  <c r="AP59" i="2"/>
  <c r="AS59" i="2" s="1"/>
  <c r="AO59" i="2"/>
  <c r="AR59" i="2" s="1"/>
  <c r="AN59" i="2"/>
  <c r="AQ59" i="2" s="1"/>
  <c r="AP56" i="2"/>
  <c r="AS56" i="2" s="1"/>
  <c r="AO56" i="2"/>
  <c r="AR56" i="2" s="1"/>
  <c r="AN56" i="2"/>
  <c r="AQ56" i="2" s="1"/>
  <c r="AP55" i="2"/>
  <c r="AS55" i="2" s="1"/>
  <c r="AO55" i="2"/>
  <c r="AR55" i="2" s="1"/>
  <c r="AN55" i="2"/>
  <c r="AQ55" i="2" s="1"/>
  <c r="AQ54" i="2"/>
  <c r="AP54" i="2"/>
  <c r="AS54" i="2" s="1"/>
  <c r="AO54" i="2"/>
  <c r="AR54" i="2" s="1"/>
  <c r="AN54" i="2"/>
  <c r="AP53" i="2"/>
  <c r="AS53" i="2" s="1"/>
  <c r="AO53" i="2"/>
  <c r="AR53" i="2" s="1"/>
  <c r="AN53" i="2"/>
  <c r="AQ53" i="2" s="1"/>
  <c r="AP52" i="2"/>
  <c r="AS52" i="2" s="1"/>
  <c r="AO52" i="2"/>
  <c r="AR52" i="2" s="1"/>
  <c r="AN52" i="2"/>
  <c r="AQ52" i="2" s="1"/>
  <c r="AP49" i="2"/>
  <c r="AS49" i="2" s="1"/>
  <c r="AO49" i="2"/>
  <c r="AR49" i="2" s="1"/>
  <c r="AN49" i="2"/>
  <c r="AQ49" i="2" s="1"/>
  <c r="AP48" i="2"/>
  <c r="AS48" i="2" s="1"/>
  <c r="AO48" i="2"/>
  <c r="AR48" i="2" s="1"/>
  <c r="AN48" i="2"/>
  <c r="AQ48" i="2" s="1"/>
  <c r="AP47" i="2"/>
  <c r="AS47" i="2" s="1"/>
  <c r="AO47" i="2"/>
  <c r="AR47" i="2" s="1"/>
  <c r="AN47" i="2"/>
  <c r="AQ47" i="2" s="1"/>
  <c r="AS46" i="2"/>
  <c r="AP46" i="2"/>
  <c r="AO46" i="2"/>
  <c r="AR46" i="2" s="1"/>
  <c r="AN46" i="2"/>
  <c r="AQ46" i="2" s="1"/>
  <c r="AQ43" i="2"/>
  <c r="AP43" i="2"/>
  <c r="AS43" i="2" s="1"/>
  <c r="AO43" i="2"/>
  <c r="AR43" i="2" s="1"/>
  <c r="AN43" i="2"/>
  <c r="AP42" i="2"/>
  <c r="AS42" i="2" s="1"/>
  <c r="AO42" i="2"/>
  <c r="AR42" i="2" s="1"/>
  <c r="AN42" i="2"/>
  <c r="AQ42" i="2" s="1"/>
  <c r="AP41" i="2"/>
  <c r="AS41" i="2" s="1"/>
  <c r="AO41" i="2"/>
  <c r="AR41" i="2" s="1"/>
  <c r="AN41" i="2"/>
  <c r="AQ41" i="2" s="1"/>
  <c r="AP40" i="2"/>
  <c r="AS40" i="2" s="1"/>
  <c r="AO40" i="2"/>
  <c r="AR40" i="2" s="1"/>
  <c r="AN40" i="2"/>
  <c r="AQ40" i="2" s="1"/>
  <c r="AR39" i="2"/>
  <c r="AQ39" i="2"/>
  <c r="AP39" i="2"/>
  <c r="AS39" i="2" s="1"/>
  <c r="AO39" i="2"/>
  <c r="AN39" i="2"/>
  <c r="AP38" i="2"/>
  <c r="AS38" i="2" s="1"/>
  <c r="AO38" i="2"/>
  <c r="AR38" i="2" s="1"/>
  <c r="AN38" i="2"/>
  <c r="AQ38" i="2" s="1"/>
  <c r="AP37" i="2"/>
  <c r="AS37" i="2" s="1"/>
  <c r="AO37" i="2"/>
  <c r="AR37" i="2" s="1"/>
  <c r="AN37" i="2"/>
  <c r="AQ37" i="2" s="1"/>
  <c r="AP34" i="2"/>
  <c r="AS34" i="2" s="1"/>
  <c r="AO34" i="2"/>
  <c r="AR34" i="2" s="1"/>
  <c r="AN34" i="2"/>
  <c r="AQ34" i="2" s="1"/>
  <c r="AP33" i="2"/>
  <c r="AS33" i="2" s="1"/>
  <c r="AO33" i="2"/>
  <c r="AR33" i="2" s="1"/>
  <c r="AN33" i="2"/>
  <c r="AQ33" i="2" s="1"/>
  <c r="AQ32" i="2"/>
  <c r="AP32" i="2"/>
  <c r="AS32" i="2" s="1"/>
  <c r="AO32" i="2"/>
  <c r="AR32" i="2" s="1"/>
  <c r="AN32" i="2"/>
  <c r="AP31" i="2"/>
  <c r="AS31" i="2" s="1"/>
  <c r="AO31" i="2"/>
  <c r="AR31" i="2" s="1"/>
  <c r="AN31" i="2"/>
  <c r="AQ31" i="2" s="1"/>
  <c r="AP30" i="2"/>
  <c r="AS30" i="2" s="1"/>
  <c r="AO30" i="2"/>
  <c r="AR30" i="2" s="1"/>
  <c r="AN30" i="2"/>
  <c r="AQ30" i="2" s="1"/>
  <c r="AP27" i="2"/>
  <c r="AS27" i="2" s="1"/>
  <c r="AO27" i="2"/>
  <c r="AR27" i="2" s="1"/>
  <c r="AN27" i="2"/>
  <c r="AQ27" i="2" s="1"/>
  <c r="AP26" i="2"/>
  <c r="AS26" i="2" s="1"/>
  <c r="AO26" i="2"/>
  <c r="AR26" i="2" s="1"/>
  <c r="AN26" i="2"/>
  <c r="AQ26" i="2" s="1"/>
  <c r="AP25" i="2"/>
  <c r="AS25" i="2" s="1"/>
  <c r="AO25" i="2"/>
  <c r="AR25" i="2" s="1"/>
  <c r="AN25" i="2"/>
  <c r="AQ25" i="2" s="1"/>
  <c r="AP24" i="2"/>
  <c r="AS24" i="2" s="1"/>
  <c r="AO24" i="2"/>
  <c r="AR24" i="2" s="1"/>
  <c r="AN24" i="2"/>
  <c r="AQ24" i="2" s="1"/>
  <c r="AP23" i="2"/>
  <c r="AS23" i="2" s="1"/>
  <c r="AO23" i="2"/>
  <c r="AR23" i="2" s="1"/>
  <c r="AN23" i="2"/>
  <c r="AQ23" i="2" s="1"/>
  <c r="AP22" i="2"/>
  <c r="AS22" i="2" s="1"/>
  <c r="AO22" i="2"/>
  <c r="AR22" i="2" s="1"/>
  <c r="AN22" i="2"/>
  <c r="AQ22" i="2" s="1"/>
  <c r="AP19" i="2"/>
  <c r="AS19" i="2" s="1"/>
  <c r="AO19" i="2"/>
  <c r="AR19" i="2" s="1"/>
  <c r="AN19" i="2"/>
  <c r="AQ19" i="2" s="1"/>
  <c r="AP18" i="2"/>
  <c r="AS18" i="2" s="1"/>
  <c r="AO18" i="2"/>
  <c r="AR18" i="2" s="1"/>
  <c r="AN18" i="2"/>
  <c r="AQ18" i="2" s="1"/>
  <c r="AR17" i="2"/>
  <c r="AP17" i="2"/>
  <c r="AS17" i="2" s="1"/>
  <c r="AO17" i="2"/>
  <c r="AN17" i="2"/>
  <c r="AQ17" i="2" s="1"/>
  <c r="AP16" i="2"/>
  <c r="AS16" i="2" s="1"/>
  <c r="AO16" i="2"/>
  <c r="AR16" i="2" s="1"/>
  <c r="AN16" i="2"/>
  <c r="AQ16" i="2" s="1"/>
  <c r="AP15" i="2"/>
  <c r="AS15" i="2" s="1"/>
  <c r="AO15" i="2"/>
  <c r="AR15" i="2" s="1"/>
  <c r="AN15" i="2"/>
  <c r="AQ15" i="2" s="1"/>
  <c r="AP14" i="2"/>
  <c r="AS14" i="2" s="1"/>
  <c r="AO14" i="2"/>
  <c r="AR14" i="2" s="1"/>
  <c r="AN14" i="2"/>
  <c r="AQ14" i="2" s="1"/>
  <c r="AS13" i="2"/>
  <c r="AP13" i="2"/>
  <c r="AO13" i="2"/>
  <c r="AR13" i="2" s="1"/>
  <c r="AN13" i="2"/>
  <c r="AQ13" i="2" s="1"/>
  <c r="AP12" i="2"/>
  <c r="AS12" i="2" s="1"/>
  <c r="AO12" i="2"/>
  <c r="AR12" i="2" s="1"/>
  <c r="AN12" i="2"/>
  <c r="AQ12" i="2" s="1"/>
  <c r="AP11" i="2"/>
  <c r="AS11" i="2" s="1"/>
  <c r="AO11" i="2"/>
  <c r="AR11" i="2" s="1"/>
  <c r="AN11" i="2"/>
  <c r="AQ11" i="2" s="1"/>
  <c r="AQ10" i="2"/>
  <c r="AP10" i="2"/>
  <c r="AS10" i="2" s="1"/>
  <c r="AO10" i="2"/>
  <c r="AR10" i="2" s="1"/>
  <c r="AN10" i="2"/>
  <c r="AP9" i="2"/>
  <c r="AS9" i="2" s="1"/>
  <c r="AO9" i="2"/>
  <c r="AR9" i="2" s="1"/>
  <c r="AN9" i="2"/>
  <c r="AQ9" i="2" s="1"/>
  <c r="AP8" i="2"/>
  <c r="AS8" i="2" s="1"/>
  <c r="AO8" i="2"/>
  <c r="AR8" i="2" s="1"/>
  <c r="AN8" i="2"/>
  <c r="AQ8" i="2" s="1"/>
  <c r="AP7" i="2"/>
  <c r="AS7" i="2" s="1"/>
  <c r="AO7" i="2"/>
  <c r="AR7" i="2" s="1"/>
  <c r="AN7" i="2"/>
  <c r="AQ7" i="2" s="1"/>
  <c r="AS6" i="2"/>
  <c r="AQ6" i="2"/>
  <c r="AP6" i="2"/>
  <c r="AO6" i="2"/>
  <c r="AR6" i="2" s="1"/>
  <c r="AN6" i="2"/>
  <c r="AS5" i="2"/>
  <c r="AQ5" i="2"/>
  <c r="AP5" i="2"/>
  <c r="AO5" i="2"/>
  <c r="AR5" i="2" s="1"/>
  <c r="AN5" i="2"/>
  <c r="S170" i="2"/>
  <c r="S174" i="2"/>
  <c r="AK167" i="2"/>
  <c r="S168" i="2"/>
  <c r="S159" i="2"/>
  <c r="S152" i="2"/>
  <c r="S148" i="2"/>
  <c r="AK147" i="2" s="1"/>
  <c r="S147" i="2"/>
  <c r="AO147" i="2" s="1"/>
  <c r="S142" i="2"/>
  <c r="S141" i="2"/>
  <c r="AO141" i="2" s="1"/>
  <c r="S135" i="2"/>
  <c r="S130" i="2"/>
  <c r="S129" i="2"/>
  <c r="AO129" i="2" s="1"/>
  <c r="AK129" i="2"/>
  <c r="S122" i="2"/>
  <c r="S115" i="2"/>
  <c r="S111" i="2"/>
  <c r="AO111" i="2" s="1"/>
  <c r="S104" i="2"/>
  <c r="S100" i="2"/>
  <c r="AO100" i="2" s="1"/>
  <c r="S94" i="2"/>
  <c r="S89" i="2"/>
  <c r="S84" i="2"/>
  <c r="S78" i="2"/>
  <c r="AO78" i="2" s="1"/>
  <c r="S65" i="2"/>
  <c r="AO65" i="2" s="1"/>
  <c r="S57" i="2"/>
  <c r="S50" i="2"/>
  <c r="AO50" i="2" s="1"/>
  <c r="S44" i="2"/>
  <c r="S35" i="2"/>
  <c r="AO35" i="2" s="1"/>
  <c r="S28" i="2"/>
  <c r="AO28" i="2" s="1"/>
  <c r="S20" i="2"/>
  <c r="AO20" i="2" s="1"/>
  <c r="S3" i="2"/>
  <c r="AO3" i="2" s="1"/>
  <c r="AK141" i="2" l="1"/>
  <c r="S171" i="2"/>
  <c r="AO170" i="2"/>
  <c r="AO57" i="2"/>
  <c r="S58" i="2"/>
  <c r="AO84" i="2"/>
  <c r="S85" i="2"/>
  <c r="AO44" i="2"/>
  <c r="S45" i="2"/>
  <c r="AO89" i="2"/>
  <c r="S90" i="2"/>
  <c r="AO104" i="2"/>
  <c r="S105" i="2"/>
  <c r="AO122" i="2"/>
  <c r="S123" i="2"/>
  <c r="AO135" i="2"/>
  <c r="S136" i="2"/>
  <c r="AO152" i="2"/>
  <c r="S153" i="2"/>
  <c r="AR167" i="2"/>
  <c r="S4" i="2"/>
  <c r="S29" i="2"/>
  <c r="S51" i="2"/>
  <c r="S79" i="2"/>
  <c r="S95" i="2"/>
  <c r="AO94" i="2"/>
  <c r="S101" i="2"/>
  <c r="AO115" i="2"/>
  <c r="S116" i="2"/>
  <c r="S160" i="2"/>
  <c r="AO159" i="2"/>
  <c r="S175" i="2"/>
  <c r="AO174" i="2"/>
  <c r="S179" i="2"/>
  <c r="AO178" i="2"/>
  <c r="S21" i="2"/>
  <c r="S36" i="2"/>
  <c r="S66" i="2"/>
  <c r="S112" i="2"/>
  <c r="AR141" i="2"/>
  <c r="AR129" i="2"/>
  <c r="AR147" i="2"/>
  <c r="AR281" i="2"/>
  <c r="AR284" i="2"/>
  <c r="J196" i="4"/>
  <c r="I196" i="4"/>
  <c r="H196" i="4"/>
  <c r="G196" i="4"/>
  <c r="F196" i="4"/>
  <c r="E196" i="4"/>
  <c r="D196" i="4"/>
  <c r="S191" i="4"/>
  <c r="Q191" i="4"/>
  <c r="O191" i="4"/>
  <c r="M191" i="4"/>
  <c r="K191" i="4"/>
  <c r="J191" i="4"/>
  <c r="I191" i="4"/>
  <c r="H191" i="4"/>
  <c r="G191" i="4"/>
  <c r="F191" i="4"/>
  <c r="E191" i="4"/>
  <c r="D191" i="4"/>
  <c r="J186" i="4"/>
  <c r="I186" i="4"/>
  <c r="H186" i="4"/>
  <c r="G186" i="4"/>
  <c r="F186" i="4"/>
  <c r="E186" i="4"/>
  <c r="D186" i="4"/>
  <c r="S181" i="4"/>
  <c r="Q181" i="4"/>
  <c r="O181" i="4"/>
  <c r="M181" i="4"/>
  <c r="K181" i="4"/>
  <c r="J181" i="4"/>
  <c r="I181" i="4"/>
  <c r="H181" i="4"/>
  <c r="G181" i="4"/>
  <c r="F181" i="4"/>
  <c r="E181" i="4"/>
  <c r="D181" i="4"/>
  <c r="T197" i="4"/>
  <c r="T196" i="4" s="1"/>
  <c r="S197" i="4"/>
  <c r="S196" i="4" s="1"/>
  <c r="R197" i="4"/>
  <c r="R196" i="4" s="1"/>
  <c r="Q197" i="4"/>
  <c r="Q196" i="4" s="1"/>
  <c r="P197" i="4"/>
  <c r="P196" i="4" s="1"/>
  <c r="O197" i="4"/>
  <c r="O196" i="4" s="1"/>
  <c r="N197" i="4"/>
  <c r="N196" i="4" s="1"/>
  <c r="M197" i="4"/>
  <c r="M196" i="4" s="1"/>
  <c r="L197" i="4"/>
  <c r="L196" i="4" s="1"/>
  <c r="K197" i="4"/>
  <c r="K196" i="4" s="1"/>
  <c r="T192" i="4"/>
  <c r="T191" i="4" s="1"/>
  <c r="S192" i="4"/>
  <c r="R192" i="4"/>
  <c r="R191" i="4" s="1"/>
  <c r="Q192" i="4"/>
  <c r="P192" i="4"/>
  <c r="P191" i="4" s="1"/>
  <c r="O192" i="4"/>
  <c r="N192" i="4"/>
  <c r="N191" i="4" s="1"/>
  <c r="M192" i="4"/>
  <c r="L192" i="4"/>
  <c r="L191" i="4" s="1"/>
  <c r="K192" i="4"/>
  <c r="T187" i="4"/>
  <c r="T186" i="4" s="1"/>
  <c r="S187" i="4"/>
  <c r="S186" i="4" s="1"/>
  <c r="R187" i="4"/>
  <c r="R186" i="4" s="1"/>
  <c r="Q187" i="4"/>
  <c r="Q186" i="4" s="1"/>
  <c r="P187" i="4"/>
  <c r="P186" i="4" s="1"/>
  <c r="O187" i="4"/>
  <c r="O186" i="4" s="1"/>
  <c r="N187" i="4"/>
  <c r="N186" i="4" s="1"/>
  <c r="M187" i="4"/>
  <c r="M186" i="4" s="1"/>
  <c r="L187" i="4"/>
  <c r="L186" i="4" s="1"/>
  <c r="K187" i="4"/>
  <c r="K186" i="4" s="1"/>
  <c r="T182" i="4"/>
  <c r="T181" i="4" s="1"/>
  <c r="S182" i="4"/>
  <c r="R182" i="4"/>
  <c r="R181" i="4" s="1"/>
  <c r="Q182" i="4"/>
  <c r="P182" i="4"/>
  <c r="P181" i="4" s="1"/>
  <c r="O182" i="4"/>
  <c r="O183" i="4" s="1"/>
  <c r="AG182" i="4" s="1"/>
  <c r="N182" i="4"/>
  <c r="N181" i="4" s="1"/>
  <c r="M182" i="4"/>
  <c r="L182" i="4"/>
  <c r="L181" i="4" s="1"/>
  <c r="K182" i="4"/>
  <c r="T169" i="4"/>
  <c r="R169" i="4"/>
  <c r="P169" i="4"/>
  <c r="N169" i="4"/>
  <c r="L169" i="4"/>
  <c r="J169" i="4"/>
  <c r="I169" i="4"/>
  <c r="H169" i="4"/>
  <c r="G169" i="4"/>
  <c r="F169" i="4"/>
  <c r="E169" i="4"/>
  <c r="D169" i="4"/>
  <c r="T178" i="4"/>
  <c r="S178" i="4"/>
  <c r="R178" i="4"/>
  <c r="Q178" i="4"/>
  <c r="P178" i="4"/>
  <c r="O178" i="4"/>
  <c r="N178" i="4"/>
  <c r="M178" i="4"/>
  <c r="L178" i="4"/>
  <c r="K178" i="4"/>
  <c r="K179" i="4" s="1"/>
  <c r="AC178" i="4" s="1"/>
  <c r="AC179" i="4" s="1"/>
  <c r="T170" i="4"/>
  <c r="S170" i="4"/>
  <c r="S169" i="4" s="1"/>
  <c r="R170" i="4"/>
  <c r="Q170" i="4"/>
  <c r="Q169" i="4" s="1"/>
  <c r="P170" i="4"/>
  <c r="O170" i="4"/>
  <c r="O169" i="4" s="1"/>
  <c r="N170" i="4"/>
  <c r="M170" i="4"/>
  <c r="M169" i="4" s="1"/>
  <c r="L170" i="4"/>
  <c r="K170" i="4"/>
  <c r="K169" i="4" s="1"/>
  <c r="J156" i="4"/>
  <c r="I156" i="4"/>
  <c r="H156" i="4"/>
  <c r="G156" i="4"/>
  <c r="F156" i="4"/>
  <c r="E156" i="4"/>
  <c r="D156" i="4"/>
  <c r="T162" i="4"/>
  <c r="T163" i="4" s="1"/>
  <c r="AL162" i="4" s="1"/>
  <c r="S162" i="4"/>
  <c r="R162" i="4"/>
  <c r="Q162" i="4"/>
  <c r="P162" i="4"/>
  <c r="O162" i="4"/>
  <c r="N162" i="4"/>
  <c r="M162" i="4"/>
  <c r="L162" i="4"/>
  <c r="K162" i="4"/>
  <c r="T157" i="4"/>
  <c r="S157" i="4"/>
  <c r="S156" i="4" s="1"/>
  <c r="R157" i="4"/>
  <c r="R156" i="4" s="1"/>
  <c r="Q157" i="4"/>
  <c r="Q156" i="4" s="1"/>
  <c r="P157" i="4"/>
  <c r="O157" i="4"/>
  <c r="O156" i="4" s="1"/>
  <c r="N157" i="4"/>
  <c r="N156" i="4" s="1"/>
  <c r="M157" i="4"/>
  <c r="M156" i="4" s="1"/>
  <c r="L157" i="4"/>
  <c r="K157" i="4"/>
  <c r="K156" i="4" s="1"/>
  <c r="O149" i="4"/>
  <c r="M149" i="4"/>
  <c r="K149" i="4"/>
  <c r="J149" i="4"/>
  <c r="I149" i="4"/>
  <c r="H149" i="4"/>
  <c r="G149" i="4"/>
  <c r="F149" i="4"/>
  <c r="E149" i="4"/>
  <c r="D149" i="4"/>
  <c r="T150" i="4"/>
  <c r="T151" i="4" s="1"/>
  <c r="AL150" i="4" s="1"/>
  <c r="S150" i="4"/>
  <c r="S149" i="4" s="1"/>
  <c r="R150" i="4"/>
  <c r="R149" i="4" s="1"/>
  <c r="Q150" i="4"/>
  <c r="Q149" i="4" s="1"/>
  <c r="P150" i="4"/>
  <c r="P149" i="4" s="1"/>
  <c r="O150" i="4"/>
  <c r="N150" i="4"/>
  <c r="N149" i="4" s="1"/>
  <c r="M150" i="4"/>
  <c r="L150" i="4"/>
  <c r="L149" i="4" s="1"/>
  <c r="K150" i="4"/>
  <c r="J118" i="4"/>
  <c r="I118" i="4"/>
  <c r="H118" i="4"/>
  <c r="G118" i="4"/>
  <c r="F118" i="4"/>
  <c r="E118" i="4"/>
  <c r="D118" i="4"/>
  <c r="T143" i="4"/>
  <c r="S143" i="4"/>
  <c r="R143" i="4"/>
  <c r="Q143" i="4"/>
  <c r="P143" i="4"/>
  <c r="O143" i="4"/>
  <c r="O144" i="4" s="1"/>
  <c r="AG143" i="4" s="1"/>
  <c r="N143" i="4"/>
  <c r="M143" i="4"/>
  <c r="L143" i="4"/>
  <c r="K143" i="4"/>
  <c r="T137" i="4"/>
  <c r="S137" i="4"/>
  <c r="R137" i="4"/>
  <c r="Q137" i="4"/>
  <c r="P137" i="4"/>
  <c r="O137" i="4"/>
  <c r="O138" i="4" s="1"/>
  <c r="AG137" i="4" s="1"/>
  <c r="N137" i="4"/>
  <c r="M137" i="4"/>
  <c r="L137" i="4"/>
  <c r="K137" i="4"/>
  <c r="T130" i="4"/>
  <c r="T131" i="4" s="1"/>
  <c r="AL130" i="4" s="1"/>
  <c r="S130" i="4"/>
  <c r="R130" i="4"/>
  <c r="Q130" i="4"/>
  <c r="P130" i="4"/>
  <c r="O130" i="4"/>
  <c r="N130" i="4"/>
  <c r="M130" i="4"/>
  <c r="L130" i="4"/>
  <c r="K130" i="4"/>
  <c r="K131" i="4" s="1"/>
  <c r="AC130" i="4" s="1"/>
  <c r="AC131" i="4" s="1"/>
  <c r="T123" i="4"/>
  <c r="S123" i="4"/>
  <c r="R123" i="4"/>
  <c r="Q123" i="4"/>
  <c r="P123" i="4"/>
  <c r="O123" i="4"/>
  <c r="N123" i="4"/>
  <c r="M123" i="4"/>
  <c r="L123" i="4"/>
  <c r="K123" i="4"/>
  <c r="T119" i="4"/>
  <c r="T120" i="4" s="1"/>
  <c r="AL119" i="4" s="1"/>
  <c r="S119" i="4"/>
  <c r="R119" i="4"/>
  <c r="R118" i="4" s="1"/>
  <c r="Q119" i="4"/>
  <c r="Q118" i="4" s="1"/>
  <c r="P119" i="4"/>
  <c r="O119" i="4"/>
  <c r="O120" i="4" s="1"/>
  <c r="AG119" i="4" s="1"/>
  <c r="N119" i="4"/>
  <c r="M119" i="4"/>
  <c r="L119" i="4"/>
  <c r="J106" i="4"/>
  <c r="I106" i="4"/>
  <c r="H106" i="4"/>
  <c r="G106" i="4"/>
  <c r="F106" i="4"/>
  <c r="E106" i="4"/>
  <c r="D106" i="4"/>
  <c r="T111" i="4"/>
  <c r="T112" i="4" s="1"/>
  <c r="AL111" i="4" s="1"/>
  <c r="S111" i="4"/>
  <c r="R111" i="4"/>
  <c r="Q111" i="4"/>
  <c r="P111" i="4"/>
  <c r="O111" i="4"/>
  <c r="O112" i="4" s="1"/>
  <c r="AG111" i="4" s="1"/>
  <c r="N111" i="4"/>
  <c r="M111" i="4"/>
  <c r="L111" i="4"/>
  <c r="K111" i="4"/>
  <c r="K112" i="4" s="1"/>
  <c r="AC111" i="4" s="1"/>
  <c r="AC112" i="4" s="1"/>
  <c r="T107" i="4"/>
  <c r="S107" i="4"/>
  <c r="R107" i="4"/>
  <c r="Q107" i="4"/>
  <c r="P107" i="4"/>
  <c r="O107" i="4"/>
  <c r="O108" i="4" s="1"/>
  <c r="AG107" i="4" s="1"/>
  <c r="N107" i="4"/>
  <c r="M107" i="4"/>
  <c r="L107" i="4"/>
  <c r="K107" i="4"/>
  <c r="J70" i="4"/>
  <c r="I70" i="4"/>
  <c r="H70" i="4"/>
  <c r="G70" i="4"/>
  <c r="F70" i="4"/>
  <c r="E70" i="4"/>
  <c r="D70" i="4"/>
  <c r="T100" i="4"/>
  <c r="T101" i="4" s="1"/>
  <c r="AL100" i="4" s="1"/>
  <c r="S100" i="4"/>
  <c r="R100" i="4"/>
  <c r="Q100" i="4"/>
  <c r="P100" i="4"/>
  <c r="O100" i="4"/>
  <c r="O101" i="4" s="1"/>
  <c r="AG100" i="4" s="1"/>
  <c r="N100" i="4"/>
  <c r="M100" i="4"/>
  <c r="L100" i="4"/>
  <c r="K100" i="4"/>
  <c r="K101" i="4" s="1"/>
  <c r="AC100" i="4" s="1"/>
  <c r="AC101" i="4" s="1"/>
  <c r="T95" i="4"/>
  <c r="T96" i="4" s="1"/>
  <c r="S95" i="4"/>
  <c r="R95" i="4"/>
  <c r="Q95" i="4"/>
  <c r="P95" i="4"/>
  <c r="O95" i="4"/>
  <c r="O96" i="4" s="1"/>
  <c r="N95" i="4"/>
  <c r="M95" i="4"/>
  <c r="L95" i="4"/>
  <c r="K95" i="4"/>
  <c r="K96" i="4" s="1"/>
  <c r="T90" i="4"/>
  <c r="T91" i="4" s="1"/>
  <c r="AL90" i="4" s="1"/>
  <c r="S90" i="4"/>
  <c r="R90" i="4"/>
  <c r="Q90" i="4"/>
  <c r="P90" i="4"/>
  <c r="O90" i="4"/>
  <c r="O91" i="4" s="1"/>
  <c r="AG90" i="4" s="1"/>
  <c r="N90" i="4"/>
  <c r="M90" i="4"/>
  <c r="L90" i="4"/>
  <c r="K90" i="4"/>
  <c r="K91" i="4" s="1"/>
  <c r="AC90" i="4" s="1"/>
  <c r="AC91" i="4" s="1"/>
  <c r="T84" i="4"/>
  <c r="T85" i="4" s="1"/>
  <c r="AL84" i="4" s="1"/>
  <c r="S84" i="4"/>
  <c r="R84" i="4"/>
  <c r="Q84" i="4"/>
  <c r="P84" i="4"/>
  <c r="O84" i="4"/>
  <c r="O85" i="4" s="1"/>
  <c r="AG84" i="4" s="1"/>
  <c r="N84" i="4"/>
  <c r="M84" i="4"/>
  <c r="L84" i="4"/>
  <c r="K84" i="4"/>
  <c r="K85" i="4" s="1"/>
  <c r="AC84" i="4" s="1"/>
  <c r="AC85" i="4" s="1"/>
  <c r="T71" i="4"/>
  <c r="T72" i="4" s="1"/>
  <c r="AL71" i="4" s="1"/>
  <c r="S71" i="4"/>
  <c r="R71" i="4"/>
  <c r="Q71" i="4"/>
  <c r="P71" i="4"/>
  <c r="O71" i="4"/>
  <c r="O72" i="4" s="1"/>
  <c r="AG71" i="4" s="1"/>
  <c r="N71" i="4"/>
  <c r="M71" i="4"/>
  <c r="L71" i="4"/>
  <c r="K71" i="4"/>
  <c r="K72" i="4" s="1"/>
  <c r="AC71" i="4" s="1"/>
  <c r="AC72" i="4" s="1"/>
  <c r="J61" i="4"/>
  <c r="I61" i="4"/>
  <c r="H61" i="4"/>
  <c r="G61" i="4"/>
  <c r="F61" i="4"/>
  <c r="E61" i="4"/>
  <c r="D61" i="4"/>
  <c r="T62" i="4"/>
  <c r="T63" i="4" s="1"/>
  <c r="AL62" i="4" s="1"/>
  <c r="S62" i="4"/>
  <c r="S61" i="4" s="1"/>
  <c r="R62" i="4"/>
  <c r="R61" i="4" s="1"/>
  <c r="Q62" i="4"/>
  <c r="Q61" i="4" s="1"/>
  <c r="P62" i="4"/>
  <c r="P61" i="4" s="1"/>
  <c r="O62" i="4"/>
  <c r="O61" i="4" s="1"/>
  <c r="N62" i="4"/>
  <c r="N61" i="4" s="1"/>
  <c r="M62" i="4"/>
  <c r="M61" i="4" s="1"/>
  <c r="L62" i="4"/>
  <c r="L61" i="4" s="1"/>
  <c r="K62" i="4"/>
  <c r="K61" i="4" s="1"/>
  <c r="J53" i="4"/>
  <c r="I53" i="4"/>
  <c r="H53" i="4"/>
  <c r="G53" i="4"/>
  <c r="F53" i="4"/>
  <c r="E53" i="4"/>
  <c r="D53" i="4"/>
  <c r="T54" i="4"/>
  <c r="T53" i="4" s="1"/>
  <c r="S54" i="4"/>
  <c r="S53" i="4" s="1"/>
  <c r="R54" i="4"/>
  <c r="R53" i="4" s="1"/>
  <c r="Q54" i="4"/>
  <c r="Q53" i="4" s="1"/>
  <c r="P54" i="4"/>
  <c r="P53" i="4" s="1"/>
  <c r="O54" i="4"/>
  <c r="O53" i="4" s="1"/>
  <c r="N54" i="4"/>
  <c r="N53" i="4" s="1"/>
  <c r="M54" i="4"/>
  <c r="M53" i="4" s="1"/>
  <c r="L54" i="4"/>
  <c r="L53" i="4" s="1"/>
  <c r="K54" i="4"/>
  <c r="K55" i="4" s="1"/>
  <c r="AC54" i="4" s="1"/>
  <c r="AC55" i="4" s="1"/>
  <c r="J37" i="4"/>
  <c r="I37" i="4"/>
  <c r="H37" i="4"/>
  <c r="G37" i="4"/>
  <c r="F37" i="4"/>
  <c r="E37" i="4"/>
  <c r="D37" i="4"/>
  <c r="T47" i="4"/>
  <c r="T48" i="4" s="1"/>
  <c r="AL47" i="4" s="1"/>
  <c r="S47" i="4"/>
  <c r="R47" i="4"/>
  <c r="Q47" i="4"/>
  <c r="P47" i="4"/>
  <c r="O47" i="4"/>
  <c r="O48" i="4" s="1"/>
  <c r="AG47" i="4" s="1"/>
  <c r="N47" i="4"/>
  <c r="M47" i="4"/>
  <c r="L47" i="4"/>
  <c r="K47" i="4"/>
  <c r="K48" i="4" s="1"/>
  <c r="AC47" i="4" s="1"/>
  <c r="AC48" i="4" s="1"/>
  <c r="T38" i="4"/>
  <c r="S38" i="4"/>
  <c r="R38" i="4"/>
  <c r="Q38" i="4"/>
  <c r="P38" i="4"/>
  <c r="O38" i="4"/>
  <c r="O39" i="4" s="1"/>
  <c r="AG38" i="4" s="1"/>
  <c r="N38" i="4"/>
  <c r="M38" i="4"/>
  <c r="L38" i="4"/>
  <c r="K38" i="4"/>
  <c r="J21" i="4"/>
  <c r="I21" i="4"/>
  <c r="H21" i="4"/>
  <c r="G21" i="4"/>
  <c r="F21" i="4"/>
  <c r="E21" i="4"/>
  <c r="D21" i="4"/>
  <c r="J3" i="4"/>
  <c r="I3" i="4"/>
  <c r="H3" i="4"/>
  <c r="G3" i="4"/>
  <c r="F3" i="4"/>
  <c r="E3" i="4"/>
  <c r="D3" i="4"/>
  <c r="T30" i="4"/>
  <c r="T31" i="4" s="1"/>
  <c r="AL30" i="4" s="1"/>
  <c r="S30" i="4"/>
  <c r="R30" i="4"/>
  <c r="Q30" i="4"/>
  <c r="P30" i="4"/>
  <c r="O30" i="4"/>
  <c r="O31" i="4" s="1"/>
  <c r="AG30" i="4" s="1"/>
  <c r="N30" i="4"/>
  <c r="M30" i="4"/>
  <c r="L30" i="4"/>
  <c r="K30" i="4"/>
  <c r="K31" i="4" s="1"/>
  <c r="AC30" i="4" s="1"/>
  <c r="AC31" i="4" s="1"/>
  <c r="T22" i="4"/>
  <c r="T23" i="4" s="1"/>
  <c r="AL22" i="4" s="1"/>
  <c r="S22" i="4"/>
  <c r="R22" i="4"/>
  <c r="Q22" i="4"/>
  <c r="P22" i="4"/>
  <c r="O22" i="4"/>
  <c r="O23" i="4" s="1"/>
  <c r="AG22" i="4" s="1"/>
  <c r="N22" i="4"/>
  <c r="M22" i="4"/>
  <c r="L22" i="4"/>
  <c r="K22" i="4"/>
  <c r="K23" i="4" s="1"/>
  <c r="AC22" i="4" s="1"/>
  <c r="AC23" i="4" s="1"/>
  <c r="T4" i="4"/>
  <c r="T3" i="4" s="1"/>
  <c r="S4" i="4"/>
  <c r="S3" i="4" s="1"/>
  <c r="R4" i="4"/>
  <c r="R3" i="4" s="1"/>
  <c r="Q4" i="4"/>
  <c r="Q3" i="4" s="1"/>
  <c r="P4" i="4"/>
  <c r="P3" i="4" s="1"/>
  <c r="O4" i="4"/>
  <c r="O3" i="4" s="1"/>
  <c r="N4" i="4"/>
  <c r="N3" i="4" s="1"/>
  <c r="M4" i="4"/>
  <c r="M3" i="4" s="1"/>
  <c r="L4" i="4"/>
  <c r="L3" i="4" s="1"/>
  <c r="K4" i="4"/>
  <c r="K3" i="4" s="1"/>
  <c r="O339" i="4"/>
  <c r="AG338" i="4" s="1"/>
  <c r="K339" i="4"/>
  <c r="AC338" i="4" s="1"/>
  <c r="AC339" i="4" s="1"/>
  <c r="J339" i="4"/>
  <c r="AB338" i="4" s="1"/>
  <c r="I339" i="4"/>
  <c r="AA338" i="4" s="1"/>
  <c r="H339" i="4"/>
  <c r="Z338" i="4" s="1"/>
  <c r="G339" i="4"/>
  <c r="Y338" i="4" s="1"/>
  <c r="F339" i="4"/>
  <c r="X338" i="4" s="1"/>
  <c r="E339" i="4"/>
  <c r="W338" i="4" s="1"/>
  <c r="V338" i="4"/>
  <c r="T338" i="4"/>
  <c r="T339" i="4" s="1"/>
  <c r="AL338" i="4" s="1"/>
  <c r="O331" i="4"/>
  <c r="AG330" i="4" s="1"/>
  <c r="K331" i="4"/>
  <c r="AC330" i="4" s="1"/>
  <c r="AC331" i="4" s="1"/>
  <c r="J331" i="4"/>
  <c r="AB330" i="4" s="1"/>
  <c r="I331" i="4"/>
  <c r="AA330" i="4" s="1"/>
  <c r="H331" i="4"/>
  <c r="Z330" i="4" s="1"/>
  <c r="G331" i="4"/>
  <c r="Y330" i="4" s="1"/>
  <c r="F331" i="4"/>
  <c r="X330" i="4" s="1"/>
  <c r="E331" i="4"/>
  <c r="W330" i="4" s="1"/>
  <c r="V330" i="4"/>
  <c r="T330" i="4"/>
  <c r="T331" i="4" s="1"/>
  <c r="AL330" i="4" s="1"/>
  <c r="T327" i="4"/>
  <c r="AL326" i="4" s="1"/>
  <c r="O327" i="4"/>
  <c r="AG326" i="4" s="1"/>
  <c r="K327" i="4"/>
  <c r="AC326" i="4" s="1"/>
  <c r="AC327" i="4" s="1"/>
  <c r="J327" i="4"/>
  <c r="AB326" i="4" s="1"/>
  <c r="I327" i="4"/>
  <c r="AA326" i="4" s="1"/>
  <c r="H327" i="4"/>
  <c r="Z326" i="4" s="1"/>
  <c r="G327" i="4"/>
  <c r="Y326" i="4" s="1"/>
  <c r="F327" i="4"/>
  <c r="X326" i="4" s="1"/>
  <c r="E327" i="4"/>
  <c r="W326" i="4" s="1"/>
  <c r="V326" i="4"/>
  <c r="J319" i="4"/>
  <c r="AB318" i="4" s="1"/>
  <c r="I319" i="4"/>
  <c r="AA318" i="4" s="1"/>
  <c r="H319" i="4"/>
  <c r="Z318" i="4" s="1"/>
  <c r="G319" i="4"/>
  <c r="Y318" i="4" s="1"/>
  <c r="F319" i="4"/>
  <c r="X318" i="4" s="1"/>
  <c r="E319" i="4"/>
  <c r="W318" i="4" s="1"/>
  <c r="V318" i="4"/>
  <c r="T318" i="4"/>
  <c r="T319" i="4" s="1"/>
  <c r="AL318" i="4" s="1"/>
  <c r="O318" i="4"/>
  <c r="O319" i="4" s="1"/>
  <c r="AG318" i="4" s="1"/>
  <c r="K318" i="4"/>
  <c r="K319" i="4" s="1"/>
  <c r="AC318" i="4" s="1"/>
  <c r="AC319" i="4" s="1"/>
  <c r="T315" i="4"/>
  <c r="AL314" i="4" s="1"/>
  <c r="O315" i="4"/>
  <c r="AG314" i="4" s="1"/>
  <c r="K315" i="4"/>
  <c r="AC314" i="4" s="1"/>
  <c r="AC315" i="4" s="1"/>
  <c r="J315" i="4"/>
  <c r="AB314" i="4" s="1"/>
  <c r="I315" i="4"/>
  <c r="AA314" i="4" s="1"/>
  <c r="H315" i="4"/>
  <c r="Z314" i="4" s="1"/>
  <c r="G315" i="4"/>
  <c r="Y314" i="4" s="1"/>
  <c r="F315" i="4"/>
  <c r="X314" i="4" s="1"/>
  <c r="E315" i="4"/>
  <c r="W314" i="4" s="1"/>
  <c r="V314" i="4"/>
  <c r="J306" i="4"/>
  <c r="AB305" i="4" s="1"/>
  <c r="I306" i="4"/>
  <c r="AA305" i="4" s="1"/>
  <c r="H306" i="4"/>
  <c r="Z305" i="4" s="1"/>
  <c r="G306" i="4"/>
  <c r="Y305" i="4" s="1"/>
  <c r="F306" i="4"/>
  <c r="X305" i="4" s="1"/>
  <c r="E306" i="4"/>
  <c r="W305" i="4" s="1"/>
  <c r="V305" i="4"/>
  <c r="T305" i="4"/>
  <c r="T306" i="4" s="1"/>
  <c r="AL305" i="4" s="1"/>
  <c r="O305" i="4"/>
  <c r="O306" i="4" s="1"/>
  <c r="AG305" i="4" s="1"/>
  <c r="K305" i="4"/>
  <c r="K306" i="4" s="1"/>
  <c r="AC305" i="4" s="1"/>
  <c r="AC306" i="4" s="1"/>
  <c r="J299" i="4"/>
  <c r="AB298" i="4" s="1"/>
  <c r="I299" i="4"/>
  <c r="AA298" i="4" s="1"/>
  <c r="H299" i="4"/>
  <c r="Z298" i="4" s="1"/>
  <c r="G299" i="4"/>
  <c r="Y298" i="4" s="1"/>
  <c r="F299" i="4"/>
  <c r="X298" i="4" s="1"/>
  <c r="E299" i="4"/>
  <c r="W298" i="4" s="1"/>
  <c r="V298" i="4"/>
  <c r="T298" i="4"/>
  <c r="T299" i="4" s="1"/>
  <c r="AL298" i="4" s="1"/>
  <c r="O298" i="4"/>
  <c r="O299" i="4" s="1"/>
  <c r="AG298" i="4" s="1"/>
  <c r="K298" i="4"/>
  <c r="K299" i="4" s="1"/>
  <c r="AC298" i="4" s="1"/>
  <c r="AC299" i="4" s="1"/>
  <c r="J292" i="4"/>
  <c r="AB291" i="4" s="1"/>
  <c r="I292" i="4"/>
  <c r="AA291" i="4" s="1"/>
  <c r="H292" i="4"/>
  <c r="Z291" i="4" s="1"/>
  <c r="G292" i="4"/>
  <c r="Y291" i="4" s="1"/>
  <c r="F292" i="4"/>
  <c r="X291" i="4" s="1"/>
  <c r="E292" i="4"/>
  <c r="W291" i="4" s="1"/>
  <c r="V291" i="4"/>
  <c r="T291" i="4"/>
  <c r="T292" i="4" s="1"/>
  <c r="AL291" i="4" s="1"/>
  <c r="O291" i="4"/>
  <c r="O292" i="4" s="1"/>
  <c r="AG291" i="4" s="1"/>
  <c r="K291" i="4"/>
  <c r="K292" i="4" s="1"/>
  <c r="AC291" i="4" s="1"/>
  <c r="AC292" i="4" s="1"/>
  <c r="J286" i="4"/>
  <c r="AB285" i="4" s="1"/>
  <c r="I286" i="4"/>
  <c r="AA285" i="4" s="1"/>
  <c r="H286" i="4"/>
  <c r="Z285" i="4" s="1"/>
  <c r="G286" i="4"/>
  <c r="Y285" i="4" s="1"/>
  <c r="F286" i="4"/>
  <c r="X285" i="4" s="1"/>
  <c r="E286" i="4"/>
  <c r="W285" i="4" s="1"/>
  <c r="V285" i="4"/>
  <c r="T285" i="4"/>
  <c r="T286" i="4" s="1"/>
  <c r="AL285" i="4" s="1"/>
  <c r="O285" i="4"/>
  <c r="O286" i="4" s="1"/>
  <c r="AG285" i="4" s="1"/>
  <c r="K285" i="4"/>
  <c r="K286" i="4" s="1"/>
  <c r="AC285" i="4" s="1"/>
  <c r="AC286" i="4" s="1"/>
  <c r="O278" i="4"/>
  <c r="AG277" i="4" s="1"/>
  <c r="K278" i="4"/>
  <c r="AC277" i="4" s="1"/>
  <c r="AC278" i="4" s="1"/>
  <c r="J278" i="4"/>
  <c r="AB277" i="4" s="1"/>
  <c r="I278" i="4"/>
  <c r="AA277" i="4" s="1"/>
  <c r="H278" i="4"/>
  <c r="Z277" i="4" s="1"/>
  <c r="G278" i="4"/>
  <c r="Y277" i="4" s="1"/>
  <c r="F278" i="4"/>
  <c r="X277" i="4" s="1"/>
  <c r="E278" i="4"/>
  <c r="W277" i="4" s="1"/>
  <c r="V277" i="4"/>
  <c r="T277" i="4"/>
  <c r="T278" i="4" s="1"/>
  <c r="AL277" i="4" s="1"/>
  <c r="O273" i="4"/>
  <c r="AG272" i="4" s="1"/>
  <c r="K273" i="4"/>
  <c r="AC272" i="4" s="1"/>
  <c r="AC273" i="4" s="1"/>
  <c r="J273" i="4"/>
  <c r="AB272" i="4" s="1"/>
  <c r="I273" i="4"/>
  <c r="AA272" i="4" s="1"/>
  <c r="H273" i="4"/>
  <c r="Z272" i="4" s="1"/>
  <c r="G273" i="4"/>
  <c r="Y272" i="4" s="1"/>
  <c r="F273" i="4"/>
  <c r="X272" i="4" s="1"/>
  <c r="E273" i="4"/>
  <c r="W272" i="4" s="1"/>
  <c r="V272" i="4"/>
  <c r="T272" i="4"/>
  <c r="T273" i="4" s="1"/>
  <c r="AL272" i="4" s="1"/>
  <c r="J268" i="4"/>
  <c r="AB267" i="4" s="1"/>
  <c r="I268" i="4"/>
  <c r="AA267" i="4" s="1"/>
  <c r="H268" i="4"/>
  <c r="Z267" i="4" s="1"/>
  <c r="G268" i="4"/>
  <c r="Y267" i="4" s="1"/>
  <c r="F268" i="4"/>
  <c r="X267" i="4" s="1"/>
  <c r="E268" i="4"/>
  <c r="W267" i="4" s="1"/>
  <c r="V267" i="4"/>
  <c r="T267" i="4"/>
  <c r="T268" i="4" s="1"/>
  <c r="AL267" i="4" s="1"/>
  <c r="O267" i="4"/>
  <c r="O268" i="4" s="1"/>
  <c r="AG267" i="4" s="1"/>
  <c r="K267" i="4"/>
  <c r="K268" i="4" s="1"/>
  <c r="AC267" i="4" s="1"/>
  <c r="AC268" i="4" s="1"/>
  <c r="J262" i="4"/>
  <c r="AB261" i="4" s="1"/>
  <c r="I262" i="4"/>
  <c r="AA261" i="4" s="1"/>
  <c r="H262" i="4"/>
  <c r="Z261" i="4" s="1"/>
  <c r="G262" i="4"/>
  <c r="Y261" i="4" s="1"/>
  <c r="F262" i="4"/>
  <c r="X261" i="4" s="1"/>
  <c r="E262" i="4"/>
  <c r="W261" i="4" s="1"/>
  <c r="V261" i="4"/>
  <c r="T261" i="4"/>
  <c r="T262" i="4" s="1"/>
  <c r="AL261" i="4" s="1"/>
  <c r="O261" i="4"/>
  <c r="O262" i="4" s="1"/>
  <c r="AG261" i="4" s="1"/>
  <c r="K261" i="4"/>
  <c r="K262" i="4" s="1"/>
  <c r="AC261" i="4" s="1"/>
  <c r="AC262" i="4" s="1"/>
  <c r="O257" i="4"/>
  <c r="AG256" i="4" s="1"/>
  <c r="K257" i="4"/>
  <c r="AC256" i="4" s="1"/>
  <c r="AC257" i="4" s="1"/>
  <c r="J257" i="4"/>
  <c r="AB256" i="4" s="1"/>
  <c r="I257" i="4"/>
  <c r="AA256" i="4" s="1"/>
  <c r="H257" i="4"/>
  <c r="Z256" i="4" s="1"/>
  <c r="G257" i="4"/>
  <c r="Y256" i="4" s="1"/>
  <c r="F257" i="4"/>
  <c r="X256" i="4" s="1"/>
  <c r="E257" i="4"/>
  <c r="W256" i="4" s="1"/>
  <c r="V256" i="4"/>
  <c r="T256" i="4"/>
  <c r="T257" i="4" s="1"/>
  <c r="AL256" i="4" s="1"/>
  <c r="O251" i="4"/>
  <c r="AG250" i="4" s="1"/>
  <c r="K251" i="4"/>
  <c r="AC250" i="4" s="1"/>
  <c r="AC251" i="4" s="1"/>
  <c r="J251" i="4"/>
  <c r="AB250" i="4" s="1"/>
  <c r="I251" i="4"/>
  <c r="AA250" i="4" s="1"/>
  <c r="H251" i="4"/>
  <c r="Z250" i="4" s="1"/>
  <c r="G251" i="4"/>
  <c r="Y250" i="4" s="1"/>
  <c r="F251" i="4"/>
  <c r="X250" i="4" s="1"/>
  <c r="E251" i="4"/>
  <c r="W250" i="4" s="1"/>
  <c r="V250" i="4"/>
  <c r="T250" i="4"/>
  <c r="T251" i="4" s="1"/>
  <c r="AL250" i="4" s="1"/>
  <c r="J243" i="4"/>
  <c r="AB242" i="4" s="1"/>
  <c r="I243" i="4"/>
  <c r="AA242" i="4" s="1"/>
  <c r="H243" i="4"/>
  <c r="Z242" i="4" s="1"/>
  <c r="G243" i="4"/>
  <c r="Y242" i="4" s="1"/>
  <c r="F243" i="4"/>
  <c r="X242" i="4" s="1"/>
  <c r="E243" i="4"/>
  <c r="W242" i="4" s="1"/>
  <c r="V242" i="4"/>
  <c r="T242" i="4"/>
  <c r="T243" i="4" s="1"/>
  <c r="AL242" i="4" s="1"/>
  <c r="O242" i="4"/>
  <c r="O243" i="4" s="1"/>
  <c r="AG242" i="4" s="1"/>
  <c r="K242" i="4"/>
  <c r="K243" i="4" s="1"/>
  <c r="AC242" i="4" s="1"/>
  <c r="AC243" i="4" s="1"/>
  <c r="O237" i="4"/>
  <c r="AG236" i="4" s="1"/>
  <c r="K237" i="4"/>
  <c r="AC236" i="4" s="1"/>
  <c r="AC237" i="4" s="1"/>
  <c r="J237" i="4"/>
  <c r="AB236" i="4" s="1"/>
  <c r="I237" i="4"/>
  <c r="AA236" i="4" s="1"/>
  <c r="H237" i="4"/>
  <c r="Z236" i="4" s="1"/>
  <c r="G237" i="4"/>
  <c r="Y236" i="4" s="1"/>
  <c r="F237" i="4"/>
  <c r="X236" i="4" s="1"/>
  <c r="E237" i="4"/>
  <c r="W236" i="4" s="1"/>
  <c r="V236" i="4"/>
  <c r="T236" i="4"/>
  <c r="T237" i="4" s="1"/>
  <c r="AL236" i="4" s="1"/>
  <c r="J231" i="4"/>
  <c r="AB230" i="4" s="1"/>
  <c r="I231" i="4"/>
  <c r="AA230" i="4" s="1"/>
  <c r="H231" i="4"/>
  <c r="Z230" i="4" s="1"/>
  <c r="G231" i="4"/>
  <c r="Y230" i="4" s="1"/>
  <c r="F231" i="4"/>
  <c r="X230" i="4" s="1"/>
  <c r="E231" i="4"/>
  <c r="W230" i="4" s="1"/>
  <c r="V230" i="4"/>
  <c r="T230" i="4"/>
  <c r="T231" i="4" s="1"/>
  <c r="AL230" i="4" s="1"/>
  <c r="O230" i="4"/>
  <c r="O231" i="4" s="1"/>
  <c r="AG230" i="4" s="1"/>
  <c r="K230" i="4"/>
  <c r="K231" i="4" s="1"/>
  <c r="AC230" i="4" s="1"/>
  <c r="AC231" i="4" s="1"/>
  <c r="O225" i="4"/>
  <c r="AG224" i="4" s="1"/>
  <c r="K225" i="4"/>
  <c r="AC224" i="4" s="1"/>
  <c r="AC225" i="4" s="1"/>
  <c r="J225" i="4"/>
  <c r="AB224" i="4" s="1"/>
  <c r="I225" i="4"/>
  <c r="AA224" i="4" s="1"/>
  <c r="H225" i="4"/>
  <c r="Z224" i="4" s="1"/>
  <c r="G225" i="4"/>
  <c r="Y224" i="4" s="1"/>
  <c r="F225" i="4"/>
  <c r="X224" i="4" s="1"/>
  <c r="E225" i="4"/>
  <c r="W224" i="4" s="1"/>
  <c r="V224" i="4"/>
  <c r="T224" i="4"/>
  <c r="T225" i="4" s="1"/>
  <c r="AL224" i="4" s="1"/>
  <c r="J218" i="4"/>
  <c r="AB217" i="4" s="1"/>
  <c r="I218" i="4"/>
  <c r="AA217" i="4" s="1"/>
  <c r="H218" i="4"/>
  <c r="Z217" i="4" s="1"/>
  <c r="G218" i="4"/>
  <c r="Y217" i="4" s="1"/>
  <c r="F218" i="4"/>
  <c r="X217" i="4" s="1"/>
  <c r="E218" i="4"/>
  <c r="W217" i="4" s="1"/>
  <c r="V217" i="4"/>
  <c r="T217" i="4"/>
  <c r="T218" i="4" s="1"/>
  <c r="AL217" i="4" s="1"/>
  <c r="O217" i="4"/>
  <c r="O218" i="4" s="1"/>
  <c r="AG217" i="4" s="1"/>
  <c r="K217" i="4"/>
  <c r="K218" i="4" s="1"/>
  <c r="AC217" i="4" s="1"/>
  <c r="AC218" i="4" s="1"/>
  <c r="J210" i="4"/>
  <c r="AB209" i="4" s="1"/>
  <c r="I210" i="4"/>
  <c r="AA209" i="4" s="1"/>
  <c r="H210" i="4"/>
  <c r="Z209" i="4" s="1"/>
  <c r="G210" i="4"/>
  <c r="Y209" i="4" s="1"/>
  <c r="F210" i="4"/>
  <c r="X209" i="4" s="1"/>
  <c r="E210" i="4"/>
  <c r="W209" i="4" s="1"/>
  <c r="V209" i="4"/>
  <c r="T209" i="4"/>
  <c r="T210" i="4" s="1"/>
  <c r="AL209" i="4" s="1"/>
  <c r="O209" i="4"/>
  <c r="O210" i="4" s="1"/>
  <c r="AG209" i="4" s="1"/>
  <c r="K209" i="4"/>
  <c r="K210" i="4" s="1"/>
  <c r="AC209" i="4" s="1"/>
  <c r="AC210" i="4" s="1"/>
  <c r="O204" i="4"/>
  <c r="AG203" i="4" s="1"/>
  <c r="K204" i="4"/>
  <c r="AC203" i="4" s="1"/>
  <c r="AC204" i="4" s="1"/>
  <c r="J204" i="4"/>
  <c r="AB203" i="4" s="1"/>
  <c r="I204" i="4"/>
  <c r="AA203" i="4" s="1"/>
  <c r="H204" i="4"/>
  <c r="Z203" i="4" s="1"/>
  <c r="G204" i="4"/>
  <c r="Y203" i="4" s="1"/>
  <c r="F204" i="4"/>
  <c r="X203" i="4" s="1"/>
  <c r="E204" i="4"/>
  <c r="W203" i="4" s="1"/>
  <c r="V203" i="4"/>
  <c r="T203" i="4"/>
  <c r="T204" i="4" s="1"/>
  <c r="AL203" i="4" s="1"/>
  <c r="O198" i="4"/>
  <c r="AG197" i="4" s="1"/>
  <c r="K198" i="4"/>
  <c r="AC197" i="4" s="1"/>
  <c r="AC198" i="4" s="1"/>
  <c r="J198" i="4"/>
  <c r="AB197" i="4" s="1"/>
  <c r="I198" i="4"/>
  <c r="AA197" i="4" s="1"/>
  <c r="H198" i="4"/>
  <c r="Z197" i="4" s="1"/>
  <c r="G198" i="4"/>
  <c r="Y197" i="4" s="1"/>
  <c r="F198" i="4"/>
  <c r="X197" i="4" s="1"/>
  <c r="E198" i="4"/>
  <c r="W197" i="4" s="1"/>
  <c r="V197" i="4"/>
  <c r="T198" i="4"/>
  <c r="AL197" i="4" s="1"/>
  <c r="O193" i="4"/>
  <c r="AG192" i="4" s="1"/>
  <c r="K193" i="4"/>
  <c r="AC192" i="4" s="1"/>
  <c r="AC193" i="4" s="1"/>
  <c r="J193" i="4"/>
  <c r="AB192" i="4" s="1"/>
  <c r="I193" i="4"/>
  <c r="AA192" i="4" s="1"/>
  <c r="H193" i="4"/>
  <c r="Z192" i="4" s="1"/>
  <c r="G193" i="4"/>
  <c r="Y192" i="4" s="1"/>
  <c r="F193" i="4"/>
  <c r="X192" i="4" s="1"/>
  <c r="E193" i="4"/>
  <c r="W192" i="4" s="1"/>
  <c r="V192" i="4"/>
  <c r="T193" i="4"/>
  <c r="AL192" i="4" s="1"/>
  <c r="J188" i="4"/>
  <c r="AB187" i="4" s="1"/>
  <c r="I188" i="4"/>
  <c r="AA187" i="4" s="1"/>
  <c r="H188" i="4"/>
  <c r="Z187" i="4" s="1"/>
  <c r="G188" i="4"/>
  <c r="Y187" i="4" s="1"/>
  <c r="F188" i="4"/>
  <c r="X187" i="4" s="1"/>
  <c r="E188" i="4"/>
  <c r="W187" i="4" s="1"/>
  <c r="V187" i="4"/>
  <c r="T188" i="4"/>
  <c r="AL187" i="4" s="1"/>
  <c r="O188" i="4"/>
  <c r="AG187" i="4" s="1"/>
  <c r="K188" i="4"/>
  <c r="AC187" i="4" s="1"/>
  <c r="AC188" i="4" s="1"/>
  <c r="AL185" i="4"/>
  <c r="AG185" i="4"/>
  <c r="AC185" i="4"/>
  <c r="K183" i="4"/>
  <c r="AC182" i="4" s="1"/>
  <c r="J183" i="4"/>
  <c r="AB182" i="4" s="1"/>
  <c r="I183" i="4"/>
  <c r="AA182" i="4" s="1"/>
  <c r="H183" i="4"/>
  <c r="Z182" i="4" s="1"/>
  <c r="G183" i="4"/>
  <c r="Y182" i="4" s="1"/>
  <c r="F183" i="4"/>
  <c r="X182" i="4" s="1"/>
  <c r="E183" i="4"/>
  <c r="W182" i="4" s="1"/>
  <c r="V182" i="4"/>
  <c r="T183" i="4"/>
  <c r="AL182" i="4" s="1"/>
  <c r="T179" i="4"/>
  <c r="AL178" i="4" s="1"/>
  <c r="O179" i="4"/>
  <c r="AG178" i="4" s="1"/>
  <c r="J179" i="4"/>
  <c r="AB178" i="4" s="1"/>
  <c r="I179" i="4"/>
  <c r="AA178" i="4" s="1"/>
  <c r="H179" i="4"/>
  <c r="Z178" i="4" s="1"/>
  <c r="G179" i="4"/>
  <c r="Y178" i="4" s="1"/>
  <c r="F179" i="4"/>
  <c r="X178" i="4" s="1"/>
  <c r="E179" i="4"/>
  <c r="W178" i="4" s="1"/>
  <c r="V178" i="4"/>
  <c r="J171" i="4"/>
  <c r="AB170" i="4" s="1"/>
  <c r="I171" i="4"/>
  <c r="AA170" i="4" s="1"/>
  <c r="H171" i="4"/>
  <c r="Z170" i="4" s="1"/>
  <c r="G171" i="4"/>
  <c r="Y170" i="4" s="1"/>
  <c r="F171" i="4"/>
  <c r="X170" i="4" s="1"/>
  <c r="E171" i="4"/>
  <c r="W170" i="4" s="1"/>
  <c r="V170" i="4"/>
  <c r="T171" i="4"/>
  <c r="AL170" i="4" s="1"/>
  <c r="K171" i="4"/>
  <c r="AC170" i="4" s="1"/>
  <c r="AC171" i="4" s="1"/>
  <c r="J163" i="4"/>
  <c r="AB162" i="4" s="1"/>
  <c r="I163" i="4"/>
  <c r="AA162" i="4" s="1"/>
  <c r="H163" i="4"/>
  <c r="Z162" i="4" s="1"/>
  <c r="G163" i="4"/>
  <c r="Y162" i="4" s="1"/>
  <c r="F163" i="4"/>
  <c r="X162" i="4" s="1"/>
  <c r="E163" i="4"/>
  <c r="W162" i="4" s="1"/>
  <c r="V162" i="4"/>
  <c r="O163" i="4"/>
  <c r="AG162" i="4" s="1"/>
  <c r="K163" i="4"/>
  <c r="AC162" i="4" s="1"/>
  <c r="AC163" i="4" s="1"/>
  <c r="J158" i="4"/>
  <c r="AB157" i="4" s="1"/>
  <c r="I158" i="4"/>
  <c r="AA157" i="4" s="1"/>
  <c r="H158" i="4"/>
  <c r="Z157" i="4" s="1"/>
  <c r="G158" i="4"/>
  <c r="Y157" i="4" s="1"/>
  <c r="F158" i="4"/>
  <c r="X157" i="4" s="1"/>
  <c r="E158" i="4"/>
  <c r="W157" i="4" s="1"/>
  <c r="V157" i="4"/>
  <c r="O158" i="4"/>
  <c r="AG157" i="4" s="1"/>
  <c r="K158" i="4"/>
  <c r="AC157" i="4" s="1"/>
  <c r="AC158" i="4" s="1"/>
  <c r="J151" i="4"/>
  <c r="AB150" i="4" s="1"/>
  <c r="I151" i="4"/>
  <c r="AA150" i="4" s="1"/>
  <c r="H151" i="4"/>
  <c r="Z150" i="4" s="1"/>
  <c r="G151" i="4"/>
  <c r="Y150" i="4" s="1"/>
  <c r="F151" i="4"/>
  <c r="X150" i="4" s="1"/>
  <c r="E151" i="4"/>
  <c r="W150" i="4" s="1"/>
  <c r="V150" i="4"/>
  <c r="O151" i="4"/>
  <c r="AG150" i="4" s="1"/>
  <c r="K151" i="4"/>
  <c r="AC150" i="4" s="1"/>
  <c r="AC151" i="4" s="1"/>
  <c r="J144" i="4"/>
  <c r="AB143" i="4" s="1"/>
  <c r="I144" i="4"/>
  <c r="AA143" i="4" s="1"/>
  <c r="H144" i="4"/>
  <c r="Z143" i="4" s="1"/>
  <c r="G144" i="4"/>
  <c r="Y143" i="4" s="1"/>
  <c r="F144" i="4"/>
  <c r="X143" i="4" s="1"/>
  <c r="E144" i="4"/>
  <c r="W143" i="4" s="1"/>
  <c r="V143" i="4"/>
  <c r="T144" i="4"/>
  <c r="AL143" i="4" s="1"/>
  <c r="K144" i="4"/>
  <c r="AC143" i="4" s="1"/>
  <c r="AC144" i="4" s="1"/>
  <c r="J138" i="4"/>
  <c r="AB137" i="4" s="1"/>
  <c r="I138" i="4"/>
  <c r="AA137" i="4" s="1"/>
  <c r="H138" i="4"/>
  <c r="Z137" i="4" s="1"/>
  <c r="G138" i="4"/>
  <c r="Y137" i="4" s="1"/>
  <c r="F138" i="4"/>
  <c r="X137" i="4" s="1"/>
  <c r="E138" i="4"/>
  <c r="W137" i="4" s="1"/>
  <c r="V137" i="4"/>
  <c r="T138" i="4"/>
  <c r="AL137" i="4" s="1"/>
  <c r="K138" i="4"/>
  <c r="AC137" i="4" s="1"/>
  <c r="AC138" i="4" s="1"/>
  <c r="J131" i="4"/>
  <c r="AB130" i="4" s="1"/>
  <c r="I131" i="4"/>
  <c r="AA130" i="4" s="1"/>
  <c r="H131" i="4"/>
  <c r="Z130" i="4" s="1"/>
  <c r="G131" i="4"/>
  <c r="Y130" i="4" s="1"/>
  <c r="F131" i="4"/>
  <c r="X130" i="4" s="1"/>
  <c r="E131" i="4"/>
  <c r="W130" i="4" s="1"/>
  <c r="V130" i="4"/>
  <c r="O131" i="4"/>
  <c r="AG130" i="4" s="1"/>
  <c r="J124" i="4"/>
  <c r="AB123" i="4" s="1"/>
  <c r="I124" i="4"/>
  <c r="AA123" i="4" s="1"/>
  <c r="H124" i="4"/>
  <c r="Z123" i="4" s="1"/>
  <c r="G124" i="4"/>
  <c r="Y123" i="4" s="1"/>
  <c r="F124" i="4"/>
  <c r="X123" i="4" s="1"/>
  <c r="E124" i="4"/>
  <c r="W123" i="4" s="1"/>
  <c r="V123" i="4"/>
  <c r="T124" i="4"/>
  <c r="AL123" i="4" s="1"/>
  <c r="O124" i="4"/>
  <c r="AG123" i="4" s="1"/>
  <c r="J120" i="4"/>
  <c r="AB119" i="4" s="1"/>
  <c r="I120" i="4"/>
  <c r="AA119" i="4" s="1"/>
  <c r="H120" i="4"/>
  <c r="Z119" i="4" s="1"/>
  <c r="G120" i="4"/>
  <c r="Y119" i="4" s="1"/>
  <c r="F120" i="4"/>
  <c r="X119" i="4" s="1"/>
  <c r="E120" i="4"/>
  <c r="W119" i="4" s="1"/>
  <c r="V119" i="4"/>
  <c r="K119" i="4"/>
  <c r="K120" i="4" s="1"/>
  <c r="AC119" i="4" s="1"/>
  <c r="AC120" i="4" s="1"/>
  <c r="J112" i="4"/>
  <c r="AB111" i="4" s="1"/>
  <c r="I112" i="4"/>
  <c r="AA111" i="4" s="1"/>
  <c r="H112" i="4"/>
  <c r="Z111" i="4" s="1"/>
  <c r="G112" i="4"/>
  <c r="Y111" i="4" s="1"/>
  <c r="F112" i="4"/>
  <c r="X111" i="4" s="1"/>
  <c r="E112" i="4"/>
  <c r="W111" i="4" s="1"/>
  <c r="V111" i="4"/>
  <c r="J108" i="4"/>
  <c r="AB107" i="4" s="1"/>
  <c r="I108" i="4"/>
  <c r="AA107" i="4" s="1"/>
  <c r="H108" i="4"/>
  <c r="Z107" i="4" s="1"/>
  <c r="G108" i="4"/>
  <c r="Y107" i="4" s="1"/>
  <c r="F108" i="4"/>
  <c r="X107" i="4" s="1"/>
  <c r="E108" i="4"/>
  <c r="W107" i="4" s="1"/>
  <c r="V107" i="4"/>
  <c r="K108" i="4"/>
  <c r="AC107" i="4" s="1"/>
  <c r="AC108" i="4" s="1"/>
  <c r="J101" i="4"/>
  <c r="AB100" i="4" s="1"/>
  <c r="I101" i="4"/>
  <c r="AA100" i="4" s="1"/>
  <c r="H101" i="4"/>
  <c r="Z100" i="4" s="1"/>
  <c r="G101" i="4"/>
  <c r="Y100" i="4" s="1"/>
  <c r="F101" i="4"/>
  <c r="X100" i="4" s="1"/>
  <c r="E101" i="4"/>
  <c r="W100" i="4" s="1"/>
  <c r="V100" i="4"/>
  <c r="AL96" i="4"/>
  <c r="AG96" i="4"/>
  <c r="AC96" i="4"/>
  <c r="J96" i="4"/>
  <c r="I96" i="4"/>
  <c r="H96" i="4"/>
  <c r="G96" i="4"/>
  <c r="F96" i="4"/>
  <c r="E96" i="4"/>
  <c r="J91" i="4"/>
  <c r="AB90" i="4" s="1"/>
  <c r="I91" i="4"/>
  <c r="AA90" i="4" s="1"/>
  <c r="H91" i="4"/>
  <c r="Z90" i="4" s="1"/>
  <c r="G91" i="4"/>
  <c r="Y90" i="4" s="1"/>
  <c r="F91" i="4"/>
  <c r="X90" i="4" s="1"/>
  <c r="E91" i="4"/>
  <c r="W90" i="4" s="1"/>
  <c r="V90" i="4"/>
  <c r="J85" i="4"/>
  <c r="AB84" i="4" s="1"/>
  <c r="I85" i="4"/>
  <c r="AA84" i="4" s="1"/>
  <c r="H85" i="4"/>
  <c r="Z84" i="4" s="1"/>
  <c r="G85" i="4"/>
  <c r="Y84" i="4" s="1"/>
  <c r="F85" i="4"/>
  <c r="X84" i="4" s="1"/>
  <c r="E85" i="4"/>
  <c r="W84" i="4" s="1"/>
  <c r="V84" i="4"/>
  <c r="J72" i="4"/>
  <c r="AB71" i="4" s="1"/>
  <c r="I72" i="4"/>
  <c r="AA71" i="4" s="1"/>
  <c r="H72" i="4"/>
  <c r="Z71" i="4" s="1"/>
  <c r="G72" i="4"/>
  <c r="Y71" i="4" s="1"/>
  <c r="F72" i="4"/>
  <c r="X71" i="4" s="1"/>
  <c r="E72" i="4"/>
  <c r="W71" i="4" s="1"/>
  <c r="V71" i="4"/>
  <c r="J63" i="4"/>
  <c r="AB62" i="4" s="1"/>
  <c r="I63" i="4"/>
  <c r="AA62" i="4" s="1"/>
  <c r="H63" i="4"/>
  <c r="Z62" i="4" s="1"/>
  <c r="G63" i="4"/>
  <c r="Y62" i="4" s="1"/>
  <c r="F63" i="4"/>
  <c r="X62" i="4" s="1"/>
  <c r="E63" i="4"/>
  <c r="W62" i="4" s="1"/>
  <c r="V62" i="4"/>
  <c r="J55" i="4"/>
  <c r="AB54" i="4" s="1"/>
  <c r="I55" i="4"/>
  <c r="AA54" i="4" s="1"/>
  <c r="H55" i="4"/>
  <c r="Z54" i="4" s="1"/>
  <c r="G55" i="4"/>
  <c r="Y54" i="4" s="1"/>
  <c r="F55" i="4"/>
  <c r="X54" i="4" s="1"/>
  <c r="E55" i="4"/>
  <c r="W54" i="4" s="1"/>
  <c r="V54" i="4"/>
  <c r="J48" i="4"/>
  <c r="AB47" i="4" s="1"/>
  <c r="I48" i="4"/>
  <c r="AA47" i="4" s="1"/>
  <c r="H48" i="4"/>
  <c r="Z47" i="4" s="1"/>
  <c r="G48" i="4"/>
  <c r="Y47" i="4" s="1"/>
  <c r="F48" i="4"/>
  <c r="X47" i="4" s="1"/>
  <c r="E48" i="4"/>
  <c r="W47" i="4" s="1"/>
  <c r="V47" i="4"/>
  <c r="J39" i="4"/>
  <c r="AB38" i="4" s="1"/>
  <c r="I39" i="4"/>
  <c r="AA38" i="4" s="1"/>
  <c r="H39" i="4"/>
  <c r="Z38" i="4" s="1"/>
  <c r="G39" i="4"/>
  <c r="Y38" i="4" s="1"/>
  <c r="F39" i="4"/>
  <c r="X38" i="4" s="1"/>
  <c r="E39" i="4"/>
  <c r="W38" i="4" s="1"/>
  <c r="V38" i="4"/>
  <c r="J31" i="4"/>
  <c r="AB30" i="4" s="1"/>
  <c r="I31" i="4"/>
  <c r="AA30" i="4" s="1"/>
  <c r="H31" i="4"/>
  <c r="Z30" i="4" s="1"/>
  <c r="G31" i="4"/>
  <c r="Y30" i="4" s="1"/>
  <c r="F31" i="4"/>
  <c r="X30" i="4" s="1"/>
  <c r="E31" i="4"/>
  <c r="W30" i="4" s="1"/>
  <c r="V30" i="4"/>
  <c r="J23" i="4"/>
  <c r="AB22" i="4" s="1"/>
  <c r="I23" i="4"/>
  <c r="AA22" i="4" s="1"/>
  <c r="H23" i="4"/>
  <c r="Z22" i="4" s="1"/>
  <c r="G23" i="4"/>
  <c r="Y22" i="4" s="1"/>
  <c r="F23" i="4"/>
  <c r="X22" i="4" s="1"/>
  <c r="E23" i="4"/>
  <c r="W22" i="4" s="1"/>
  <c r="V22" i="4"/>
  <c r="J5" i="4"/>
  <c r="AB4" i="4" s="1"/>
  <c r="I5" i="4"/>
  <c r="AA4" i="4" s="1"/>
  <c r="H5" i="4"/>
  <c r="Z4" i="4" s="1"/>
  <c r="G5" i="4"/>
  <c r="Y4" i="4" s="1"/>
  <c r="F5" i="4"/>
  <c r="X4" i="4" s="1"/>
  <c r="E5" i="4"/>
  <c r="W4" i="4" s="1"/>
  <c r="V4" i="4"/>
  <c r="K118" i="4" l="1"/>
  <c r="AK35" i="2"/>
  <c r="AK115" i="2"/>
  <c r="AK50" i="2"/>
  <c r="AK3" i="2"/>
  <c r="AR152" i="2"/>
  <c r="AK122" i="2"/>
  <c r="AK89" i="2"/>
  <c r="AK84" i="2"/>
  <c r="K124" i="4"/>
  <c r="AC123" i="4" s="1"/>
  <c r="AC124" i="4" s="1"/>
  <c r="O171" i="4"/>
  <c r="AG170" i="4" s="1"/>
  <c r="AK20" i="2"/>
  <c r="AK174" i="2"/>
  <c r="AR115" i="2"/>
  <c r="AK94" i="2"/>
  <c r="AR122" i="2"/>
  <c r="AR84" i="2"/>
  <c r="AK170" i="2"/>
  <c r="L156" i="4"/>
  <c r="P156" i="4"/>
  <c r="T156" i="4"/>
  <c r="AK111" i="2"/>
  <c r="AK78" i="2"/>
  <c r="AK28" i="2"/>
  <c r="AK135" i="2"/>
  <c r="AK104" i="2"/>
  <c r="AR104" i="2" s="1"/>
  <c r="AK44" i="2"/>
  <c r="AK57" i="2"/>
  <c r="T158" i="4"/>
  <c r="AL157" i="4" s="1"/>
  <c r="N118" i="4"/>
  <c r="AK65" i="2"/>
  <c r="AK178" i="2"/>
  <c r="AK159" i="2"/>
  <c r="AK100" i="2"/>
  <c r="AK152" i="2"/>
  <c r="AR135" i="2"/>
  <c r="AR44" i="2"/>
  <c r="S118" i="4"/>
  <c r="L118" i="4"/>
  <c r="M118" i="4"/>
  <c r="O118" i="4"/>
  <c r="P118" i="4"/>
  <c r="T118" i="4"/>
  <c r="P106" i="4"/>
  <c r="Q106" i="4"/>
  <c r="R106" i="4"/>
  <c r="S106" i="4"/>
  <c r="T106" i="4"/>
  <c r="T149" i="4"/>
  <c r="T108" i="4"/>
  <c r="AL107" i="4" s="1"/>
  <c r="R70" i="4"/>
  <c r="S70" i="4"/>
  <c r="S37" i="4"/>
  <c r="K106" i="4"/>
  <c r="R37" i="4"/>
  <c r="T37" i="4"/>
  <c r="L106" i="4"/>
  <c r="M106" i="4"/>
  <c r="N106" i="4"/>
  <c r="O106" i="4"/>
  <c r="L70" i="4"/>
  <c r="M70" i="4"/>
  <c r="N70" i="4"/>
  <c r="P70" i="4"/>
  <c r="Q70" i="4"/>
  <c r="K70" i="4"/>
  <c r="O70" i="4"/>
  <c r="T61" i="4"/>
  <c r="K37" i="4"/>
  <c r="K53" i="4"/>
  <c r="T70" i="4"/>
  <c r="O55" i="4"/>
  <c r="AG54" i="4" s="1"/>
  <c r="AG55" i="4" s="1"/>
  <c r="K5" i="4"/>
  <c r="AC4" i="4" s="1"/>
  <c r="AC5" i="4" s="1"/>
  <c r="L21" i="4"/>
  <c r="M21" i="4"/>
  <c r="O5" i="4"/>
  <c r="AG4" i="4" s="1"/>
  <c r="AG5" i="4" s="1"/>
  <c r="T5" i="4"/>
  <c r="AL4" i="4" s="1"/>
  <c r="AL5" i="4" s="1"/>
  <c r="K39" i="4"/>
  <c r="AC38" i="4" s="1"/>
  <c r="AC39" i="4" s="1"/>
  <c r="T39" i="4"/>
  <c r="AL38" i="4" s="1"/>
  <c r="L37" i="4"/>
  <c r="K63" i="4"/>
  <c r="AC62" i="4" s="1"/>
  <c r="AC63" i="4" s="1"/>
  <c r="M37" i="4"/>
  <c r="N37" i="4"/>
  <c r="P37" i="4"/>
  <c r="Q37" i="4"/>
  <c r="O37" i="4"/>
  <c r="T55" i="4"/>
  <c r="AL54" i="4" s="1"/>
  <c r="AL55" i="4" s="1"/>
  <c r="N21" i="4"/>
  <c r="Q21" i="4"/>
  <c r="O63" i="4"/>
  <c r="AG62" i="4" s="1"/>
  <c r="R21" i="4"/>
  <c r="S21" i="4"/>
  <c r="P21" i="4"/>
  <c r="T21" i="4"/>
  <c r="K21" i="4"/>
  <c r="O21" i="4"/>
  <c r="AL339" i="4"/>
  <c r="AL251" i="4"/>
  <c r="AL237" i="4"/>
  <c r="AG299" i="4"/>
  <c r="AL171" i="4"/>
  <c r="AL299" i="4"/>
  <c r="AG179" i="4"/>
  <c r="AL231" i="4"/>
  <c r="AL218" i="4"/>
  <c r="AL72" i="4"/>
  <c r="AG210" i="4"/>
  <c r="AL193" i="4"/>
  <c r="AL273" i="4"/>
  <c r="AG198" i="4"/>
  <c r="AG306" i="4"/>
  <c r="AG144" i="4"/>
  <c r="AG204" i="4"/>
  <c r="AL48" i="4"/>
  <c r="AG48" i="4"/>
  <c r="AL327" i="4"/>
  <c r="AG273" i="4"/>
  <c r="AL278" i="4"/>
  <c r="AG237" i="4"/>
  <c r="AL151" i="4"/>
  <c r="AL243" i="4"/>
  <c r="AG331" i="4"/>
  <c r="AL131" i="4"/>
  <c r="AG243" i="4"/>
  <c r="AG131" i="4"/>
  <c r="AG319" i="4"/>
  <c r="AL188" i="4"/>
  <c r="AG171" i="4"/>
  <c r="AL163" i="4"/>
  <c r="AG218" i="4"/>
  <c r="AL306" i="4"/>
  <c r="AG315" i="4"/>
  <c r="AL101" i="4"/>
  <c r="AG251" i="4"/>
  <c r="AL319" i="4"/>
  <c r="AG151" i="4"/>
  <c r="AL257" i="4"/>
  <c r="AL315" i="4"/>
  <c r="AG85" i="4"/>
  <c r="AG262" i="4"/>
  <c r="AG163" i="4"/>
  <c r="AL85" i="4"/>
  <c r="AL144" i="4"/>
  <c r="AL210" i="4"/>
  <c r="AG101" i="4"/>
  <c r="AL262" i="4"/>
  <c r="AG193" i="4"/>
  <c r="AG268" i="4"/>
  <c r="AG257" i="4"/>
  <c r="AG339" i="4"/>
  <c r="AG188" i="4"/>
  <c r="AL204" i="4"/>
  <c r="AL120" i="4"/>
  <c r="AG278" i="4"/>
  <c r="AG120" i="4"/>
  <c r="AL179" i="4"/>
  <c r="AL331" i="4"/>
  <c r="AG327" i="4"/>
  <c r="AL198" i="4"/>
  <c r="AL138" i="4"/>
  <c r="AG112" i="4"/>
  <c r="AG292" i="4"/>
  <c r="AL292" i="4"/>
  <c r="AG231" i="4"/>
  <c r="AG138" i="4"/>
  <c r="AG23" i="4"/>
  <c r="AL268" i="4"/>
  <c r="AL124" i="4"/>
  <c r="AG72" i="4"/>
  <c r="AL91" i="4"/>
  <c r="AG286" i="4"/>
  <c r="AG91" i="4"/>
  <c r="AL286" i="4"/>
  <c r="AG158" i="4"/>
  <c r="AG225" i="4"/>
  <c r="AG31" i="4"/>
  <c r="AL225" i="4"/>
  <c r="AL23" i="4"/>
  <c r="AL31" i="4"/>
  <c r="AL158" i="4"/>
  <c r="AG108" i="4"/>
  <c r="AL108" i="4"/>
  <c r="AL112" i="4"/>
  <c r="AP213" i="1"/>
  <c r="AO213" i="1"/>
  <c r="AN213" i="1"/>
  <c r="AM213" i="1"/>
  <c r="AL213" i="1"/>
  <c r="AK213" i="1"/>
  <c r="AJ213" i="1"/>
  <c r="AI213" i="1"/>
  <c r="AH213" i="1"/>
  <c r="T50" i="2"/>
  <c r="AP50" i="2" s="1"/>
  <c r="O50" i="2"/>
  <c r="AN50" i="2" s="1"/>
  <c r="K50" i="2"/>
  <c r="AM50" i="2" s="1"/>
  <c r="K57" i="2"/>
  <c r="AM57" i="2" s="1"/>
  <c r="AR28" i="2" l="1"/>
  <c r="AR100" i="2"/>
  <c r="AR178" i="2"/>
  <c r="AR20" i="2"/>
  <c r="AR170" i="2"/>
  <c r="AR3" i="2"/>
  <c r="AR94" i="2"/>
  <c r="AR159" i="2"/>
  <c r="AR174" i="2"/>
  <c r="AR78" i="2"/>
  <c r="AR111" i="2"/>
  <c r="AR89" i="2"/>
  <c r="AR35" i="2"/>
  <c r="AG124" i="4"/>
  <c r="AR57" i="2"/>
  <c r="AR65" i="2"/>
  <c r="AR50" i="2"/>
  <c r="AL39" i="4"/>
  <c r="AG39" i="4"/>
  <c r="AL63" i="4"/>
  <c r="AG63" i="4"/>
  <c r="K174" i="2"/>
  <c r="AP228" i="1"/>
  <c r="AO228" i="1"/>
  <c r="AN228" i="1"/>
  <c r="AM228" i="1"/>
  <c r="AL228" i="1"/>
  <c r="AK228" i="1"/>
  <c r="AJ228" i="1"/>
  <c r="AI228" i="1"/>
  <c r="AH228" i="1"/>
  <c r="AJ445" i="1"/>
  <c r="AH445" i="1"/>
  <c r="AI445" i="1"/>
  <c r="AP445" i="1"/>
  <c r="AO445" i="1"/>
  <c r="AN445" i="1"/>
  <c r="AM445" i="1"/>
  <c r="AL445" i="1"/>
  <c r="AK445" i="1"/>
  <c r="AH444" i="1"/>
  <c r="AK18" i="1"/>
  <c r="AG18" i="1"/>
  <c r="V302" i="2"/>
  <c r="V294" i="2"/>
  <c r="V291" i="2"/>
  <c r="V284" i="2"/>
  <c r="V281" i="2"/>
  <c r="V273" i="2"/>
  <c r="V267" i="2"/>
  <c r="V261" i="2"/>
  <c r="V256" i="2"/>
  <c r="V249" i="2"/>
  <c r="V245" i="2"/>
  <c r="V241" i="2"/>
  <c r="V236" i="2"/>
  <c r="V232" i="2"/>
  <c r="V227" i="2"/>
  <c r="V220" i="2"/>
  <c r="V215" i="2"/>
  <c r="V210" i="2"/>
  <c r="V205" i="2"/>
  <c r="V199" i="2"/>
  <c r="V192" i="2"/>
  <c r="V187" i="2"/>
  <c r="V182" i="2"/>
  <c r="V178" i="2"/>
  <c r="V174" i="2"/>
  <c r="V170" i="2"/>
  <c r="V167" i="2"/>
  <c r="V159" i="2"/>
  <c r="V152" i="2"/>
  <c r="V147" i="2"/>
  <c r="V141" i="2"/>
  <c r="V135" i="2"/>
  <c r="V129" i="2"/>
  <c r="V122" i="2"/>
  <c r="V115" i="2"/>
  <c r="V111" i="2"/>
  <c r="V104" i="2"/>
  <c r="V100" i="2"/>
  <c r="V94" i="2"/>
  <c r="V84" i="2"/>
  <c r="V78" i="2"/>
  <c r="V65" i="2"/>
  <c r="V57" i="2"/>
  <c r="V50" i="2"/>
  <c r="V44" i="2"/>
  <c r="V35" i="2"/>
  <c r="V28" i="2"/>
  <c r="V20" i="2"/>
  <c r="V3" i="2"/>
  <c r="T302" i="2"/>
  <c r="T294" i="2"/>
  <c r="O295" i="2"/>
  <c r="O303" i="2"/>
  <c r="K303" i="2"/>
  <c r="J303" i="2"/>
  <c r="AB302" i="2" s="1"/>
  <c r="I303" i="2"/>
  <c r="AA302" i="2" s="1"/>
  <c r="H303" i="2"/>
  <c r="Z302" i="2" s="1"/>
  <c r="G303" i="2"/>
  <c r="Y302" i="2" s="1"/>
  <c r="F303" i="2"/>
  <c r="X302" i="2" s="1"/>
  <c r="E303" i="2"/>
  <c r="W302" i="2" s="1"/>
  <c r="K295" i="2"/>
  <c r="J295" i="2"/>
  <c r="AB294" i="2" s="1"/>
  <c r="I295" i="2"/>
  <c r="AA294" i="2" s="1"/>
  <c r="H295" i="2"/>
  <c r="Z294" i="2" s="1"/>
  <c r="G295" i="2"/>
  <c r="Y294" i="2" s="1"/>
  <c r="F295" i="2"/>
  <c r="X294" i="2" s="1"/>
  <c r="E295" i="2"/>
  <c r="W294" i="2" s="1"/>
  <c r="T292" i="2"/>
  <c r="O292" i="2"/>
  <c r="K292" i="2"/>
  <c r="J292" i="2"/>
  <c r="AB291" i="2" s="1"/>
  <c r="I292" i="2"/>
  <c r="AA291" i="2" s="1"/>
  <c r="H292" i="2"/>
  <c r="Z291" i="2" s="1"/>
  <c r="G292" i="2"/>
  <c r="Y291" i="2" s="1"/>
  <c r="F292" i="2"/>
  <c r="X291" i="2" s="1"/>
  <c r="E292" i="2"/>
  <c r="W291" i="2" s="1"/>
  <c r="J285" i="2"/>
  <c r="AB284" i="2" s="1"/>
  <c r="I285" i="2"/>
  <c r="AA284" i="2" s="1"/>
  <c r="H285" i="2"/>
  <c r="Z284" i="2" s="1"/>
  <c r="G285" i="2"/>
  <c r="Y284" i="2" s="1"/>
  <c r="F285" i="2"/>
  <c r="X284" i="2" s="1"/>
  <c r="E285" i="2"/>
  <c r="W284" i="2" s="1"/>
  <c r="T284" i="2"/>
  <c r="O284" i="2"/>
  <c r="K284" i="2"/>
  <c r="T282" i="2"/>
  <c r="O282" i="2"/>
  <c r="K282" i="2"/>
  <c r="J282" i="2"/>
  <c r="AB281" i="2" s="1"/>
  <c r="I282" i="2"/>
  <c r="AA281" i="2" s="1"/>
  <c r="H282" i="2"/>
  <c r="Z281" i="2" s="1"/>
  <c r="G282" i="2"/>
  <c r="Y281" i="2" s="1"/>
  <c r="F282" i="2"/>
  <c r="X281" i="2" s="1"/>
  <c r="E282" i="2"/>
  <c r="W281" i="2" s="1"/>
  <c r="J274" i="2"/>
  <c r="AB273" i="2" s="1"/>
  <c r="I274" i="2"/>
  <c r="AA273" i="2" s="1"/>
  <c r="H274" i="2"/>
  <c r="Z273" i="2" s="1"/>
  <c r="G274" i="2"/>
  <c r="Y273" i="2" s="1"/>
  <c r="F274" i="2"/>
  <c r="X273" i="2" s="1"/>
  <c r="E274" i="2"/>
  <c r="W273" i="2" s="1"/>
  <c r="T273" i="2"/>
  <c r="O273" i="2"/>
  <c r="K273" i="2"/>
  <c r="AM273" i="2" s="1"/>
  <c r="J268" i="2"/>
  <c r="AB267" i="2" s="1"/>
  <c r="I268" i="2"/>
  <c r="AA267" i="2" s="1"/>
  <c r="H268" i="2"/>
  <c r="Z267" i="2" s="1"/>
  <c r="G268" i="2"/>
  <c r="Y267" i="2" s="1"/>
  <c r="F268" i="2"/>
  <c r="X267" i="2" s="1"/>
  <c r="E268" i="2"/>
  <c r="W267" i="2" s="1"/>
  <c r="T267" i="2"/>
  <c r="O267" i="2"/>
  <c r="K267" i="2"/>
  <c r="J262" i="2"/>
  <c r="AB261" i="2" s="1"/>
  <c r="I262" i="2"/>
  <c r="AA261" i="2" s="1"/>
  <c r="H262" i="2"/>
  <c r="Z261" i="2" s="1"/>
  <c r="G262" i="2"/>
  <c r="Y261" i="2" s="1"/>
  <c r="F262" i="2"/>
  <c r="X261" i="2" s="1"/>
  <c r="E262" i="2"/>
  <c r="W261" i="2" s="1"/>
  <c r="T261" i="2"/>
  <c r="O261" i="2"/>
  <c r="K261" i="2"/>
  <c r="J257" i="2"/>
  <c r="AB256" i="2" s="1"/>
  <c r="I257" i="2"/>
  <c r="AA256" i="2" s="1"/>
  <c r="H257" i="2"/>
  <c r="Z256" i="2" s="1"/>
  <c r="G257" i="2"/>
  <c r="Y256" i="2" s="1"/>
  <c r="F257" i="2"/>
  <c r="X256" i="2" s="1"/>
  <c r="E257" i="2"/>
  <c r="W256" i="2" s="1"/>
  <c r="T256" i="2"/>
  <c r="O256" i="2"/>
  <c r="K256" i="2"/>
  <c r="O250" i="2"/>
  <c r="K250" i="2"/>
  <c r="J250" i="2"/>
  <c r="AB249" i="2" s="1"/>
  <c r="I250" i="2"/>
  <c r="AA249" i="2" s="1"/>
  <c r="H250" i="2"/>
  <c r="Z249" i="2" s="1"/>
  <c r="G250" i="2"/>
  <c r="Y249" i="2" s="1"/>
  <c r="F250" i="2"/>
  <c r="X249" i="2" s="1"/>
  <c r="E250" i="2"/>
  <c r="W249" i="2" s="1"/>
  <c r="T249" i="2"/>
  <c r="O246" i="2"/>
  <c r="K246" i="2"/>
  <c r="J246" i="2"/>
  <c r="AB245" i="2" s="1"/>
  <c r="I246" i="2"/>
  <c r="AA245" i="2" s="1"/>
  <c r="H246" i="2"/>
  <c r="Z245" i="2" s="1"/>
  <c r="G246" i="2"/>
  <c r="Y245" i="2" s="1"/>
  <c r="F246" i="2"/>
  <c r="X245" i="2" s="1"/>
  <c r="E246" i="2"/>
  <c r="W245" i="2" s="1"/>
  <c r="T245" i="2"/>
  <c r="J242" i="2"/>
  <c r="AB241" i="2" s="1"/>
  <c r="I242" i="2"/>
  <c r="AA241" i="2" s="1"/>
  <c r="H242" i="2"/>
  <c r="Z241" i="2" s="1"/>
  <c r="G242" i="2"/>
  <c r="Y241" i="2" s="1"/>
  <c r="F242" i="2"/>
  <c r="X241" i="2" s="1"/>
  <c r="E242" i="2"/>
  <c r="W241" i="2" s="1"/>
  <c r="T241" i="2"/>
  <c r="O241" i="2"/>
  <c r="K241" i="2"/>
  <c r="J237" i="2"/>
  <c r="AB236" i="2" s="1"/>
  <c r="I237" i="2"/>
  <c r="AA236" i="2" s="1"/>
  <c r="H237" i="2"/>
  <c r="Z236" i="2" s="1"/>
  <c r="G237" i="2"/>
  <c r="Y236" i="2" s="1"/>
  <c r="F237" i="2"/>
  <c r="X236" i="2" s="1"/>
  <c r="E237" i="2"/>
  <c r="W236" i="2" s="1"/>
  <c r="T236" i="2"/>
  <c r="O236" i="2"/>
  <c r="K236" i="2"/>
  <c r="O233" i="2"/>
  <c r="K233" i="2"/>
  <c r="J233" i="2"/>
  <c r="AB232" i="2" s="1"/>
  <c r="I233" i="2"/>
  <c r="AA232" i="2" s="1"/>
  <c r="H233" i="2"/>
  <c r="Z232" i="2" s="1"/>
  <c r="G233" i="2"/>
  <c r="Y232" i="2" s="1"/>
  <c r="F233" i="2"/>
  <c r="X232" i="2" s="1"/>
  <c r="E233" i="2"/>
  <c r="W232" i="2" s="1"/>
  <c r="T232" i="2"/>
  <c r="O228" i="2"/>
  <c r="K228" i="2"/>
  <c r="J228" i="2"/>
  <c r="AB227" i="2" s="1"/>
  <c r="I228" i="2"/>
  <c r="AA227" i="2" s="1"/>
  <c r="H228" i="2"/>
  <c r="Z227" i="2" s="1"/>
  <c r="G228" i="2"/>
  <c r="Y227" i="2" s="1"/>
  <c r="F228" i="2"/>
  <c r="X227" i="2" s="1"/>
  <c r="E228" i="2"/>
  <c r="W227" i="2" s="1"/>
  <c r="T227" i="2"/>
  <c r="J221" i="2"/>
  <c r="AB220" i="2" s="1"/>
  <c r="I221" i="2"/>
  <c r="AA220" i="2" s="1"/>
  <c r="H221" i="2"/>
  <c r="Z220" i="2" s="1"/>
  <c r="G221" i="2"/>
  <c r="Y220" i="2" s="1"/>
  <c r="F221" i="2"/>
  <c r="X220" i="2" s="1"/>
  <c r="E221" i="2"/>
  <c r="W220" i="2" s="1"/>
  <c r="T220" i="2"/>
  <c r="O220" i="2"/>
  <c r="K220" i="2"/>
  <c r="O216" i="2"/>
  <c r="K216" i="2"/>
  <c r="J216" i="2"/>
  <c r="AB215" i="2" s="1"/>
  <c r="I216" i="2"/>
  <c r="AA215" i="2" s="1"/>
  <c r="H216" i="2"/>
  <c r="Z215" i="2" s="1"/>
  <c r="G216" i="2"/>
  <c r="Y215" i="2" s="1"/>
  <c r="F216" i="2"/>
  <c r="X215" i="2" s="1"/>
  <c r="E216" i="2"/>
  <c r="W215" i="2" s="1"/>
  <c r="T215" i="2"/>
  <c r="J211" i="2"/>
  <c r="AB210" i="2" s="1"/>
  <c r="I211" i="2"/>
  <c r="AA210" i="2" s="1"/>
  <c r="H211" i="2"/>
  <c r="Z210" i="2" s="1"/>
  <c r="G211" i="2"/>
  <c r="Y210" i="2" s="1"/>
  <c r="F211" i="2"/>
  <c r="X210" i="2" s="1"/>
  <c r="E211" i="2"/>
  <c r="W210" i="2" s="1"/>
  <c r="T210" i="2"/>
  <c r="O210" i="2"/>
  <c r="K210" i="2"/>
  <c r="O206" i="2"/>
  <c r="K206" i="2"/>
  <c r="J206" i="2"/>
  <c r="AB205" i="2" s="1"/>
  <c r="I206" i="2"/>
  <c r="AA205" i="2" s="1"/>
  <c r="H206" i="2"/>
  <c r="Z205" i="2" s="1"/>
  <c r="G206" i="2"/>
  <c r="Y205" i="2" s="1"/>
  <c r="F206" i="2"/>
  <c r="X205" i="2" s="1"/>
  <c r="E206" i="2"/>
  <c r="W205" i="2" s="1"/>
  <c r="T205" i="2"/>
  <c r="J200" i="2"/>
  <c r="AB199" i="2" s="1"/>
  <c r="I200" i="2"/>
  <c r="AA199" i="2" s="1"/>
  <c r="H200" i="2"/>
  <c r="Z199" i="2" s="1"/>
  <c r="G200" i="2"/>
  <c r="Y199" i="2" s="1"/>
  <c r="F200" i="2"/>
  <c r="X199" i="2" s="1"/>
  <c r="E200" i="2"/>
  <c r="W199" i="2" s="1"/>
  <c r="T199" i="2"/>
  <c r="O199" i="2"/>
  <c r="K199" i="2"/>
  <c r="J193" i="2"/>
  <c r="AB192" i="2" s="1"/>
  <c r="I193" i="2"/>
  <c r="AA192" i="2" s="1"/>
  <c r="H193" i="2"/>
  <c r="Z192" i="2" s="1"/>
  <c r="G193" i="2"/>
  <c r="Y192" i="2" s="1"/>
  <c r="F193" i="2"/>
  <c r="X192" i="2" s="1"/>
  <c r="E193" i="2"/>
  <c r="W192" i="2" s="1"/>
  <c r="T192" i="2"/>
  <c r="O192" i="2"/>
  <c r="K192" i="2"/>
  <c r="O188" i="2"/>
  <c r="K188" i="2"/>
  <c r="J188" i="2"/>
  <c r="AB187" i="2" s="1"/>
  <c r="I188" i="2"/>
  <c r="AA187" i="2" s="1"/>
  <c r="H188" i="2"/>
  <c r="Z187" i="2" s="1"/>
  <c r="G188" i="2"/>
  <c r="Y187" i="2" s="1"/>
  <c r="F188" i="2"/>
  <c r="X187" i="2" s="1"/>
  <c r="E188" i="2"/>
  <c r="W187" i="2" s="1"/>
  <c r="T187" i="2"/>
  <c r="O183" i="2"/>
  <c r="K183" i="2"/>
  <c r="J183" i="2"/>
  <c r="AB182" i="2" s="1"/>
  <c r="I183" i="2"/>
  <c r="AA182" i="2" s="1"/>
  <c r="H183" i="2"/>
  <c r="Z182" i="2" s="1"/>
  <c r="G183" i="2"/>
  <c r="Y182" i="2" s="1"/>
  <c r="F183" i="2"/>
  <c r="X182" i="2" s="1"/>
  <c r="E183" i="2"/>
  <c r="W182" i="2" s="1"/>
  <c r="T182" i="2"/>
  <c r="O179" i="2"/>
  <c r="E179" i="2"/>
  <c r="W178" i="2" s="1"/>
  <c r="K179" i="2"/>
  <c r="J179" i="2"/>
  <c r="AB178" i="2" s="1"/>
  <c r="I179" i="2"/>
  <c r="AA178" i="2" s="1"/>
  <c r="H179" i="2"/>
  <c r="Z178" i="2" s="1"/>
  <c r="G179" i="2"/>
  <c r="Y178" i="2" s="1"/>
  <c r="F179" i="2"/>
  <c r="X178" i="2" s="1"/>
  <c r="T178" i="2"/>
  <c r="T174" i="2"/>
  <c r="O174" i="2"/>
  <c r="J175" i="2"/>
  <c r="AB174" i="2" s="1"/>
  <c r="I175" i="2"/>
  <c r="AA174" i="2" s="1"/>
  <c r="H175" i="2"/>
  <c r="Z174" i="2" s="1"/>
  <c r="G175" i="2"/>
  <c r="Y174" i="2" s="1"/>
  <c r="F175" i="2"/>
  <c r="X174" i="2" s="1"/>
  <c r="E175" i="2"/>
  <c r="W174" i="2" s="1"/>
  <c r="O171" i="2"/>
  <c r="K171" i="2"/>
  <c r="J171" i="2"/>
  <c r="AB170" i="2" s="1"/>
  <c r="I171" i="2"/>
  <c r="AA170" i="2" s="1"/>
  <c r="H171" i="2"/>
  <c r="Z170" i="2" s="1"/>
  <c r="G171" i="2"/>
  <c r="Y170" i="2" s="1"/>
  <c r="F171" i="2"/>
  <c r="X170" i="2" s="1"/>
  <c r="E171" i="2"/>
  <c r="W170" i="2" s="1"/>
  <c r="T170" i="2"/>
  <c r="T168" i="2"/>
  <c r="O168" i="2"/>
  <c r="K168" i="2"/>
  <c r="J168" i="2"/>
  <c r="AB167" i="2" s="1"/>
  <c r="I168" i="2"/>
  <c r="AA167" i="2" s="1"/>
  <c r="H168" i="2"/>
  <c r="Z167" i="2" s="1"/>
  <c r="G168" i="2"/>
  <c r="Y167" i="2" s="1"/>
  <c r="F168" i="2"/>
  <c r="X167" i="2" s="1"/>
  <c r="E168" i="2"/>
  <c r="W167" i="2" s="1"/>
  <c r="J160" i="2"/>
  <c r="AB159" i="2" s="1"/>
  <c r="I160" i="2"/>
  <c r="AA159" i="2" s="1"/>
  <c r="H160" i="2"/>
  <c r="Z159" i="2" s="1"/>
  <c r="G160" i="2"/>
  <c r="Y159" i="2" s="1"/>
  <c r="F160" i="2"/>
  <c r="X159" i="2" s="1"/>
  <c r="E160" i="2"/>
  <c r="W159" i="2" s="1"/>
  <c r="T159" i="2"/>
  <c r="O159" i="2"/>
  <c r="K159" i="2"/>
  <c r="J153" i="2"/>
  <c r="AB152" i="2" s="1"/>
  <c r="I153" i="2"/>
  <c r="AA152" i="2" s="1"/>
  <c r="H153" i="2"/>
  <c r="Z152" i="2" s="1"/>
  <c r="G153" i="2"/>
  <c r="Y152" i="2" s="1"/>
  <c r="F153" i="2"/>
  <c r="X152" i="2" s="1"/>
  <c r="E153" i="2"/>
  <c r="W152" i="2" s="1"/>
  <c r="T152" i="2"/>
  <c r="O152" i="2"/>
  <c r="K152" i="2"/>
  <c r="J148" i="2"/>
  <c r="AB147" i="2" s="1"/>
  <c r="I148" i="2"/>
  <c r="AA147" i="2" s="1"/>
  <c r="H148" i="2"/>
  <c r="Z147" i="2" s="1"/>
  <c r="G148" i="2"/>
  <c r="Y147" i="2" s="1"/>
  <c r="F148" i="2"/>
  <c r="X147" i="2" s="1"/>
  <c r="E148" i="2"/>
  <c r="W147" i="2" s="1"/>
  <c r="T147" i="2"/>
  <c r="O147" i="2"/>
  <c r="K147" i="2"/>
  <c r="J142" i="2"/>
  <c r="AB141" i="2" s="1"/>
  <c r="I142" i="2"/>
  <c r="AA141" i="2" s="1"/>
  <c r="H142" i="2"/>
  <c r="Z141" i="2" s="1"/>
  <c r="G142" i="2"/>
  <c r="Y141" i="2" s="1"/>
  <c r="F142" i="2"/>
  <c r="X141" i="2" s="1"/>
  <c r="E142" i="2"/>
  <c r="W141" i="2" s="1"/>
  <c r="T141" i="2"/>
  <c r="O141" i="2"/>
  <c r="K141" i="2"/>
  <c r="J136" i="2"/>
  <c r="AB135" i="2" s="1"/>
  <c r="I136" i="2"/>
  <c r="AA135" i="2" s="1"/>
  <c r="H136" i="2"/>
  <c r="Z135" i="2" s="1"/>
  <c r="G136" i="2"/>
  <c r="Y135" i="2" s="1"/>
  <c r="F136" i="2"/>
  <c r="X135" i="2" s="1"/>
  <c r="E136" i="2"/>
  <c r="W135" i="2" s="1"/>
  <c r="T135" i="2"/>
  <c r="O135" i="2"/>
  <c r="K135" i="2"/>
  <c r="J130" i="2"/>
  <c r="AB129" i="2" s="1"/>
  <c r="I130" i="2"/>
  <c r="AA129" i="2" s="1"/>
  <c r="H130" i="2"/>
  <c r="Z129" i="2" s="1"/>
  <c r="G130" i="2"/>
  <c r="Y129" i="2" s="1"/>
  <c r="F130" i="2"/>
  <c r="X129" i="2" s="1"/>
  <c r="E130" i="2"/>
  <c r="W129" i="2" s="1"/>
  <c r="T129" i="2"/>
  <c r="O129" i="2"/>
  <c r="K129" i="2"/>
  <c r="J123" i="2"/>
  <c r="AB122" i="2" s="1"/>
  <c r="I123" i="2"/>
  <c r="AA122" i="2" s="1"/>
  <c r="H123" i="2"/>
  <c r="Z122" i="2" s="1"/>
  <c r="G123" i="2"/>
  <c r="Y122" i="2" s="1"/>
  <c r="F123" i="2"/>
  <c r="X122" i="2" s="1"/>
  <c r="E123" i="2"/>
  <c r="W122" i="2" s="1"/>
  <c r="T122" i="2"/>
  <c r="O122" i="2"/>
  <c r="K122" i="2"/>
  <c r="J116" i="2"/>
  <c r="AB115" i="2" s="1"/>
  <c r="I116" i="2"/>
  <c r="AA115" i="2" s="1"/>
  <c r="H116" i="2"/>
  <c r="Z115" i="2" s="1"/>
  <c r="G116" i="2"/>
  <c r="Y115" i="2" s="1"/>
  <c r="F116" i="2"/>
  <c r="X115" i="2" s="1"/>
  <c r="E116" i="2"/>
  <c r="W115" i="2" s="1"/>
  <c r="T115" i="2"/>
  <c r="O115" i="2"/>
  <c r="K115" i="2"/>
  <c r="J112" i="2"/>
  <c r="AB111" i="2" s="1"/>
  <c r="I112" i="2"/>
  <c r="AA111" i="2" s="1"/>
  <c r="H112" i="2"/>
  <c r="Z111" i="2" s="1"/>
  <c r="G112" i="2"/>
  <c r="Y111" i="2" s="1"/>
  <c r="F112" i="2"/>
  <c r="X111" i="2" s="1"/>
  <c r="E112" i="2"/>
  <c r="W111" i="2" s="1"/>
  <c r="T111" i="2"/>
  <c r="O111" i="2"/>
  <c r="K111" i="2"/>
  <c r="J105" i="2"/>
  <c r="AB104" i="2" s="1"/>
  <c r="I105" i="2"/>
  <c r="AA104" i="2" s="1"/>
  <c r="H105" i="2"/>
  <c r="Z104" i="2" s="1"/>
  <c r="G105" i="2"/>
  <c r="Y104" i="2" s="1"/>
  <c r="F105" i="2"/>
  <c r="X104" i="2" s="1"/>
  <c r="E105" i="2"/>
  <c r="W104" i="2" s="1"/>
  <c r="T104" i="2"/>
  <c r="O104" i="2"/>
  <c r="K104" i="2"/>
  <c r="J101" i="2"/>
  <c r="AB100" i="2" s="1"/>
  <c r="I101" i="2"/>
  <c r="AA100" i="2" s="1"/>
  <c r="H101" i="2"/>
  <c r="Z100" i="2" s="1"/>
  <c r="G101" i="2"/>
  <c r="Y100" i="2" s="1"/>
  <c r="F101" i="2"/>
  <c r="X100" i="2" s="1"/>
  <c r="E101" i="2"/>
  <c r="W100" i="2" s="1"/>
  <c r="T100" i="2"/>
  <c r="O100" i="2"/>
  <c r="K100" i="2"/>
  <c r="J95" i="2"/>
  <c r="AB94" i="2" s="1"/>
  <c r="I95" i="2"/>
  <c r="AA94" i="2" s="1"/>
  <c r="H95" i="2"/>
  <c r="Z94" i="2" s="1"/>
  <c r="G95" i="2"/>
  <c r="Y94" i="2" s="1"/>
  <c r="F95" i="2"/>
  <c r="X94" i="2" s="1"/>
  <c r="E95" i="2"/>
  <c r="W94" i="2" s="1"/>
  <c r="T94" i="2"/>
  <c r="O94" i="2"/>
  <c r="K94" i="2"/>
  <c r="T89" i="2"/>
  <c r="O89" i="2"/>
  <c r="K89" i="2"/>
  <c r="J90" i="2"/>
  <c r="I90" i="2"/>
  <c r="H90" i="2"/>
  <c r="G90" i="2"/>
  <c r="F90" i="2"/>
  <c r="E90" i="2"/>
  <c r="J85" i="2"/>
  <c r="AB84" i="2" s="1"/>
  <c r="I85" i="2"/>
  <c r="AA84" i="2" s="1"/>
  <c r="H85" i="2"/>
  <c r="Z84" i="2" s="1"/>
  <c r="G85" i="2"/>
  <c r="Y84" i="2" s="1"/>
  <c r="F85" i="2"/>
  <c r="X84" i="2" s="1"/>
  <c r="E85" i="2"/>
  <c r="W84" i="2" s="1"/>
  <c r="T84" i="2"/>
  <c r="O84" i="2"/>
  <c r="K84" i="2"/>
  <c r="J79" i="2"/>
  <c r="AB78" i="2" s="1"/>
  <c r="I79" i="2"/>
  <c r="AA78" i="2" s="1"/>
  <c r="H79" i="2"/>
  <c r="Z78" i="2" s="1"/>
  <c r="G79" i="2"/>
  <c r="Y78" i="2" s="1"/>
  <c r="F79" i="2"/>
  <c r="X78" i="2" s="1"/>
  <c r="E79" i="2"/>
  <c r="W78" i="2" s="1"/>
  <c r="T78" i="2"/>
  <c r="O78" i="2"/>
  <c r="K78" i="2"/>
  <c r="J66" i="2"/>
  <c r="AB65" i="2" s="1"/>
  <c r="I66" i="2"/>
  <c r="AA65" i="2" s="1"/>
  <c r="H66" i="2"/>
  <c r="Z65" i="2" s="1"/>
  <c r="G66" i="2"/>
  <c r="Y65" i="2" s="1"/>
  <c r="F66" i="2"/>
  <c r="X65" i="2" s="1"/>
  <c r="E66" i="2"/>
  <c r="W65" i="2" s="1"/>
  <c r="T65" i="2"/>
  <c r="O65" i="2"/>
  <c r="K65" i="2"/>
  <c r="J58" i="2"/>
  <c r="AB57" i="2" s="1"/>
  <c r="I58" i="2"/>
  <c r="AA57" i="2" s="1"/>
  <c r="H58" i="2"/>
  <c r="Z57" i="2" s="1"/>
  <c r="G58" i="2"/>
  <c r="Y57" i="2" s="1"/>
  <c r="F58" i="2"/>
  <c r="X57" i="2" s="1"/>
  <c r="E58" i="2"/>
  <c r="W57" i="2" s="1"/>
  <c r="T57" i="2"/>
  <c r="O57" i="2"/>
  <c r="K58" i="2"/>
  <c r="J51" i="2"/>
  <c r="AB50" i="2" s="1"/>
  <c r="I51" i="2"/>
  <c r="AA50" i="2" s="1"/>
  <c r="H51" i="2"/>
  <c r="Z50" i="2" s="1"/>
  <c r="G51" i="2"/>
  <c r="Y50" i="2" s="1"/>
  <c r="F51" i="2"/>
  <c r="X50" i="2" s="1"/>
  <c r="E51" i="2"/>
  <c r="W50" i="2" s="1"/>
  <c r="T51" i="2"/>
  <c r="O51" i="2"/>
  <c r="K51" i="2"/>
  <c r="O45" i="2"/>
  <c r="K45" i="2"/>
  <c r="J45" i="2"/>
  <c r="AB44" i="2" s="1"/>
  <c r="I45" i="2"/>
  <c r="AA44" i="2" s="1"/>
  <c r="H45" i="2"/>
  <c r="Z44" i="2" s="1"/>
  <c r="G45" i="2"/>
  <c r="Y44" i="2" s="1"/>
  <c r="F45" i="2"/>
  <c r="X44" i="2" s="1"/>
  <c r="E45" i="2"/>
  <c r="W44" i="2" s="1"/>
  <c r="T44" i="2"/>
  <c r="J36" i="2"/>
  <c r="AB35" i="2" s="1"/>
  <c r="I36" i="2"/>
  <c r="AA35" i="2" s="1"/>
  <c r="H36" i="2"/>
  <c r="Z35" i="2" s="1"/>
  <c r="G36" i="2"/>
  <c r="Y35" i="2" s="1"/>
  <c r="F36" i="2"/>
  <c r="X35" i="2" s="1"/>
  <c r="E36" i="2"/>
  <c r="W35" i="2" s="1"/>
  <c r="K35" i="2"/>
  <c r="O35" i="2"/>
  <c r="T35" i="2"/>
  <c r="K28" i="2"/>
  <c r="AM28" i="2" s="1"/>
  <c r="H29" i="2"/>
  <c r="Z28" i="2" s="1"/>
  <c r="G29" i="2"/>
  <c r="Y28" i="2" s="1"/>
  <c r="F29" i="2"/>
  <c r="X28" i="2" s="1"/>
  <c r="E29" i="2"/>
  <c r="W28" i="2" s="1"/>
  <c r="K29" i="2"/>
  <c r="J29" i="2"/>
  <c r="AB28" i="2" s="1"/>
  <c r="I29" i="2"/>
  <c r="AA28" i="2" s="1"/>
  <c r="O28" i="2"/>
  <c r="T28" i="2"/>
  <c r="H21" i="2"/>
  <c r="Z20" i="2" s="1"/>
  <c r="I21" i="2"/>
  <c r="AA20" i="2" s="1"/>
  <c r="J21" i="2"/>
  <c r="AB20" i="2" s="1"/>
  <c r="G21" i="2"/>
  <c r="Y20" i="2" s="1"/>
  <c r="F21" i="2"/>
  <c r="X20" i="2" s="1"/>
  <c r="E21" i="2"/>
  <c r="W20" i="2" s="1"/>
  <c r="E4" i="2"/>
  <c r="W3" i="2" s="1"/>
  <c r="O20" i="2"/>
  <c r="T20" i="2"/>
  <c r="K20" i="2"/>
  <c r="G4" i="2"/>
  <c r="Y3" i="2" s="1"/>
  <c r="H4" i="2"/>
  <c r="Z3" i="2" s="1"/>
  <c r="I4" i="2"/>
  <c r="AA3" i="2" s="1"/>
  <c r="J4" i="2"/>
  <c r="AB3" i="2" s="1"/>
  <c r="F4" i="2"/>
  <c r="X3" i="2" s="1"/>
  <c r="T3" i="2"/>
  <c r="O3" i="2"/>
  <c r="K3" i="2"/>
  <c r="T4" i="2" l="1"/>
  <c r="AP3" i="2"/>
  <c r="AC28" i="2"/>
  <c r="AO29" i="2"/>
  <c r="AC50" i="2"/>
  <c r="AO51" i="2"/>
  <c r="T66" i="2"/>
  <c r="AP65" i="2"/>
  <c r="O79" i="2"/>
  <c r="AN78" i="2"/>
  <c r="K85" i="2"/>
  <c r="AM84" i="2"/>
  <c r="O90" i="2"/>
  <c r="AN89" i="2"/>
  <c r="T95" i="2"/>
  <c r="AP94" i="2"/>
  <c r="O101" i="2"/>
  <c r="AN100" i="2"/>
  <c r="K105" i="2"/>
  <c r="AM104" i="2"/>
  <c r="T116" i="2"/>
  <c r="AP115" i="2"/>
  <c r="O123" i="2"/>
  <c r="AN122" i="2"/>
  <c r="K130" i="2"/>
  <c r="AM129" i="2"/>
  <c r="T142" i="2"/>
  <c r="AP141" i="2"/>
  <c r="O148" i="2"/>
  <c r="AN147" i="2"/>
  <c r="K153" i="2"/>
  <c r="AM152" i="2"/>
  <c r="AC167" i="2"/>
  <c r="AO168" i="2"/>
  <c r="T179" i="2"/>
  <c r="AP178" i="2"/>
  <c r="AG178" i="2"/>
  <c r="AQ178" i="2" s="1"/>
  <c r="AN179" i="2"/>
  <c r="AC182" i="2"/>
  <c r="AO183" i="2"/>
  <c r="O193" i="2"/>
  <c r="AN192" i="2"/>
  <c r="K200" i="2"/>
  <c r="AM199" i="2"/>
  <c r="AC205" i="2"/>
  <c r="AO206" i="2"/>
  <c r="T211" i="2"/>
  <c r="AP210" i="2"/>
  <c r="K221" i="2"/>
  <c r="AM220" i="2"/>
  <c r="AC227" i="2"/>
  <c r="AO228" i="2"/>
  <c r="O237" i="2"/>
  <c r="AN236" i="2"/>
  <c r="K242" i="2"/>
  <c r="AM241" i="2"/>
  <c r="AC245" i="2"/>
  <c r="AO246" i="2"/>
  <c r="O257" i="2"/>
  <c r="AN256" i="2"/>
  <c r="K262" i="2"/>
  <c r="AM261" i="2"/>
  <c r="T274" i="2"/>
  <c r="AP273" i="2"/>
  <c r="K285" i="2"/>
  <c r="AM284" i="2"/>
  <c r="AG291" i="2"/>
  <c r="AQ291" i="2" s="1"/>
  <c r="AN292" i="2"/>
  <c r="AC294" i="2"/>
  <c r="AO295" i="2"/>
  <c r="AG302" i="2"/>
  <c r="AQ302" i="2" s="1"/>
  <c r="AN303" i="2"/>
  <c r="O29" i="2"/>
  <c r="AN28" i="2"/>
  <c r="AG50" i="2"/>
  <c r="AQ50" i="2" s="1"/>
  <c r="AN51" i="2"/>
  <c r="AC57" i="2"/>
  <c r="AO58" i="2"/>
  <c r="T79" i="2"/>
  <c r="AP78" i="2"/>
  <c r="O85" i="2"/>
  <c r="AN84" i="2"/>
  <c r="T90" i="2"/>
  <c r="AP89" i="2"/>
  <c r="T101" i="2"/>
  <c r="AP100" i="2"/>
  <c r="O105" i="2"/>
  <c r="AN104" i="2"/>
  <c r="K112" i="2"/>
  <c r="AM111" i="2"/>
  <c r="T123" i="2"/>
  <c r="AP122" i="2"/>
  <c r="O130" i="2"/>
  <c r="AN129" i="2"/>
  <c r="K136" i="2"/>
  <c r="AM135" i="2"/>
  <c r="T148" i="2"/>
  <c r="AP147" i="2"/>
  <c r="O153" i="2"/>
  <c r="AN152" i="2"/>
  <c r="K160" i="2"/>
  <c r="AM159" i="2"/>
  <c r="AG167" i="2"/>
  <c r="AQ167" i="2" s="1"/>
  <c r="AN168" i="2"/>
  <c r="AQ168" i="2" s="1"/>
  <c r="T183" i="2"/>
  <c r="AP182" i="2"/>
  <c r="AG182" i="2"/>
  <c r="AQ182" i="2" s="1"/>
  <c r="AN183" i="2"/>
  <c r="AC187" i="2"/>
  <c r="AO188" i="2"/>
  <c r="T193" i="2"/>
  <c r="AP192" i="2"/>
  <c r="O200" i="2"/>
  <c r="AN199" i="2"/>
  <c r="T206" i="2"/>
  <c r="AP205" i="2"/>
  <c r="AG205" i="2"/>
  <c r="AQ205" i="2" s="1"/>
  <c r="AN206" i="2"/>
  <c r="AQ206" i="2" s="1"/>
  <c r="O221" i="2"/>
  <c r="AN220" i="2"/>
  <c r="T228" i="2"/>
  <c r="AP227" i="2"/>
  <c r="AG227" i="2"/>
  <c r="AQ227" i="2" s="1"/>
  <c r="AN228" i="2"/>
  <c r="AQ228" i="2" s="1"/>
  <c r="AC232" i="2"/>
  <c r="AO233" i="2"/>
  <c r="T237" i="2"/>
  <c r="AP236" i="2"/>
  <c r="O242" i="2"/>
  <c r="AN241" i="2"/>
  <c r="T246" i="2"/>
  <c r="AP245" i="2"/>
  <c r="AG245" i="2"/>
  <c r="AQ245" i="2" s="1"/>
  <c r="AN246" i="2"/>
  <c r="AQ246" i="2" s="1"/>
  <c r="AC249" i="2"/>
  <c r="AO250" i="2"/>
  <c r="T257" i="2"/>
  <c r="AP256" i="2"/>
  <c r="O262" i="2"/>
  <c r="AN261" i="2"/>
  <c r="K268" i="2"/>
  <c r="AM267" i="2"/>
  <c r="AC281" i="2"/>
  <c r="AO282" i="2"/>
  <c r="O285" i="2"/>
  <c r="AN284" i="2"/>
  <c r="AL291" i="2"/>
  <c r="AS291" i="2" s="1"/>
  <c r="AP292" i="2"/>
  <c r="AG294" i="2"/>
  <c r="AQ294" i="2" s="1"/>
  <c r="AN295" i="2"/>
  <c r="AQ295" i="2" s="1"/>
  <c r="K175" i="2"/>
  <c r="AM174" i="2"/>
  <c r="O21" i="2"/>
  <c r="AN20" i="2"/>
  <c r="T29" i="2"/>
  <c r="AP28" i="2"/>
  <c r="K36" i="2"/>
  <c r="AM35" i="2"/>
  <c r="K4" i="2"/>
  <c r="AM3" i="2"/>
  <c r="K21" i="2"/>
  <c r="AM20" i="2"/>
  <c r="T36" i="2"/>
  <c r="AP35" i="2"/>
  <c r="AC44" i="2"/>
  <c r="AO45" i="2"/>
  <c r="AL50" i="2"/>
  <c r="AS50" i="2" s="1"/>
  <c r="AP51" i="2"/>
  <c r="O58" i="2"/>
  <c r="AN57" i="2"/>
  <c r="K66" i="2"/>
  <c r="AM65" i="2"/>
  <c r="T85" i="2"/>
  <c r="AP84" i="2"/>
  <c r="K95" i="2"/>
  <c r="AM94" i="2"/>
  <c r="T105" i="2"/>
  <c r="AP104" i="2"/>
  <c r="O112" i="2"/>
  <c r="AN111" i="2"/>
  <c r="K116" i="2"/>
  <c r="AM115" i="2"/>
  <c r="T130" i="2"/>
  <c r="AP129" i="2"/>
  <c r="O136" i="2"/>
  <c r="AN135" i="2"/>
  <c r="K142" i="2"/>
  <c r="AM141" i="2"/>
  <c r="T153" i="2"/>
  <c r="AP152" i="2"/>
  <c r="O160" i="2"/>
  <c r="AN159" i="2"/>
  <c r="AL167" i="2"/>
  <c r="AS167" i="2" s="1"/>
  <c r="AP168" i="2"/>
  <c r="AS168" i="2" s="1"/>
  <c r="AC170" i="2"/>
  <c r="AK171" i="2" s="1"/>
  <c r="AO171" i="2"/>
  <c r="O175" i="2"/>
  <c r="AN174" i="2"/>
  <c r="AC178" i="2"/>
  <c r="AO179" i="2"/>
  <c r="T188" i="2"/>
  <c r="AP187" i="2"/>
  <c r="AG187" i="2"/>
  <c r="AQ187" i="2" s="1"/>
  <c r="AN188" i="2"/>
  <c r="T200" i="2"/>
  <c r="AP199" i="2"/>
  <c r="K211" i="2"/>
  <c r="AM210" i="2"/>
  <c r="AC215" i="2"/>
  <c r="AO216" i="2"/>
  <c r="T221" i="2"/>
  <c r="AP220" i="2"/>
  <c r="T233" i="2"/>
  <c r="AP232" i="2"/>
  <c r="AG232" i="2"/>
  <c r="AQ232" i="2" s="1"/>
  <c r="AN233" i="2"/>
  <c r="T242" i="2"/>
  <c r="AP241" i="2"/>
  <c r="T250" i="2"/>
  <c r="AP249" i="2"/>
  <c r="AG249" i="2"/>
  <c r="AQ249" i="2" s="1"/>
  <c r="AN250" i="2"/>
  <c r="AQ250" i="2" s="1"/>
  <c r="T262" i="2"/>
  <c r="AP261" i="2"/>
  <c r="O268" i="2"/>
  <c r="AN267" i="2"/>
  <c r="AG281" i="2"/>
  <c r="AQ281" i="2" s="1"/>
  <c r="AN282" i="2"/>
  <c r="AQ282" i="2" s="1"/>
  <c r="T285" i="2"/>
  <c r="AP284" i="2"/>
  <c r="T295" i="2"/>
  <c r="AP294" i="2"/>
  <c r="O4" i="2"/>
  <c r="AN3" i="2"/>
  <c r="T21" i="2"/>
  <c r="AP20" i="2"/>
  <c r="O36" i="2"/>
  <c r="AN35" i="2"/>
  <c r="T45" i="2"/>
  <c r="AP44" i="2"/>
  <c r="AG44" i="2"/>
  <c r="AQ44" i="2" s="1"/>
  <c r="AN45" i="2"/>
  <c r="AQ45" i="2" s="1"/>
  <c r="T58" i="2"/>
  <c r="AP57" i="2"/>
  <c r="O66" i="2"/>
  <c r="AN65" i="2"/>
  <c r="K79" i="2"/>
  <c r="AM78" i="2"/>
  <c r="K90" i="2"/>
  <c r="AM89" i="2"/>
  <c r="O95" i="2"/>
  <c r="AN94" i="2"/>
  <c r="K101" i="2"/>
  <c r="AM100" i="2"/>
  <c r="T112" i="2"/>
  <c r="AP111" i="2"/>
  <c r="O116" i="2"/>
  <c r="AN115" i="2"/>
  <c r="K123" i="2"/>
  <c r="AM122" i="2"/>
  <c r="T136" i="2"/>
  <c r="AP135" i="2"/>
  <c r="O142" i="2"/>
  <c r="AN141" i="2"/>
  <c r="K148" i="2"/>
  <c r="AM147" i="2"/>
  <c r="T160" i="2"/>
  <c r="AP159" i="2"/>
  <c r="T171" i="2"/>
  <c r="AP170" i="2"/>
  <c r="AN171" i="2"/>
  <c r="AG170" i="2"/>
  <c r="T175" i="2"/>
  <c r="AP174" i="2"/>
  <c r="K193" i="2"/>
  <c r="AM192" i="2"/>
  <c r="O211" i="2"/>
  <c r="AN210" i="2"/>
  <c r="T216" i="2"/>
  <c r="AP215" i="2"/>
  <c r="AG215" i="2"/>
  <c r="AQ215" i="2" s="1"/>
  <c r="AN216" i="2"/>
  <c r="AQ216" i="2" s="1"/>
  <c r="K237" i="2"/>
  <c r="AM236" i="2"/>
  <c r="K257" i="2"/>
  <c r="AM256" i="2"/>
  <c r="T268" i="2"/>
  <c r="AP267" i="2"/>
  <c r="O274" i="2"/>
  <c r="AN273" i="2"/>
  <c r="AL281" i="2"/>
  <c r="AS281" i="2" s="1"/>
  <c r="AP282" i="2"/>
  <c r="AC291" i="2"/>
  <c r="AO292" i="2"/>
  <c r="AC302" i="2"/>
  <c r="AO303" i="2"/>
  <c r="T303" i="2"/>
  <c r="AP302" i="2"/>
  <c r="AG188" i="2"/>
  <c r="AG250" i="2"/>
  <c r="AG51" i="2"/>
  <c r="AG216" i="2"/>
  <c r="AG246" i="2"/>
  <c r="AG282" i="2"/>
  <c r="AG206" i="2"/>
  <c r="AG45" i="2"/>
  <c r="AG292" i="2"/>
  <c r="AQ292" i="2" s="1"/>
  <c r="AG179" i="2"/>
  <c r="AG228" i="2"/>
  <c r="AL292" i="2"/>
  <c r="AL51" i="2"/>
  <c r="AG168" i="2"/>
  <c r="AG183" i="2"/>
  <c r="AG295" i="2"/>
  <c r="AG233" i="2"/>
  <c r="AL168" i="2"/>
  <c r="AG303" i="2"/>
  <c r="K274" i="2"/>
  <c r="AP467" i="1"/>
  <c r="AO467" i="1"/>
  <c r="AN467" i="1"/>
  <c r="AM467" i="1"/>
  <c r="AL467" i="1"/>
  <c r="AP466" i="1"/>
  <c r="AO466" i="1"/>
  <c r="AN466" i="1"/>
  <c r="AM466" i="1"/>
  <c r="AL466" i="1"/>
  <c r="AP465" i="1"/>
  <c r="AO465" i="1"/>
  <c r="AN465" i="1"/>
  <c r="AM465" i="1"/>
  <c r="AL465" i="1"/>
  <c r="AP464" i="1"/>
  <c r="AO464" i="1"/>
  <c r="AN464" i="1"/>
  <c r="AM464" i="1"/>
  <c r="AL464" i="1"/>
  <c r="AP463" i="1"/>
  <c r="AO463" i="1"/>
  <c r="AN463" i="1"/>
  <c r="AM463" i="1"/>
  <c r="AL463" i="1"/>
  <c r="AP462" i="1"/>
  <c r="AO462" i="1"/>
  <c r="AN462" i="1"/>
  <c r="AM462" i="1"/>
  <c r="AL462" i="1"/>
  <c r="AP461" i="1"/>
  <c r="AO461" i="1"/>
  <c r="AN461" i="1"/>
  <c r="AM461" i="1"/>
  <c r="AL461" i="1"/>
  <c r="AP460" i="1"/>
  <c r="AO460" i="1"/>
  <c r="AN460" i="1"/>
  <c r="AM460" i="1"/>
  <c r="AL460" i="1"/>
  <c r="AP459" i="1"/>
  <c r="AO459" i="1"/>
  <c r="AN459" i="1"/>
  <c r="AM459" i="1"/>
  <c r="AL459" i="1"/>
  <c r="AP458" i="1"/>
  <c r="AO458" i="1"/>
  <c r="AN458" i="1"/>
  <c r="AM458" i="1"/>
  <c r="AL458" i="1"/>
  <c r="AP457" i="1"/>
  <c r="AO457" i="1"/>
  <c r="AN457" i="1"/>
  <c r="AM457" i="1"/>
  <c r="AL457" i="1"/>
  <c r="AP456" i="1"/>
  <c r="AO456" i="1"/>
  <c r="AN456" i="1"/>
  <c r="AM456" i="1"/>
  <c r="AL456" i="1"/>
  <c r="AP455" i="1"/>
  <c r="AO455" i="1"/>
  <c r="AN455" i="1"/>
  <c r="AM455" i="1"/>
  <c r="AL455" i="1"/>
  <c r="AP454" i="1"/>
  <c r="AO454" i="1"/>
  <c r="AN454" i="1"/>
  <c r="AM454" i="1"/>
  <c r="AL454" i="1"/>
  <c r="AP453" i="1"/>
  <c r="AO453" i="1"/>
  <c r="AN453" i="1"/>
  <c r="AM453" i="1"/>
  <c r="AL453" i="1"/>
  <c r="AP452" i="1"/>
  <c r="AO452" i="1"/>
  <c r="AN452" i="1"/>
  <c r="AM452" i="1"/>
  <c r="AL452" i="1"/>
  <c r="AP451" i="1"/>
  <c r="AO451" i="1"/>
  <c r="AN451" i="1"/>
  <c r="AM451" i="1"/>
  <c r="AL451" i="1"/>
  <c r="AP450" i="1"/>
  <c r="AO450" i="1"/>
  <c r="AN450" i="1"/>
  <c r="AM450" i="1"/>
  <c r="AL450" i="1"/>
  <c r="AP449" i="1"/>
  <c r="AO449" i="1"/>
  <c r="AN449" i="1"/>
  <c r="AM449" i="1"/>
  <c r="AL449" i="1"/>
  <c r="AP448" i="1"/>
  <c r="AO448" i="1"/>
  <c r="AN448" i="1"/>
  <c r="AM448" i="1"/>
  <c r="AL448" i="1"/>
  <c r="AP444" i="1"/>
  <c r="AO444" i="1"/>
  <c r="AN444" i="1"/>
  <c r="AM444" i="1"/>
  <c r="AL444" i="1"/>
  <c r="AP443" i="1"/>
  <c r="AO443" i="1"/>
  <c r="AN443" i="1"/>
  <c r="AM443" i="1"/>
  <c r="AL443" i="1"/>
  <c r="AP442" i="1"/>
  <c r="AO442" i="1"/>
  <c r="AN442" i="1"/>
  <c r="AM442" i="1"/>
  <c r="AL442" i="1"/>
  <c r="AP441" i="1"/>
  <c r="AO441" i="1"/>
  <c r="AN441" i="1"/>
  <c r="AM441" i="1"/>
  <c r="AL441" i="1"/>
  <c r="AP440" i="1"/>
  <c r="AO440" i="1"/>
  <c r="AN440" i="1"/>
  <c r="AM440" i="1"/>
  <c r="AL440" i="1"/>
  <c r="AP439" i="1"/>
  <c r="AO439" i="1"/>
  <c r="AN439" i="1"/>
  <c r="AM439" i="1"/>
  <c r="AL439" i="1"/>
  <c r="AP438" i="1"/>
  <c r="AO438" i="1"/>
  <c r="AN438" i="1"/>
  <c r="AM438" i="1"/>
  <c r="AL438" i="1"/>
  <c r="AP437" i="1"/>
  <c r="AO437" i="1"/>
  <c r="AN437" i="1"/>
  <c r="AM437" i="1"/>
  <c r="AL437" i="1"/>
  <c r="AP436" i="1"/>
  <c r="AO436" i="1"/>
  <c r="AN436" i="1"/>
  <c r="AM436" i="1"/>
  <c r="AL436" i="1"/>
  <c r="AP435" i="1"/>
  <c r="AO435" i="1"/>
  <c r="AN435" i="1"/>
  <c r="AM435" i="1"/>
  <c r="AL435" i="1"/>
  <c r="AP432" i="1"/>
  <c r="AO432" i="1"/>
  <c r="AN432" i="1"/>
  <c r="AM432" i="1"/>
  <c r="AL432" i="1"/>
  <c r="AP429" i="1"/>
  <c r="AO429" i="1"/>
  <c r="AN429" i="1"/>
  <c r="AM429" i="1"/>
  <c r="AL429" i="1"/>
  <c r="AP428" i="1"/>
  <c r="AO428" i="1"/>
  <c r="AN428" i="1"/>
  <c r="AM428" i="1"/>
  <c r="AL428" i="1"/>
  <c r="AP427" i="1"/>
  <c r="AO427" i="1"/>
  <c r="AN427" i="1"/>
  <c r="AM427" i="1"/>
  <c r="AL427" i="1"/>
  <c r="AP426" i="1"/>
  <c r="AO426" i="1"/>
  <c r="AN426" i="1"/>
  <c r="AM426" i="1"/>
  <c r="AL426" i="1"/>
  <c r="AP425" i="1"/>
  <c r="AO425" i="1"/>
  <c r="AN425" i="1"/>
  <c r="AM425" i="1"/>
  <c r="AL425" i="1"/>
  <c r="AP422" i="1"/>
  <c r="AO422" i="1"/>
  <c r="AN422" i="1"/>
  <c r="AM422" i="1"/>
  <c r="AL422" i="1"/>
  <c r="AP419" i="1"/>
  <c r="AO419" i="1"/>
  <c r="AN419" i="1"/>
  <c r="AM419" i="1"/>
  <c r="AL419" i="1"/>
  <c r="AP418" i="1"/>
  <c r="AO418" i="1"/>
  <c r="AN418" i="1"/>
  <c r="AM418" i="1"/>
  <c r="AL418" i="1"/>
  <c r="AP417" i="1"/>
  <c r="AO417" i="1"/>
  <c r="AN417" i="1"/>
  <c r="AM417" i="1"/>
  <c r="AL417" i="1"/>
  <c r="AP416" i="1"/>
  <c r="AO416" i="1"/>
  <c r="AN416" i="1"/>
  <c r="AM416" i="1"/>
  <c r="AL416" i="1"/>
  <c r="AP415" i="1"/>
  <c r="AO415" i="1"/>
  <c r="AN415" i="1"/>
  <c r="AM415" i="1"/>
  <c r="AL415" i="1"/>
  <c r="AP414" i="1"/>
  <c r="AO414" i="1"/>
  <c r="AN414" i="1"/>
  <c r="AM414" i="1"/>
  <c r="AL414" i="1"/>
  <c r="AP411" i="1"/>
  <c r="AO411" i="1"/>
  <c r="AN411" i="1"/>
  <c r="AM411" i="1"/>
  <c r="AL411" i="1"/>
  <c r="AP410" i="1"/>
  <c r="AO410" i="1"/>
  <c r="AN410" i="1"/>
  <c r="AM410" i="1"/>
  <c r="AL410" i="1"/>
  <c r="AP409" i="1"/>
  <c r="AO409" i="1"/>
  <c r="AN409" i="1"/>
  <c r="AM409" i="1"/>
  <c r="AL409" i="1"/>
  <c r="AP408" i="1"/>
  <c r="AO408" i="1"/>
  <c r="AN408" i="1"/>
  <c r="AM408" i="1"/>
  <c r="AL408" i="1"/>
  <c r="AP405" i="1"/>
  <c r="AO405" i="1"/>
  <c r="AN405" i="1"/>
  <c r="AM405" i="1"/>
  <c r="AL405" i="1"/>
  <c r="AP404" i="1"/>
  <c r="AO404" i="1"/>
  <c r="AN404" i="1"/>
  <c r="AM404" i="1"/>
  <c r="AL404" i="1"/>
  <c r="AP403" i="1"/>
  <c r="AO403" i="1"/>
  <c r="AN403" i="1"/>
  <c r="AM403" i="1"/>
  <c r="AL403" i="1"/>
  <c r="AP400" i="1"/>
  <c r="AO400" i="1"/>
  <c r="AN400" i="1"/>
  <c r="AM400" i="1"/>
  <c r="AL400" i="1"/>
  <c r="AP399" i="1"/>
  <c r="AO399" i="1"/>
  <c r="AN399" i="1"/>
  <c r="AM399" i="1"/>
  <c r="AL399" i="1"/>
  <c r="AP398" i="1"/>
  <c r="AO398" i="1"/>
  <c r="AN398" i="1"/>
  <c r="AM398" i="1"/>
  <c r="AL398" i="1"/>
  <c r="AP397" i="1"/>
  <c r="AO397" i="1"/>
  <c r="AN397" i="1"/>
  <c r="AM397" i="1"/>
  <c r="AL397" i="1"/>
  <c r="AP396" i="1"/>
  <c r="AO396" i="1"/>
  <c r="AN396" i="1"/>
  <c r="AM396" i="1"/>
  <c r="AL396" i="1"/>
  <c r="AP395" i="1"/>
  <c r="AO395" i="1"/>
  <c r="AN395" i="1"/>
  <c r="AM395" i="1"/>
  <c r="AL395" i="1"/>
  <c r="AP392" i="1"/>
  <c r="AO392" i="1"/>
  <c r="AN392" i="1"/>
  <c r="AM392" i="1"/>
  <c r="AL392" i="1"/>
  <c r="AP391" i="1"/>
  <c r="AO391" i="1"/>
  <c r="AN391" i="1"/>
  <c r="AM391" i="1"/>
  <c r="AL391" i="1"/>
  <c r="AP390" i="1"/>
  <c r="AO390" i="1"/>
  <c r="AN390" i="1"/>
  <c r="AM390" i="1"/>
  <c r="AL390" i="1"/>
  <c r="AP389" i="1"/>
  <c r="AO389" i="1"/>
  <c r="AN389" i="1"/>
  <c r="AM389" i="1"/>
  <c r="AL389" i="1"/>
  <c r="AP386" i="1"/>
  <c r="AO386" i="1"/>
  <c r="AN386" i="1"/>
  <c r="AM386" i="1"/>
  <c r="AL386" i="1"/>
  <c r="AP385" i="1"/>
  <c r="AO385" i="1"/>
  <c r="AN385" i="1"/>
  <c r="AM385" i="1"/>
  <c r="AL385" i="1"/>
  <c r="AP384" i="1"/>
  <c r="AO384" i="1"/>
  <c r="AN384" i="1"/>
  <c r="AM384" i="1"/>
  <c r="AL384" i="1"/>
  <c r="AP381" i="1"/>
  <c r="AO381" i="1"/>
  <c r="AN381" i="1"/>
  <c r="AM381" i="1"/>
  <c r="AL381" i="1"/>
  <c r="AP380" i="1"/>
  <c r="AO380" i="1"/>
  <c r="AN380" i="1"/>
  <c r="AM380" i="1"/>
  <c r="AL380" i="1"/>
  <c r="AP379" i="1"/>
  <c r="AO379" i="1"/>
  <c r="AN379" i="1"/>
  <c r="AM379" i="1"/>
  <c r="AL379" i="1"/>
  <c r="AP378" i="1"/>
  <c r="AO378" i="1"/>
  <c r="AN378" i="1"/>
  <c r="AM378" i="1"/>
  <c r="AL378" i="1"/>
  <c r="AP377" i="1"/>
  <c r="AO377" i="1"/>
  <c r="AN377" i="1"/>
  <c r="AM377" i="1"/>
  <c r="AL377" i="1"/>
  <c r="AP374" i="1"/>
  <c r="AO374" i="1"/>
  <c r="AN374" i="1"/>
  <c r="AM374" i="1"/>
  <c r="AL374" i="1"/>
  <c r="AP373" i="1"/>
  <c r="AO373" i="1"/>
  <c r="AN373" i="1"/>
  <c r="AM373" i="1"/>
  <c r="AL373" i="1"/>
  <c r="AP372" i="1"/>
  <c r="AO372" i="1"/>
  <c r="AN372" i="1"/>
  <c r="AM372" i="1"/>
  <c r="AL372" i="1"/>
  <c r="AP371" i="1"/>
  <c r="AO371" i="1"/>
  <c r="AN371" i="1"/>
  <c r="AM371" i="1"/>
  <c r="AL371" i="1"/>
  <c r="AP370" i="1"/>
  <c r="AO370" i="1"/>
  <c r="AN370" i="1"/>
  <c r="AM370" i="1"/>
  <c r="AL370" i="1"/>
  <c r="AP367" i="1"/>
  <c r="AO367" i="1"/>
  <c r="AN367" i="1"/>
  <c r="AM367" i="1"/>
  <c r="AL367" i="1"/>
  <c r="AP366" i="1"/>
  <c r="AO366" i="1"/>
  <c r="AN366" i="1"/>
  <c r="AM366" i="1"/>
  <c r="AL366" i="1"/>
  <c r="AP365" i="1"/>
  <c r="AO365" i="1"/>
  <c r="AN365" i="1"/>
  <c r="AM365" i="1"/>
  <c r="AL365" i="1"/>
  <c r="AP362" i="1"/>
  <c r="AO362" i="1"/>
  <c r="AN362" i="1"/>
  <c r="AM362" i="1"/>
  <c r="AL362" i="1"/>
  <c r="AP361" i="1"/>
  <c r="AO361" i="1"/>
  <c r="AN361" i="1"/>
  <c r="AM361" i="1"/>
  <c r="AL361" i="1"/>
  <c r="AP358" i="1"/>
  <c r="AO358" i="1"/>
  <c r="AN358" i="1"/>
  <c r="AM358" i="1"/>
  <c r="AL358" i="1"/>
  <c r="AP357" i="1"/>
  <c r="AO357" i="1"/>
  <c r="AN357" i="1"/>
  <c r="AM357" i="1"/>
  <c r="AL357" i="1"/>
  <c r="AP354" i="1"/>
  <c r="AO354" i="1"/>
  <c r="AN354" i="1"/>
  <c r="AM354" i="1"/>
  <c r="AL354" i="1"/>
  <c r="AP353" i="1"/>
  <c r="AO353" i="1"/>
  <c r="AN353" i="1"/>
  <c r="AM353" i="1"/>
  <c r="AL353" i="1"/>
  <c r="AP350" i="1"/>
  <c r="AO350" i="1"/>
  <c r="AN350" i="1"/>
  <c r="AM350" i="1"/>
  <c r="AL350" i="1"/>
  <c r="AP349" i="1"/>
  <c r="AO349" i="1"/>
  <c r="AN349" i="1"/>
  <c r="AM349" i="1"/>
  <c r="AL349" i="1"/>
  <c r="AP348" i="1"/>
  <c r="AO348" i="1"/>
  <c r="AN348" i="1"/>
  <c r="AM348" i="1"/>
  <c r="AL348" i="1"/>
  <c r="AP345" i="1"/>
  <c r="AO345" i="1"/>
  <c r="AN345" i="1"/>
  <c r="AM345" i="1"/>
  <c r="AL345" i="1"/>
  <c r="AP344" i="1"/>
  <c r="AO344" i="1"/>
  <c r="AN344" i="1"/>
  <c r="AM344" i="1"/>
  <c r="AL344" i="1"/>
  <c r="AP343" i="1"/>
  <c r="AO343" i="1"/>
  <c r="AN343" i="1"/>
  <c r="AM343" i="1"/>
  <c r="AL343" i="1"/>
  <c r="AP340" i="1"/>
  <c r="AO340" i="1"/>
  <c r="AN340" i="1"/>
  <c r="AM340" i="1"/>
  <c r="AL340" i="1"/>
  <c r="AP339" i="1"/>
  <c r="AO339" i="1"/>
  <c r="AN339" i="1"/>
  <c r="AM339" i="1"/>
  <c r="AL339" i="1"/>
  <c r="AP338" i="1"/>
  <c r="AO338" i="1"/>
  <c r="AN338" i="1"/>
  <c r="AM338" i="1"/>
  <c r="AL338" i="1"/>
  <c r="AP335" i="1"/>
  <c r="AO335" i="1"/>
  <c r="AN335" i="1"/>
  <c r="AM335" i="1"/>
  <c r="AL335" i="1"/>
  <c r="AP334" i="1"/>
  <c r="AO334" i="1"/>
  <c r="AN334" i="1"/>
  <c r="AM334" i="1"/>
  <c r="AL334" i="1"/>
  <c r="AP333" i="1"/>
  <c r="AO333" i="1"/>
  <c r="AN333" i="1"/>
  <c r="AM333" i="1"/>
  <c r="AL333" i="1"/>
  <c r="AP330" i="1"/>
  <c r="AO330" i="1"/>
  <c r="AN330" i="1"/>
  <c r="AM330" i="1"/>
  <c r="AL330" i="1"/>
  <c r="AP329" i="1"/>
  <c r="AO329" i="1"/>
  <c r="AN329" i="1"/>
  <c r="AM329" i="1"/>
  <c r="AL329" i="1"/>
  <c r="AP328" i="1"/>
  <c r="AO328" i="1"/>
  <c r="AN328" i="1"/>
  <c r="AM328" i="1"/>
  <c r="AL328" i="1"/>
  <c r="AP327" i="1"/>
  <c r="AO327" i="1"/>
  <c r="AN327" i="1"/>
  <c r="AM327" i="1"/>
  <c r="AL327" i="1"/>
  <c r="AP324" i="1"/>
  <c r="AO324" i="1"/>
  <c r="AN324" i="1"/>
  <c r="AM324" i="1"/>
  <c r="AL324" i="1"/>
  <c r="AP323" i="1"/>
  <c r="AO323" i="1"/>
  <c r="AN323" i="1"/>
  <c r="AM323" i="1"/>
  <c r="AL323" i="1"/>
  <c r="AP322" i="1"/>
  <c r="AO322" i="1"/>
  <c r="AN322" i="1"/>
  <c r="AM322" i="1"/>
  <c r="AL322" i="1"/>
  <c r="AP321" i="1"/>
  <c r="AO321" i="1"/>
  <c r="AN321" i="1"/>
  <c r="AM321" i="1"/>
  <c r="AL321" i="1"/>
  <c r="AP320" i="1"/>
  <c r="AO320" i="1"/>
  <c r="AN320" i="1"/>
  <c r="AM320" i="1"/>
  <c r="AL320" i="1"/>
  <c r="AP317" i="1"/>
  <c r="AO317" i="1"/>
  <c r="AN317" i="1"/>
  <c r="AM317" i="1"/>
  <c r="AL317" i="1"/>
  <c r="AP316" i="1"/>
  <c r="AO316" i="1"/>
  <c r="AN316" i="1"/>
  <c r="AM316" i="1"/>
  <c r="AL316" i="1"/>
  <c r="AP315" i="1"/>
  <c r="AO315" i="1"/>
  <c r="AN315" i="1"/>
  <c r="AM315" i="1"/>
  <c r="AL315" i="1"/>
  <c r="AP312" i="1"/>
  <c r="AO312" i="1"/>
  <c r="AN312" i="1"/>
  <c r="AM312" i="1"/>
  <c r="AL312" i="1"/>
  <c r="AP311" i="1"/>
  <c r="AO311" i="1"/>
  <c r="AN311" i="1"/>
  <c r="AM311" i="1"/>
  <c r="AL311" i="1"/>
  <c r="AP310" i="1"/>
  <c r="AO310" i="1"/>
  <c r="AN310" i="1"/>
  <c r="AM310" i="1"/>
  <c r="AL310" i="1"/>
  <c r="AP307" i="1"/>
  <c r="AO307" i="1"/>
  <c r="AN307" i="1"/>
  <c r="AM307" i="1"/>
  <c r="AL307" i="1"/>
  <c r="AP306" i="1"/>
  <c r="AO306" i="1"/>
  <c r="AN306" i="1"/>
  <c r="AM306" i="1"/>
  <c r="AL306" i="1"/>
  <c r="AP303" i="1"/>
  <c r="AO303" i="1"/>
  <c r="AN303" i="1"/>
  <c r="AM303" i="1"/>
  <c r="AL303" i="1"/>
  <c r="AP302" i="1"/>
  <c r="AO302" i="1"/>
  <c r="AN302" i="1"/>
  <c r="AM302" i="1"/>
  <c r="AL302" i="1"/>
  <c r="AP298" i="1"/>
  <c r="AO298" i="1"/>
  <c r="AN298" i="1"/>
  <c r="AM298" i="1"/>
  <c r="AL298" i="1"/>
  <c r="AP297" i="1"/>
  <c r="AO297" i="1"/>
  <c r="AN297" i="1"/>
  <c r="AM297" i="1"/>
  <c r="AL297" i="1"/>
  <c r="AP295" i="1"/>
  <c r="AO295" i="1"/>
  <c r="AN295" i="1"/>
  <c r="AM295" i="1"/>
  <c r="AL295" i="1"/>
  <c r="AP292" i="1"/>
  <c r="AO292" i="1"/>
  <c r="AN292" i="1"/>
  <c r="AM292" i="1"/>
  <c r="AL292" i="1"/>
  <c r="AP291" i="1"/>
  <c r="AO291" i="1"/>
  <c r="AN291" i="1"/>
  <c r="AM291" i="1"/>
  <c r="AL291" i="1"/>
  <c r="AP290" i="1"/>
  <c r="AO290" i="1"/>
  <c r="AN290" i="1"/>
  <c r="AM290" i="1"/>
  <c r="AL290" i="1"/>
  <c r="AP289" i="1"/>
  <c r="AO289" i="1"/>
  <c r="AN289" i="1"/>
  <c r="AM289" i="1"/>
  <c r="AL289" i="1"/>
  <c r="AP288" i="1"/>
  <c r="AO288" i="1"/>
  <c r="AN288" i="1"/>
  <c r="AM288" i="1"/>
  <c r="AL288" i="1"/>
  <c r="AP287" i="1"/>
  <c r="AO287" i="1"/>
  <c r="AN287" i="1"/>
  <c r="AM287" i="1"/>
  <c r="AL287" i="1"/>
  <c r="AP284" i="1"/>
  <c r="AO284" i="1"/>
  <c r="AN284" i="1"/>
  <c r="AM284" i="1"/>
  <c r="AL284" i="1"/>
  <c r="AP283" i="1"/>
  <c r="AO283" i="1"/>
  <c r="AN283" i="1"/>
  <c r="AM283" i="1"/>
  <c r="AL283" i="1"/>
  <c r="AP282" i="1"/>
  <c r="AO282" i="1"/>
  <c r="AN282" i="1"/>
  <c r="AM282" i="1"/>
  <c r="AL282" i="1"/>
  <c r="AP281" i="1"/>
  <c r="AO281" i="1"/>
  <c r="AN281" i="1"/>
  <c r="AM281" i="1"/>
  <c r="AL281" i="1"/>
  <c r="AP280" i="1"/>
  <c r="AO280" i="1"/>
  <c r="AN280" i="1"/>
  <c r="AM280" i="1"/>
  <c r="AL280" i="1"/>
  <c r="AP277" i="1"/>
  <c r="AO277" i="1"/>
  <c r="AN277" i="1"/>
  <c r="AM277" i="1"/>
  <c r="AL277" i="1"/>
  <c r="AP276" i="1"/>
  <c r="AO276" i="1"/>
  <c r="AN276" i="1"/>
  <c r="AM276" i="1"/>
  <c r="AL276" i="1"/>
  <c r="AP275" i="1"/>
  <c r="AO275" i="1"/>
  <c r="AN275" i="1"/>
  <c r="AM275" i="1"/>
  <c r="AL275" i="1"/>
  <c r="AP272" i="1"/>
  <c r="AO272" i="1"/>
  <c r="AN272" i="1"/>
  <c r="AM272" i="1"/>
  <c r="AL272" i="1"/>
  <c r="AP271" i="1"/>
  <c r="AO271" i="1"/>
  <c r="AN271" i="1"/>
  <c r="AM271" i="1"/>
  <c r="AL271" i="1"/>
  <c r="AP270" i="1"/>
  <c r="AO270" i="1"/>
  <c r="AN270" i="1"/>
  <c r="AM270" i="1"/>
  <c r="AL270" i="1"/>
  <c r="AP269" i="1"/>
  <c r="AO269" i="1"/>
  <c r="AN269" i="1"/>
  <c r="AM269" i="1"/>
  <c r="AL269" i="1"/>
  <c r="AP268" i="1"/>
  <c r="AO268" i="1"/>
  <c r="AN268" i="1"/>
  <c r="AM268" i="1"/>
  <c r="AL268" i="1"/>
  <c r="AP265" i="1"/>
  <c r="AO265" i="1"/>
  <c r="AN265" i="1"/>
  <c r="AM265" i="1"/>
  <c r="AL265" i="1"/>
  <c r="AP264" i="1"/>
  <c r="AO264" i="1"/>
  <c r="AN264" i="1"/>
  <c r="AM264" i="1"/>
  <c r="AL264" i="1"/>
  <c r="AP261" i="1"/>
  <c r="AO261" i="1"/>
  <c r="AN261" i="1"/>
  <c r="AM261" i="1"/>
  <c r="AL261" i="1"/>
  <c r="AP260" i="1"/>
  <c r="AO260" i="1"/>
  <c r="AN260" i="1"/>
  <c r="AM260" i="1"/>
  <c r="AL260" i="1"/>
  <c r="AP259" i="1"/>
  <c r="AO259" i="1"/>
  <c r="AN259" i="1"/>
  <c r="AM259" i="1"/>
  <c r="AL259" i="1"/>
  <c r="AP258" i="1"/>
  <c r="AO258" i="1"/>
  <c r="AN258" i="1"/>
  <c r="AM258" i="1"/>
  <c r="AL258" i="1"/>
  <c r="AP257" i="1"/>
  <c r="AO257" i="1"/>
  <c r="AN257" i="1"/>
  <c r="AM257" i="1"/>
  <c r="AL257" i="1"/>
  <c r="AP256" i="1"/>
  <c r="AO256" i="1"/>
  <c r="AN256" i="1"/>
  <c r="AM256" i="1"/>
  <c r="AL256" i="1"/>
  <c r="AP253" i="1"/>
  <c r="AO253" i="1"/>
  <c r="AN253" i="1"/>
  <c r="AM253" i="1"/>
  <c r="AL253" i="1"/>
  <c r="AP252" i="1"/>
  <c r="AO252" i="1"/>
  <c r="AN252" i="1"/>
  <c r="AM252" i="1"/>
  <c r="AL252" i="1"/>
  <c r="AP251" i="1"/>
  <c r="AO251" i="1"/>
  <c r="AN251" i="1"/>
  <c r="AM251" i="1"/>
  <c r="AL251" i="1"/>
  <c r="AP250" i="1"/>
  <c r="AO250" i="1"/>
  <c r="AN250" i="1"/>
  <c r="AM250" i="1"/>
  <c r="AL250" i="1"/>
  <c r="AP247" i="1"/>
  <c r="AO247" i="1"/>
  <c r="AN247" i="1"/>
  <c r="AM247" i="1"/>
  <c r="AL247" i="1"/>
  <c r="AP246" i="1"/>
  <c r="AO246" i="1"/>
  <c r="AN246" i="1"/>
  <c r="AM246" i="1"/>
  <c r="AL246" i="1"/>
  <c r="AP245" i="1"/>
  <c r="AO245" i="1"/>
  <c r="AN245" i="1"/>
  <c r="AM245" i="1"/>
  <c r="AL245" i="1"/>
  <c r="AP244" i="1"/>
  <c r="AO244" i="1"/>
  <c r="AN244" i="1"/>
  <c r="AM244" i="1"/>
  <c r="AL244" i="1"/>
  <c r="AP241" i="1"/>
  <c r="AO241" i="1"/>
  <c r="AN241" i="1"/>
  <c r="AM241" i="1"/>
  <c r="AL241" i="1"/>
  <c r="AP240" i="1"/>
  <c r="AO240" i="1"/>
  <c r="AN240" i="1"/>
  <c r="AM240" i="1"/>
  <c r="AL240" i="1"/>
  <c r="AP239" i="1"/>
  <c r="AO239" i="1"/>
  <c r="AN239" i="1"/>
  <c r="AM239" i="1"/>
  <c r="AL239" i="1"/>
  <c r="AP238" i="1"/>
  <c r="AO238" i="1"/>
  <c r="AN238" i="1"/>
  <c r="AM238" i="1"/>
  <c r="AL238" i="1"/>
  <c r="AP235" i="1"/>
  <c r="AO235" i="1"/>
  <c r="AN235" i="1"/>
  <c r="AM235" i="1"/>
  <c r="AL235" i="1"/>
  <c r="AP234" i="1"/>
  <c r="AO234" i="1"/>
  <c r="AN234" i="1"/>
  <c r="AM234" i="1"/>
  <c r="AL234" i="1"/>
  <c r="AP233" i="1"/>
  <c r="AO233" i="1"/>
  <c r="AN233" i="1"/>
  <c r="AM233" i="1"/>
  <c r="AL233" i="1"/>
  <c r="AP232" i="1"/>
  <c r="AO232" i="1"/>
  <c r="AN232" i="1"/>
  <c r="AM232" i="1"/>
  <c r="AL232" i="1"/>
  <c r="AP231" i="1"/>
  <c r="AO231" i="1"/>
  <c r="AN231" i="1"/>
  <c r="AM231" i="1"/>
  <c r="AL231" i="1"/>
  <c r="AP227" i="1"/>
  <c r="AO227" i="1"/>
  <c r="AN227" i="1"/>
  <c r="AM227" i="1"/>
  <c r="AL227" i="1"/>
  <c r="AP226" i="1"/>
  <c r="AO226" i="1"/>
  <c r="AN226" i="1"/>
  <c r="AM226" i="1"/>
  <c r="AL226" i="1"/>
  <c r="AP225" i="1"/>
  <c r="AO225" i="1"/>
  <c r="AN225" i="1"/>
  <c r="AM225" i="1"/>
  <c r="AL225" i="1"/>
  <c r="AP224" i="1"/>
  <c r="AO224" i="1"/>
  <c r="AN224" i="1"/>
  <c r="AM224" i="1"/>
  <c r="AL224" i="1"/>
  <c r="AP221" i="1"/>
  <c r="AO221" i="1"/>
  <c r="AN221" i="1"/>
  <c r="AM221" i="1"/>
  <c r="AL221" i="1"/>
  <c r="AP220" i="1"/>
  <c r="AO220" i="1"/>
  <c r="AN220" i="1"/>
  <c r="AM220" i="1"/>
  <c r="AL220" i="1"/>
  <c r="AP217" i="1"/>
  <c r="AO217" i="1"/>
  <c r="AN217" i="1"/>
  <c r="AM217" i="1"/>
  <c r="AL217" i="1"/>
  <c r="AP216" i="1"/>
  <c r="AO216" i="1"/>
  <c r="AN216" i="1"/>
  <c r="AM216" i="1"/>
  <c r="AL216" i="1"/>
  <c r="AP215" i="1"/>
  <c r="AO215" i="1"/>
  <c r="AN215" i="1"/>
  <c r="AM215" i="1"/>
  <c r="AL215" i="1"/>
  <c r="AP214" i="1"/>
  <c r="AO214" i="1"/>
  <c r="AN214" i="1"/>
  <c r="AM214" i="1"/>
  <c r="AL214" i="1"/>
  <c r="AP210" i="1"/>
  <c r="AO210" i="1"/>
  <c r="AN210" i="1"/>
  <c r="AM210" i="1"/>
  <c r="AL210" i="1"/>
  <c r="AP209" i="1"/>
  <c r="AO209" i="1"/>
  <c r="AN209" i="1"/>
  <c r="AM209" i="1"/>
  <c r="AL209" i="1"/>
  <c r="AP208" i="1"/>
  <c r="AO208" i="1"/>
  <c r="AN208" i="1"/>
  <c r="AM208" i="1"/>
  <c r="AL208" i="1"/>
  <c r="AP207" i="1"/>
  <c r="AO207" i="1"/>
  <c r="AN207" i="1"/>
  <c r="AM207" i="1"/>
  <c r="AL207" i="1"/>
  <c r="AP204" i="1"/>
  <c r="AO204" i="1"/>
  <c r="AN204" i="1"/>
  <c r="AM204" i="1"/>
  <c r="AL204" i="1"/>
  <c r="AP203" i="1"/>
  <c r="AO203" i="1"/>
  <c r="AN203" i="1"/>
  <c r="AM203" i="1"/>
  <c r="AL203" i="1"/>
  <c r="AP202" i="1"/>
  <c r="AO202" i="1"/>
  <c r="AN202" i="1"/>
  <c r="AM202" i="1"/>
  <c r="AL202" i="1"/>
  <c r="AP201" i="1"/>
  <c r="AO201" i="1"/>
  <c r="AN201" i="1"/>
  <c r="AM201" i="1"/>
  <c r="AL201" i="1"/>
  <c r="AP200" i="1"/>
  <c r="AO200" i="1"/>
  <c r="AN200" i="1"/>
  <c r="AM200" i="1"/>
  <c r="AL200" i="1"/>
  <c r="AP199" i="1"/>
  <c r="AO199" i="1"/>
  <c r="AN199" i="1"/>
  <c r="AM199" i="1"/>
  <c r="AL199" i="1"/>
  <c r="AP198" i="1"/>
  <c r="AO198" i="1"/>
  <c r="AN198" i="1"/>
  <c r="AM198" i="1"/>
  <c r="AL198" i="1"/>
  <c r="AL184" i="1"/>
  <c r="AM184" i="1"/>
  <c r="AN184" i="1"/>
  <c r="AO184" i="1"/>
  <c r="AP184" i="1"/>
  <c r="AL185" i="1"/>
  <c r="AM185" i="1"/>
  <c r="AN185" i="1"/>
  <c r="AO185" i="1"/>
  <c r="AP185" i="1"/>
  <c r="AL186" i="1"/>
  <c r="AM186" i="1"/>
  <c r="AN186" i="1"/>
  <c r="AO186" i="1"/>
  <c r="AP186" i="1"/>
  <c r="AL187" i="1"/>
  <c r="AM187" i="1"/>
  <c r="AN187" i="1"/>
  <c r="AO187" i="1"/>
  <c r="AP187" i="1"/>
  <c r="AL188" i="1"/>
  <c r="AM188" i="1"/>
  <c r="AN188" i="1"/>
  <c r="AO188" i="1"/>
  <c r="AP188" i="1"/>
  <c r="AL191" i="1"/>
  <c r="AM191" i="1"/>
  <c r="AN191" i="1"/>
  <c r="AO191" i="1"/>
  <c r="AP191" i="1"/>
  <c r="AL192" i="1"/>
  <c r="AM192" i="1"/>
  <c r="AN192" i="1"/>
  <c r="AO192" i="1"/>
  <c r="AP192" i="1"/>
  <c r="AL193" i="1"/>
  <c r="AM193" i="1"/>
  <c r="AN193" i="1"/>
  <c r="AO193" i="1"/>
  <c r="AP193" i="1"/>
  <c r="AL194" i="1"/>
  <c r="AM194" i="1"/>
  <c r="AN194" i="1"/>
  <c r="AO194" i="1"/>
  <c r="AP194" i="1"/>
  <c r="AL195" i="1"/>
  <c r="AM195" i="1"/>
  <c r="AN195" i="1"/>
  <c r="AO195" i="1"/>
  <c r="AP195" i="1"/>
  <c r="AJ268" i="1"/>
  <c r="AK268" i="1"/>
  <c r="AJ269" i="1"/>
  <c r="AK269" i="1"/>
  <c r="AJ270" i="1"/>
  <c r="AK270" i="1"/>
  <c r="AJ271" i="1"/>
  <c r="AK271" i="1"/>
  <c r="AJ272" i="1"/>
  <c r="AK272" i="1"/>
  <c r="AJ275" i="1"/>
  <c r="AK275" i="1"/>
  <c r="AJ276" i="1"/>
  <c r="AK276" i="1"/>
  <c r="AJ277" i="1"/>
  <c r="AK277" i="1"/>
  <c r="AJ280" i="1"/>
  <c r="AK280" i="1"/>
  <c r="AJ281" i="1"/>
  <c r="AK281" i="1"/>
  <c r="AJ282" i="1"/>
  <c r="AK282" i="1"/>
  <c r="AJ283" i="1"/>
  <c r="AK283" i="1"/>
  <c r="AJ284" i="1"/>
  <c r="AK284" i="1"/>
  <c r="AJ287" i="1"/>
  <c r="AK287" i="1"/>
  <c r="AJ288" i="1"/>
  <c r="AK288" i="1"/>
  <c r="AJ289" i="1"/>
  <c r="AK289" i="1"/>
  <c r="AJ290" i="1"/>
  <c r="AK290" i="1"/>
  <c r="AJ291" i="1"/>
  <c r="AK291" i="1"/>
  <c r="AJ292" i="1"/>
  <c r="AK292" i="1"/>
  <c r="AJ295" i="1"/>
  <c r="AK295" i="1"/>
  <c r="AJ297" i="1"/>
  <c r="AK297" i="1"/>
  <c r="AJ298" i="1"/>
  <c r="AK298" i="1"/>
  <c r="AJ302" i="1"/>
  <c r="AK302" i="1"/>
  <c r="AJ303" i="1"/>
  <c r="AK303" i="1"/>
  <c r="AJ306" i="1"/>
  <c r="AK306" i="1"/>
  <c r="AJ307" i="1"/>
  <c r="AK307" i="1"/>
  <c r="AJ310" i="1"/>
  <c r="AK310" i="1"/>
  <c r="AJ311" i="1"/>
  <c r="AK311" i="1"/>
  <c r="AJ312" i="1"/>
  <c r="AK312" i="1"/>
  <c r="AJ315" i="1"/>
  <c r="AK315" i="1"/>
  <c r="AJ316" i="1"/>
  <c r="AK316" i="1"/>
  <c r="AJ317" i="1"/>
  <c r="AK317" i="1"/>
  <c r="AJ320" i="1"/>
  <c r="AK320" i="1"/>
  <c r="AJ321" i="1"/>
  <c r="AK321" i="1"/>
  <c r="AJ322" i="1"/>
  <c r="AK322" i="1"/>
  <c r="AJ323" i="1"/>
  <c r="AK323" i="1"/>
  <c r="AJ324" i="1"/>
  <c r="AK324" i="1"/>
  <c r="AJ327" i="1"/>
  <c r="AK327" i="1"/>
  <c r="AJ328" i="1"/>
  <c r="AK328" i="1"/>
  <c r="AJ329" i="1"/>
  <c r="AK329" i="1"/>
  <c r="AJ330" i="1"/>
  <c r="AK330" i="1"/>
  <c r="AJ333" i="1"/>
  <c r="AK333" i="1"/>
  <c r="AJ334" i="1"/>
  <c r="AK334" i="1"/>
  <c r="AJ335" i="1"/>
  <c r="AK335" i="1"/>
  <c r="AJ338" i="1"/>
  <c r="AK338" i="1"/>
  <c r="AJ339" i="1"/>
  <c r="AK339" i="1"/>
  <c r="AJ340" i="1"/>
  <c r="AK340" i="1"/>
  <c r="AJ343" i="1"/>
  <c r="AK343" i="1"/>
  <c r="AJ344" i="1"/>
  <c r="AK344" i="1"/>
  <c r="AJ345" i="1"/>
  <c r="AK345" i="1"/>
  <c r="AJ348" i="1"/>
  <c r="AK348" i="1"/>
  <c r="AJ349" i="1"/>
  <c r="AK349" i="1"/>
  <c r="AJ350" i="1"/>
  <c r="AK350" i="1"/>
  <c r="AJ353" i="1"/>
  <c r="AK353" i="1"/>
  <c r="AJ354" i="1"/>
  <c r="AK354" i="1"/>
  <c r="AJ357" i="1"/>
  <c r="AK357" i="1"/>
  <c r="AJ358" i="1"/>
  <c r="AK358" i="1"/>
  <c r="AJ361" i="1"/>
  <c r="AK361" i="1"/>
  <c r="AJ362" i="1"/>
  <c r="AK362" i="1"/>
  <c r="AJ365" i="1"/>
  <c r="AK365" i="1"/>
  <c r="AJ366" i="1"/>
  <c r="AK366" i="1"/>
  <c r="AJ367" i="1"/>
  <c r="AK367" i="1"/>
  <c r="AJ370" i="1"/>
  <c r="AK370" i="1"/>
  <c r="AJ371" i="1"/>
  <c r="AK371" i="1"/>
  <c r="AJ372" i="1"/>
  <c r="AK372" i="1"/>
  <c r="AJ373" i="1"/>
  <c r="AK373" i="1"/>
  <c r="AJ374" i="1"/>
  <c r="AK374" i="1"/>
  <c r="AJ377" i="1"/>
  <c r="AK377" i="1"/>
  <c r="AJ378" i="1"/>
  <c r="AK378" i="1"/>
  <c r="AJ379" i="1"/>
  <c r="AK379" i="1"/>
  <c r="AJ380" i="1"/>
  <c r="AK380" i="1"/>
  <c r="AJ381" i="1"/>
  <c r="AK381" i="1"/>
  <c r="AJ384" i="1"/>
  <c r="AK384" i="1"/>
  <c r="AJ385" i="1"/>
  <c r="AK385" i="1"/>
  <c r="AJ386" i="1"/>
  <c r="AK386" i="1"/>
  <c r="AJ389" i="1"/>
  <c r="AK389" i="1"/>
  <c r="AJ390" i="1"/>
  <c r="AK390" i="1"/>
  <c r="AJ391" i="1"/>
  <c r="AK391" i="1"/>
  <c r="AJ392" i="1"/>
  <c r="AK392" i="1"/>
  <c r="AJ395" i="1"/>
  <c r="AK395" i="1"/>
  <c r="AJ396" i="1"/>
  <c r="AK396" i="1"/>
  <c r="AJ397" i="1"/>
  <c r="AK397" i="1"/>
  <c r="AJ398" i="1"/>
  <c r="AK398" i="1"/>
  <c r="AJ399" i="1"/>
  <c r="AK399" i="1"/>
  <c r="AJ400" i="1"/>
  <c r="AK400" i="1"/>
  <c r="AJ403" i="1"/>
  <c r="AK403" i="1"/>
  <c r="AJ404" i="1"/>
  <c r="AK404" i="1"/>
  <c r="AJ405" i="1"/>
  <c r="AK405" i="1"/>
  <c r="AJ408" i="1"/>
  <c r="AK408" i="1"/>
  <c r="AJ409" i="1"/>
  <c r="AK409" i="1"/>
  <c r="AJ410" i="1"/>
  <c r="AK410" i="1"/>
  <c r="AJ411" i="1"/>
  <c r="AK411" i="1"/>
  <c r="AJ414" i="1"/>
  <c r="AK414" i="1"/>
  <c r="AJ415" i="1"/>
  <c r="AK415" i="1"/>
  <c r="AJ416" i="1"/>
  <c r="AK416" i="1"/>
  <c r="AJ417" i="1"/>
  <c r="AK417" i="1"/>
  <c r="AJ418" i="1"/>
  <c r="AK418" i="1"/>
  <c r="AJ419" i="1"/>
  <c r="AK419" i="1"/>
  <c r="AJ422" i="1"/>
  <c r="AK422" i="1"/>
  <c r="AJ425" i="1"/>
  <c r="AK425" i="1"/>
  <c r="AJ426" i="1"/>
  <c r="AK426" i="1"/>
  <c r="AJ427" i="1"/>
  <c r="AK427" i="1"/>
  <c r="AJ428" i="1"/>
  <c r="AK428" i="1"/>
  <c r="AJ429" i="1"/>
  <c r="AK429" i="1"/>
  <c r="AJ432" i="1"/>
  <c r="AK432" i="1"/>
  <c r="AJ435" i="1"/>
  <c r="AK435" i="1"/>
  <c r="AJ436" i="1"/>
  <c r="AK436" i="1"/>
  <c r="AJ437" i="1"/>
  <c r="AK437" i="1"/>
  <c r="AJ438" i="1"/>
  <c r="AK438" i="1"/>
  <c r="AJ439" i="1"/>
  <c r="AK439" i="1"/>
  <c r="AJ440" i="1"/>
  <c r="AK440" i="1"/>
  <c r="AJ441" i="1"/>
  <c r="AK441" i="1"/>
  <c r="AJ442" i="1"/>
  <c r="AK442" i="1"/>
  <c r="AJ443" i="1"/>
  <c r="AK443" i="1"/>
  <c r="AJ444" i="1"/>
  <c r="AK444" i="1"/>
  <c r="AJ448" i="1"/>
  <c r="AK448" i="1"/>
  <c r="AJ449" i="1"/>
  <c r="AK449" i="1"/>
  <c r="AJ450" i="1"/>
  <c r="AK450" i="1"/>
  <c r="AJ451" i="1"/>
  <c r="AK451" i="1"/>
  <c r="AJ452" i="1"/>
  <c r="AK452" i="1"/>
  <c r="AJ453" i="1"/>
  <c r="AK453" i="1"/>
  <c r="AJ454" i="1"/>
  <c r="AK454" i="1"/>
  <c r="AJ455" i="1"/>
  <c r="AK455" i="1"/>
  <c r="AJ456" i="1"/>
  <c r="AK456" i="1"/>
  <c r="AJ457" i="1"/>
  <c r="AK457" i="1"/>
  <c r="AJ458" i="1"/>
  <c r="AK458" i="1"/>
  <c r="AJ459" i="1"/>
  <c r="AK459" i="1"/>
  <c r="AJ460" i="1"/>
  <c r="AK460" i="1"/>
  <c r="AJ461" i="1"/>
  <c r="AK461" i="1"/>
  <c r="AJ462" i="1"/>
  <c r="AK462" i="1"/>
  <c r="AJ463" i="1"/>
  <c r="AK463" i="1"/>
  <c r="AJ464" i="1"/>
  <c r="AK464" i="1"/>
  <c r="AJ465" i="1"/>
  <c r="AK465" i="1"/>
  <c r="AJ466" i="1"/>
  <c r="AK466" i="1"/>
  <c r="AJ467" i="1"/>
  <c r="AK467" i="1"/>
  <c r="AJ264" i="1"/>
  <c r="AK264" i="1"/>
  <c r="AJ265" i="1"/>
  <c r="AK265" i="1"/>
  <c r="AI264" i="1"/>
  <c r="AI265" i="1"/>
  <c r="AI268" i="1"/>
  <c r="AI269" i="1"/>
  <c r="AI270" i="1"/>
  <c r="AI271" i="1"/>
  <c r="AI272" i="1"/>
  <c r="AI275" i="1"/>
  <c r="AI276" i="1"/>
  <c r="AI277" i="1"/>
  <c r="AI280" i="1"/>
  <c r="AI281" i="1"/>
  <c r="AI282" i="1"/>
  <c r="AI283" i="1"/>
  <c r="AI284" i="1"/>
  <c r="AI287" i="1"/>
  <c r="AI288" i="1"/>
  <c r="AI289" i="1"/>
  <c r="AI290" i="1"/>
  <c r="AI291" i="1"/>
  <c r="AI292" i="1"/>
  <c r="AI295" i="1"/>
  <c r="AI297" i="1"/>
  <c r="AI298" i="1"/>
  <c r="AI302" i="1"/>
  <c r="AI303" i="1"/>
  <c r="AI306" i="1"/>
  <c r="AI307" i="1"/>
  <c r="AI310" i="1"/>
  <c r="AI311" i="1"/>
  <c r="AI312" i="1"/>
  <c r="AI315" i="1"/>
  <c r="AI316" i="1"/>
  <c r="AI317" i="1"/>
  <c r="AI320" i="1"/>
  <c r="AI321" i="1"/>
  <c r="AI322" i="1"/>
  <c r="AI323" i="1"/>
  <c r="AI324" i="1"/>
  <c r="AI327" i="1"/>
  <c r="AI328" i="1"/>
  <c r="AI329" i="1"/>
  <c r="AI330" i="1"/>
  <c r="AI333" i="1"/>
  <c r="AI334" i="1"/>
  <c r="AI335" i="1"/>
  <c r="AI338" i="1"/>
  <c r="AI339" i="1"/>
  <c r="AI340" i="1"/>
  <c r="AI343" i="1"/>
  <c r="AI344" i="1"/>
  <c r="AI345" i="1"/>
  <c r="AI348" i="1"/>
  <c r="AI349" i="1"/>
  <c r="AI350" i="1"/>
  <c r="AI353" i="1"/>
  <c r="AI354" i="1"/>
  <c r="AI357" i="1"/>
  <c r="AI358" i="1"/>
  <c r="AI361" i="1"/>
  <c r="AI362" i="1"/>
  <c r="AI365" i="1"/>
  <c r="AI366" i="1"/>
  <c r="AI367" i="1"/>
  <c r="AI370" i="1"/>
  <c r="AI371" i="1"/>
  <c r="AI372" i="1"/>
  <c r="AI373" i="1"/>
  <c r="AI374" i="1"/>
  <c r="AI377" i="1"/>
  <c r="AI378" i="1"/>
  <c r="AI379" i="1"/>
  <c r="AI380" i="1"/>
  <c r="AI381" i="1"/>
  <c r="AI384" i="1"/>
  <c r="AI385" i="1"/>
  <c r="AI386" i="1"/>
  <c r="AI389" i="1"/>
  <c r="AI390" i="1"/>
  <c r="AI391" i="1"/>
  <c r="AI392" i="1"/>
  <c r="AI395" i="1"/>
  <c r="AI396" i="1"/>
  <c r="AI397" i="1"/>
  <c r="AI398" i="1"/>
  <c r="AI399" i="1"/>
  <c r="AI400" i="1"/>
  <c r="AI403" i="1"/>
  <c r="AI404" i="1"/>
  <c r="AI405" i="1"/>
  <c r="AI408" i="1"/>
  <c r="AI409" i="1"/>
  <c r="AI410" i="1"/>
  <c r="AI411" i="1"/>
  <c r="AI414" i="1"/>
  <c r="AI415" i="1"/>
  <c r="AI416" i="1"/>
  <c r="AI417" i="1"/>
  <c r="AI418" i="1"/>
  <c r="AI419" i="1"/>
  <c r="AI422" i="1"/>
  <c r="AI425" i="1"/>
  <c r="AI426" i="1"/>
  <c r="AI427" i="1"/>
  <c r="AI428" i="1"/>
  <c r="AI429" i="1"/>
  <c r="AI432" i="1"/>
  <c r="AI435" i="1"/>
  <c r="AI436" i="1"/>
  <c r="AI437" i="1"/>
  <c r="AI438" i="1"/>
  <c r="AI439" i="1"/>
  <c r="AI440" i="1"/>
  <c r="AI441" i="1"/>
  <c r="AI442" i="1"/>
  <c r="AI443" i="1"/>
  <c r="AI444" i="1"/>
  <c r="AI448" i="1"/>
  <c r="AI449" i="1"/>
  <c r="AI450" i="1"/>
  <c r="AI451" i="1"/>
  <c r="AI452" i="1"/>
  <c r="AI453" i="1"/>
  <c r="AI454" i="1"/>
  <c r="AI455" i="1"/>
  <c r="AI456" i="1"/>
  <c r="AI457" i="1"/>
  <c r="AI458" i="1"/>
  <c r="AI459" i="1"/>
  <c r="AI460" i="1"/>
  <c r="AI461" i="1"/>
  <c r="AI462" i="1"/>
  <c r="AI463" i="1"/>
  <c r="AI464" i="1"/>
  <c r="AI465" i="1"/>
  <c r="AI466" i="1"/>
  <c r="AI467" i="1"/>
  <c r="AH295" i="1"/>
  <c r="AH297" i="1"/>
  <c r="AH298" i="1"/>
  <c r="AH302" i="1"/>
  <c r="AH303" i="1"/>
  <c r="AH306" i="1"/>
  <c r="AH307" i="1"/>
  <c r="AH310" i="1"/>
  <c r="AH311" i="1"/>
  <c r="AH312" i="1"/>
  <c r="AH315" i="1"/>
  <c r="AH316" i="1"/>
  <c r="AH317" i="1"/>
  <c r="AH320" i="1"/>
  <c r="AH321" i="1"/>
  <c r="AH322" i="1"/>
  <c r="AH323" i="1"/>
  <c r="AH324" i="1"/>
  <c r="AH327" i="1"/>
  <c r="AH328" i="1"/>
  <c r="AH329" i="1"/>
  <c r="AH330" i="1"/>
  <c r="AH333" i="1"/>
  <c r="AH334" i="1"/>
  <c r="AH335" i="1"/>
  <c r="AH338" i="1"/>
  <c r="AH339" i="1"/>
  <c r="AH340" i="1"/>
  <c r="AH343" i="1"/>
  <c r="AH344" i="1"/>
  <c r="AH345" i="1"/>
  <c r="AH348" i="1"/>
  <c r="AH349" i="1"/>
  <c r="AH350" i="1"/>
  <c r="AH353" i="1"/>
  <c r="AH354" i="1"/>
  <c r="AH357" i="1"/>
  <c r="AH358" i="1"/>
  <c r="AH361" i="1"/>
  <c r="AH362" i="1"/>
  <c r="AH365" i="1"/>
  <c r="AH366" i="1"/>
  <c r="AH367" i="1"/>
  <c r="AH370" i="1"/>
  <c r="AH371" i="1"/>
  <c r="AH372" i="1"/>
  <c r="AH373" i="1"/>
  <c r="AH374" i="1"/>
  <c r="AH377" i="1"/>
  <c r="AH378" i="1"/>
  <c r="AH379" i="1"/>
  <c r="AH380" i="1"/>
  <c r="AH381" i="1"/>
  <c r="AH384" i="1"/>
  <c r="AH385" i="1"/>
  <c r="AH386" i="1"/>
  <c r="AH389" i="1"/>
  <c r="AH390" i="1"/>
  <c r="AH391" i="1"/>
  <c r="AH392" i="1"/>
  <c r="AH395" i="1"/>
  <c r="AH396" i="1"/>
  <c r="AH397" i="1"/>
  <c r="AH398" i="1"/>
  <c r="AH399" i="1"/>
  <c r="AH400" i="1"/>
  <c r="AH403" i="1"/>
  <c r="AH404" i="1"/>
  <c r="AH405" i="1"/>
  <c r="AH408" i="1"/>
  <c r="AH409" i="1"/>
  <c r="AH410" i="1"/>
  <c r="AH411" i="1"/>
  <c r="AH414" i="1"/>
  <c r="AH415" i="1"/>
  <c r="AH416" i="1"/>
  <c r="AH417" i="1"/>
  <c r="AH418" i="1"/>
  <c r="AH419" i="1"/>
  <c r="AH422" i="1"/>
  <c r="AH425" i="1"/>
  <c r="AH426" i="1"/>
  <c r="AH427" i="1"/>
  <c r="AH428" i="1"/>
  <c r="AH429" i="1"/>
  <c r="AH432" i="1"/>
  <c r="AH435" i="1"/>
  <c r="AH436" i="1"/>
  <c r="AH437" i="1"/>
  <c r="AH438" i="1"/>
  <c r="AH439" i="1"/>
  <c r="AH440" i="1"/>
  <c r="AH441" i="1"/>
  <c r="AH442" i="1"/>
  <c r="AH443" i="1"/>
  <c r="AH448" i="1"/>
  <c r="AH449" i="1"/>
  <c r="AH450" i="1"/>
  <c r="AH451" i="1"/>
  <c r="AH452" i="1"/>
  <c r="AH453" i="1"/>
  <c r="AH454" i="1"/>
  <c r="AH455" i="1"/>
  <c r="AH456" i="1"/>
  <c r="AH457" i="1"/>
  <c r="AH458" i="1"/>
  <c r="AH459" i="1"/>
  <c r="AH460" i="1"/>
  <c r="AH461" i="1"/>
  <c r="AH462" i="1"/>
  <c r="AH463" i="1"/>
  <c r="AH464" i="1"/>
  <c r="AH465" i="1"/>
  <c r="AH466" i="1"/>
  <c r="AH467" i="1"/>
  <c r="AH289" i="1"/>
  <c r="AH290" i="1"/>
  <c r="AH291" i="1"/>
  <c r="AH292" i="1"/>
  <c r="AH287" i="1"/>
  <c r="AH288" i="1"/>
  <c r="AH280" i="1"/>
  <c r="AH281" i="1"/>
  <c r="AH282" i="1"/>
  <c r="AH283" i="1"/>
  <c r="AH284" i="1"/>
  <c r="AH275" i="1"/>
  <c r="AH276" i="1"/>
  <c r="AH277" i="1"/>
  <c r="AH268" i="1"/>
  <c r="AH269" i="1"/>
  <c r="AH270" i="1"/>
  <c r="AH271" i="1"/>
  <c r="AH272" i="1"/>
  <c r="AH264" i="1"/>
  <c r="AH265" i="1"/>
  <c r="AK184" i="1"/>
  <c r="AK185" i="1"/>
  <c r="AK186" i="1"/>
  <c r="AK187" i="1"/>
  <c r="AK188" i="1"/>
  <c r="AK191" i="1"/>
  <c r="AK192" i="1"/>
  <c r="AK193" i="1"/>
  <c r="AK194" i="1"/>
  <c r="AK195" i="1"/>
  <c r="AK198" i="1"/>
  <c r="AK199" i="1"/>
  <c r="AK200" i="1"/>
  <c r="AK201" i="1"/>
  <c r="AK202" i="1"/>
  <c r="AK203" i="1"/>
  <c r="AK204" i="1"/>
  <c r="AK207" i="1"/>
  <c r="AK208" i="1"/>
  <c r="AK209" i="1"/>
  <c r="AK210" i="1"/>
  <c r="AK214" i="1"/>
  <c r="AK215" i="1"/>
  <c r="AK216" i="1"/>
  <c r="AK217" i="1"/>
  <c r="AK220" i="1"/>
  <c r="AK221" i="1"/>
  <c r="AK224" i="1"/>
  <c r="AK225" i="1"/>
  <c r="AK226" i="1"/>
  <c r="AK227" i="1"/>
  <c r="AK231" i="1"/>
  <c r="AK232" i="1"/>
  <c r="AK233" i="1"/>
  <c r="AK234" i="1"/>
  <c r="AK235" i="1"/>
  <c r="AK238" i="1"/>
  <c r="AK239" i="1"/>
  <c r="AK240" i="1"/>
  <c r="AK241" i="1"/>
  <c r="AK244" i="1"/>
  <c r="AK245" i="1"/>
  <c r="AK246" i="1"/>
  <c r="AK247" i="1"/>
  <c r="AK250" i="1"/>
  <c r="AK251" i="1"/>
  <c r="AK252" i="1"/>
  <c r="AK253" i="1"/>
  <c r="AK256" i="1"/>
  <c r="AK257" i="1"/>
  <c r="AK258" i="1"/>
  <c r="AK259" i="1"/>
  <c r="AK260" i="1"/>
  <c r="AK261" i="1"/>
  <c r="AJ184" i="1"/>
  <c r="AJ185" i="1"/>
  <c r="AJ186" i="1"/>
  <c r="AJ187" i="1"/>
  <c r="AJ188" i="1"/>
  <c r="AJ191" i="1"/>
  <c r="AJ192" i="1"/>
  <c r="AJ193" i="1"/>
  <c r="AJ194" i="1"/>
  <c r="AJ195" i="1"/>
  <c r="AJ198" i="1"/>
  <c r="AJ199" i="1"/>
  <c r="AJ200" i="1"/>
  <c r="AJ201" i="1"/>
  <c r="AJ202" i="1"/>
  <c r="AJ203" i="1"/>
  <c r="AJ204" i="1"/>
  <c r="AJ207" i="1"/>
  <c r="AJ208" i="1"/>
  <c r="AJ209" i="1"/>
  <c r="AJ210" i="1"/>
  <c r="AJ214" i="1"/>
  <c r="AJ215" i="1"/>
  <c r="AJ216" i="1"/>
  <c r="AJ217" i="1"/>
  <c r="AJ220" i="1"/>
  <c r="AJ221" i="1"/>
  <c r="AJ224" i="1"/>
  <c r="AJ225" i="1"/>
  <c r="AJ226" i="1"/>
  <c r="AJ227" i="1"/>
  <c r="AJ231" i="1"/>
  <c r="AJ232" i="1"/>
  <c r="AJ233" i="1"/>
  <c r="AJ234" i="1"/>
  <c r="AJ235" i="1"/>
  <c r="AJ238" i="1"/>
  <c r="AJ239" i="1"/>
  <c r="AJ240" i="1"/>
  <c r="AJ241" i="1"/>
  <c r="AJ244" i="1"/>
  <c r="AJ245" i="1"/>
  <c r="AJ246" i="1"/>
  <c r="AJ247" i="1"/>
  <c r="AJ250" i="1"/>
  <c r="AJ251" i="1"/>
  <c r="AJ252" i="1"/>
  <c r="AJ253" i="1"/>
  <c r="AJ256" i="1"/>
  <c r="AJ257" i="1"/>
  <c r="AJ258" i="1"/>
  <c r="AJ259" i="1"/>
  <c r="AJ260" i="1"/>
  <c r="AJ261" i="1"/>
  <c r="AI184" i="1"/>
  <c r="AI185" i="1"/>
  <c r="AI186" i="1"/>
  <c r="AI187" i="1"/>
  <c r="AI188" i="1"/>
  <c r="AI191" i="1"/>
  <c r="AI192" i="1"/>
  <c r="AI193" i="1"/>
  <c r="AI194" i="1"/>
  <c r="AI195" i="1"/>
  <c r="AI198" i="1"/>
  <c r="AI199" i="1"/>
  <c r="AI200" i="1"/>
  <c r="AI201" i="1"/>
  <c r="AI202" i="1"/>
  <c r="AI203" i="1"/>
  <c r="AI204" i="1"/>
  <c r="AI207" i="1"/>
  <c r="AI208" i="1"/>
  <c r="AI209" i="1"/>
  <c r="AI210" i="1"/>
  <c r="AI214" i="1"/>
  <c r="AI215" i="1"/>
  <c r="AI216" i="1"/>
  <c r="AI217" i="1"/>
  <c r="AI220" i="1"/>
  <c r="AI221" i="1"/>
  <c r="AI224" i="1"/>
  <c r="AI225" i="1"/>
  <c r="AI226" i="1"/>
  <c r="AI227" i="1"/>
  <c r="AI231" i="1"/>
  <c r="AI232" i="1"/>
  <c r="AI233" i="1"/>
  <c r="AI234" i="1"/>
  <c r="AI235" i="1"/>
  <c r="AI238" i="1"/>
  <c r="AI239" i="1"/>
  <c r="AI240" i="1"/>
  <c r="AI241" i="1"/>
  <c r="AI244" i="1"/>
  <c r="AI245" i="1"/>
  <c r="AI246" i="1"/>
  <c r="AI247" i="1"/>
  <c r="AI250" i="1"/>
  <c r="AI251" i="1"/>
  <c r="AI252" i="1"/>
  <c r="AI253" i="1"/>
  <c r="AI256" i="1"/>
  <c r="AI257" i="1"/>
  <c r="AI258" i="1"/>
  <c r="AI259" i="1"/>
  <c r="AI260" i="1"/>
  <c r="AI261" i="1"/>
  <c r="AH261" i="1"/>
  <c r="AH260" i="1"/>
  <c r="AH259" i="1"/>
  <c r="AH258" i="1"/>
  <c r="AH257" i="1"/>
  <c r="AH256" i="1"/>
  <c r="AH253" i="1"/>
  <c r="AH252" i="1"/>
  <c r="AH251" i="1"/>
  <c r="AH250" i="1"/>
  <c r="AH247" i="1"/>
  <c r="AH246" i="1"/>
  <c r="AH245" i="1"/>
  <c r="AH244" i="1"/>
  <c r="AH241" i="1"/>
  <c r="AH240" i="1"/>
  <c r="AH239" i="1"/>
  <c r="AH238" i="1"/>
  <c r="AH235" i="1"/>
  <c r="AH234" i="1"/>
  <c r="AH233" i="1"/>
  <c r="AH232" i="1"/>
  <c r="AH231" i="1"/>
  <c r="AH227" i="1"/>
  <c r="AH226" i="1"/>
  <c r="AH225" i="1"/>
  <c r="AH224" i="1"/>
  <c r="AH221" i="1"/>
  <c r="AH220" i="1"/>
  <c r="AH217" i="1"/>
  <c r="AH216" i="1"/>
  <c r="AH215" i="1"/>
  <c r="AH214" i="1"/>
  <c r="AH210" i="1"/>
  <c r="AH209" i="1"/>
  <c r="AH208" i="1"/>
  <c r="AH207" i="1"/>
  <c r="AH204" i="1"/>
  <c r="AH203" i="1"/>
  <c r="AH202" i="1"/>
  <c r="AH201" i="1"/>
  <c r="AH200" i="1"/>
  <c r="AH199" i="1"/>
  <c r="AH198" i="1"/>
  <c r="AH195" i="1"/>
  <c r="AH194" i="1"/>
  <c r="AH193" i="1"/>
  <c r="AH192" i="1"/>
  <c r="AH191" i="1"/>
  <c r="AH188" i="1"/>
  <c r="AH187" i="1"/>
  <c r="AH186" i="1"/>
  <c r="AH185" i="1"/>
  <c r="AH184" i="1"/>
  <c r="AP183" i="1"/>
  <c r="AO183" i="1"/>
  <c r="AN183" i="1"/>
  <c r="AM183" i="1"/>
  <c r="AL183" i="1"/>
  <c r="AK183" i="1"/>
  <c r="AJ183" i="1"/>
  <c r="AI183" i="1"/>
  <c r="AH183" i="1"/>
  <c r="AP3" i="1"/>
  <c r="AP4" i="1"/>
  <c r="AP5" i="1"/>
  <c r="AP6" i="1"/>
  <c r="AP7" i="1"/>
  <c r="AP8" i="1"/>
  <c r="AP9" i="1"/>
  <c r="AP10" i="1"/>
  <c r="AP11" i="1"/>
  <c r="AP12" i="1"/>
  <c r="AP13" i="1"/>
  <c r="AP14" i="1"/>
  <c r="AP15" i="1"/>
  <c r="AP16" i="1"/>
  <c r="AO3" i="1"/>
  <c r="AO4" i="1"/>
  <c r="AO5" i="1"/>
  <c r="AO6" i="1"/>
  <c r="AO7" i="1"/>
  <c r="AO8" i="1"/>
  <c r="AO9" i="1"/>
  <c r="AO10" i="1"/>
  <c r="AO11" i="1"/>
  <c r="AO12" i="1"/>
  <c r="AO13" i="1"/>
  <c r="AO14" i="1"/>
  <c r="AO15" i="1"/>
  <c r="AO16" i="1"/>
  <c r="AO17" i="1"/>
  <c r="AO18" i="1"/>
  <c r="AN3" i="1"/>
  <c r="AN4" i="1"/>
  <c r="AN5" i="1"/>
  <c r="AN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M3" i="1"/>
  <c r="AM4" i="1"/>
  <c r="AM5" i="1"/>
  <c r="AM6" i="1"/>
  <c r="AM7" i="1"/>
  <c r="AM8" i="1"/>
  <c r="AM9" i="1"/>
  <c r="AM10" i="1"/>
  <c r="AM11" i="1"/>
  <c r="AM12" i="1"/>
  <c r="AM13" i="1"/>
  <c r="AM14" i="1"/>
  <c r="AM15" i="1"/>
  <c r="AM16" i="1"/>
  <c r="AM17" i="1"/>
  <c r="AM18" i="1"/>
  <c r="AL3" i="1"/>
  <c r="AL4" i="1"/>
  <c r="AL5" i="1"/>
  <c r="AL6" i="1"/>
  <c r="AL7" i="1"/>
  <c r="AL8" i="1"/>
  <c r="AL9" i="1"/>
  <c r="AL10" i="1"/>
  <c r="AL11" i="1"/>
  <c r="AL12" i="1"/>
  <c r="AL13" i="1"/>
  <c r="AL14" i="1"/>
  <c r="AL15" i="1"/>
  <c r="AL16" i="1"/>
  <c r="AL17" i="1"/>
  <c r="AL18" i="1"/>
  <c r="AK3" i="1"/>
  <c r="AK4" i="1"/>
  <c r="AK5" i="1"/>
  <c r="AK6" i="1"/>
  <c r="AK7" i="1"/>
  <c r="AK8" i="1"/>
  <c r="AK9" i="1"/>
  <c r="AK10" i="1"/>
  <c r="AK11" i="1"/>
  <c r="AK12" i="1"/>
  <c r="AK13" i="1"/>
  <c r="AK14" i="1"/>
  <c r="AK15" i="1"/>
  <c r="AK16" i="1"/>
  <c r="AJ3" i="1"/>
  <c r="AJ4" i="1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I3" i="1"/>
  <c r="AI4" i="1"/>
  <c r="AI5" i="1"/>
  <c r="AI6" i="1"/>
  <c r="AI7" i="1"/>
  <c r="AI8" i="1"/>
  <c r="AI9" i="1"/>
  <c r="AI10" i="1"/>
  <c r="AI11" i="1"/>
  <c r="AI12" i="1"/>
  <c r="AI13" i="1"/>
  <c r="AI14" i="1"/>
  <c r="AI15" i="1"/>
  <c r="AI16" i="1"/>
  <c r="AI17" i="1"/>
  <c r="AI18" i="1"/>
  <c r="AJ2" i="1"/>
  <c r="AK2" i="1"/>
  <c r="AL2" i="1"/>
  <c r="AM2" i="1"/>
  <c r="AN2" i="1"/>
  <c r="AO2" i="1"/>
  <c r="AP2" i="1"/>
  <c r="AQ2" i="1"/>
  <c r="AI30" i="1"/>
  <c r="AI2" i="1"/>
  <c r="AH19" i="1"/>
  <c r="AH2" i="1"/>
  <c r="AH3" i="1"/>
  <c r="AH4" i="1"/>
  <c r="AH5" i="1"/>
  <c r="AH6" i="1"/>
  <c r="AH7" i="1"/>
  <c r="AH8" i="1"/>
  <c r="AH9" i="1"/>
  <c r="AH10" i="1"/>
  <c r="AH11" i="1"/>
  <c r="AH12" i="1"/>
  <c r="AH13" i="1"/>
  <c r="AH14" i="1"/>
  <c r="AH15" i="1"/>
  <c r="AH16" i="1"/>
  <c r="AC273" i="2" l="1"/>
  <c r="AK274" i="2" s="1"/>
  <c r="AO274" i="2"/>
  <c r="AR274" i="2" s="1"/>
  <c r="AS215" i="2"/>
  <c r="AG171" i="2"/>
  <c r="AQ171" i="2" s="1"/>
  <c r="AQ170" i="2"/>
  <c r="AQ94" i="2"/>
  <c r="AS20" i="2"/>
  <c r="AS294" i="2"/>
  <c r="AQ233" i="2"/>
  <c r="AS220" i="2"/>
  <c r="AQ188" i="2"/>
  <c r="AQ111" i="2"/>
  <c r="AS51" i="2"/>
  <c r="AR282" i="2"/>
  <c r="AR250" i="2"/>
  <c r="AS245" i="2"/>
  <c r="AS192" i="2"/>
  <c r="AQ183" i="2"/>
  <c r="AQ104" i="2"/>
  <c r="AQ51" i="2"/>
  <c r="AQ256" i="2"/>
  <c r="AR183" i="2"/>
  <c r="AS178" i="2"/>
  <c r="AQ303" i="2"/>
  <c r="AC303" i="2"/>
  <c r="AK303" i="2"/>
  <c r="AR303" i="2" s="1"/>
  <c r="AL267" i="2"/>
  <c r="AP268" i="2"/>
  <c r="AC236" i="2"/>
  <c r="AO237" i="2"/>
  <c r="AL215" i="2"/>
  <c r="AL216" i="2" s="1"/>
  <c r="AP216" i="2"/>
  <c r="AS216" i="2" s="1"/>
  <c r="AC192" i="2"/>
  <c r="AO193" i="2"/>
  <c r="AL159" i="2"/>
  <c r="AP160" i="2"/>
  <c r="AG141" i="2"/>
  <c r="AG142" i="2" s="1"/>
  <c r="AN142" i="2"/>
  <c r="AC122" i="2"/>
  <c r="AO123" i="2"/>
  <c r="AL111" i="2"/>
  <c r="AP112" i="2"/>
  <c r="AG94" i="2"/>
  <c r="AN95" i="2"/>
  <c r="AC78" i="2"/>
  <c r="AO79" i="2"/>
  <c r="AL57" i="2"/>
  <c r="AL58" i="2" s="1"/>
  <c r="AP58" i="2"/>
  <c r="AS58" i="2" s="1"/>
  <c r="AL44" i="2"/>
  <c r="AL45" i="2" s="1"/>
  <c r="AP45" i="2"/>
  <c r="AS45" i="2" s="1"/>
  <c r="AL20" i="2"/>
  <c r="AP21" i="2"/>
  <c r="AL294" i="2"/>
  <c r="AL295" i="2" s="1"/>
  <c r="AP295" i="2"/>
  <c r="AS295" i="2" s="1"/>
  <c r="AL261" i="2"/>
  <c r="AP262" i="2"/>
  <c r="AL249" i="2"/>
  <c r="AL250" i="2" s="1"/>
  <c r="AP250" i="2"/>
  <c r="AS250" i="2" s="1"/>
  <c r="AL220" i="2"/>
  <c r="AP221" i="2"/>
  <c r="AC210" i="2"/>
  <c r="AO211" i="2"/>
  <c r="AC179" i="2"/>
  <c r="AK179" i="2"/>
  <c r="AR179" i="2" s="1"/>
  <c r="AR171" i="2"/>
  <c r="AG159" i="2"/>
  <c r="AG160" i="2" s="1"/>
  <c r="AQ160" i="2" s="1"/>
  <c r="AN160" i="2"/>
  <c r="AC141" i="2"/>
  <c r="AO142" i="2"/>
  <c r="AL129" i="2"/>
  <c r="AL130" i="2" s="1"/>
  <c r="AP130" i="2"/>
  <c r="AG111" i="2"/>
  <c r="AN112" i="2"/>
  <c r="AC94" i="2"/>
  <c r="AO95" i="2"/>
  <c r="AC65" i="2"/>
  <c r="AO66" i="2"/>
  <c r="AL35" i="2"/>
  <c r="AP36" i="2"/>
  <c r="AC3" i="2"/>
  <c r="AO4" i="2"/>
  <c r="AL28" i="2"/>
  <c r="AL29" i="2" s="1"/>
  <c r="AP29" i="2"/>
  <c r="AC174" i="2"/>
  <c r="AO175" i="2"/>
  <c r="AC282" i="2"/>
  <c r="AK282" i="2"/>
  <c r="AG261" i="2"/>
  <c r="AN262" i="2"/>
  <c r="AC250" i="2"/>
  <c r="AK250" i="2"/>
  <c r="AL245" i="2"/>
  <c r="AL246" i="2" s="1"/>
  <c r="AP246" i="2"/>
  <c r="AS246" i="2" s="1"/>
  <c r="AL236" i="2"/>
  <c r="AL237" i="2" s="1"/>
  <c r="AS237" i="2" s="1"/>
  <c r="AP237" i="2"/>
  <c r="AG220" i="2"/>
  <c r="AN221" i="2"/>
  <c r="AL205" i="2"/>
  <c r="AL206" i="2" s="1"/>
  <c r="AP206" i="2"/>
  <c r="AL192" i="2"/>
  <c r="AP193" i="2"/>
  <c r="AG152" i="2"/>
  <c r="AN153" i="2"/>
  <c r="AC135" i="2"/>
  <c r="AO136" i="2"/>
  <c r="AL122" i="2"/>
  <c r="AL123" i="2" s="1"/>
  <c r="AS123" i="2" s="1"/>
  <c r="AP123" i="2"/>
  <c r="AG104" i="2"/>
  <c r="AN105" i="2"/>
  <c r="AL89" i="2"/>
  <c r="AP90" i="2"/>
  <c r="AL78" i="2"/>
  <c r="AP79" i="2"/>
  <c r="AL273" i="2"/>
  <c r="AL274" i="2" s="1"/>
  <c r="AP274" i="2"/>
  <c r="AG256" i="2"/>
  <c r="AN257" i="2"/>
  <c r="AC241" i="2"/>
  <c r="AO242" i="2"/>
  <c r="AC228" i="2"/>
  <c r="AK228" i="2"/>
  <c r="AR228" i="2" s="1"/>
  <c r="AL210" i="2"/>
  <c r="AL211" i="2" s="1"/>
  <c r="AS211" i="2" s="1"/>
  <c r="AP211" i="2"/>
  <c r="AC199" i="2"/>
  <c r="AO200" i="2"/>
  <c r="AC183" i="2"/>
  <c r="AK183" i="2"/>
  <c r="AL178" i="2"/>
  <c r="AL179" i="2" s="1"/>
  <c r="AP179" i="2"/>
  <c r="AS179" i="2" s="1"/>
  <c r="AC152" i="2"/>
  <c r="AO153" i="2"/>
  <c r="AL141" i="2"/>
  <c r="AL142" i="2" s="1"/>
  <c r="AP142" i="2"/>
  <c r="AS142" i="2" s="1"/>
  <c r="AG122" i="2"/>
  <c r="AG123" i="2" s="1"/>
  <c r="AN123" i="2"/>
  <c r="AC104" i="2"/>
  <c r="AO105" i="2"/>
  <c r="AL94" i="2"/>
  <c r="AL95" i="2" s="1"/>
  <c r="AP95" i="2"/>
  <c r="AC84" i="2"/>
  <c r="AO85" i="2"/>
  <c r="AL65" i="2"/>
  <c r="AL66" i="2" s="1"/>
  <c r="AP66" i="2"/>
  <c r="AC29" i="2"/>
  <c r="AK29" i="2"/>
  <c r="AR29" i="2" s="1"/>
  <c r="AS302" i="2"/>
  <c r="AQ210" i="2"/>
  <c r="AQ65" i="2"/>
  <c r="AQ267" i="2"/>
  <c r="AR216" i="2"/>
  <c r="AS199" i="2"/>
  <c r="AQ135" i="2"/>
  <c r="AS104" i="2"/>
  <c r="AR45" i="2"/>
  <c r="AQ20" i="2"/>
  <c r="AQ241" i="2"/>
  <c r="AR233" i="2"/>
  <c r="AS100" i="2"/>
  <c r="AR246" i="2"/>
  <c r="AQ179" i="2"/>
  <c r="AQ100" i="2"/>
  <c r="AR51" i="2"/>
  <c r="AL282" i="2"/>
  <c r="AS282" i="2" s="1"/>
  <c r="AS292" i="2"/>
  <c r="AL302" i="2"/>
  <c r="AL303" i="2" s="1"/>
  <c r="AP303" i="2"/>
  <c r="AC292" i="2"/>
  <c r="AK292" i="2"/>
  <c r="AR292" i="2" s="1"/>
  <c r="AG273" i="2"/>
  <c r="AG274" i="2" s="1"/>
  <c r="AQ274" i="2" s="1"/>
  <c r="AN274" i="2"/>
  <c r="AC256" i="2"/>
  <c r="AO257" i="2"/>
  <c r="AG210" i="2"/>
  <c r="AN211" i="2"/>
  <c r="AL174" i="2"/>
  <c r="AL175" i="2" s="1"/>
  <c r="AP175" i="2"/>
  <c r="AL170" i="2"/>
  <c r="AL171" i="2" s="1"/>
  <c r="AP171" i="2"/>
  <c r="AC147" i="2"/>
  <c r="AO148" i="2"/>
  <c r="AL135" i="2"/>
  <c r="AL136" i="2" s="1"/>
  <c r="AP136" i="2"/>
  <c r="AS136" i="2" s="1"/>
  <c r="AG115" i="2"/>
  <c r="AN116" i="2"/>
  <c r="AC100" i="2"/>
  <c r="AO101" i="2"/>
  <c r="AC89" i="2"/>
  <c r="AO90" i="2"/>
  <c r="AG65" i="2"/>
  <c r="AG66" i="2" s="1"/>
  <c r="AN66" i="2"/>
  <c r="AQ66" i="2" s="1"/>
  <c r="AG35" i="2"/>
  <c r="AN36" i="2"/>
  <c r="AG3" i="2"/>
  <c r="AN4" i="2"/>
  <c r="AL284" i="2"/>
  <c r="AP285" i="2"/>
  <c r="AG267" i="2"/>
  <c r="AN268" i="2"/>
  <c r="AL241" i="2"/>
  <c r="AL242" i="2" s="1"/>
  <c r="AP242" i="2"/>
  <c r="AL232" i="2"/>
  <c r="AL233" i="2" s="1"/>
  <c r="AP233" i="2"/>
  <c r="AC216" i="2"/>
  <c r="AK216" i="2"/>
  <c r="AL199" i="2"/>
  <c r="AL200" i="2" s="1"/>
  <c r="AP200" i="2"/>
  <c r="AL187" i="2"/>
  <c r="AL188" i="2" s="1"/>
  <c r="AP188" i="2"/>
  <c r="AG174" i="2"/>
  <c r="AG175" i="2" s="1"/>
  <c r="AN175" i="2"/>
  <c r="AL152" i="2"/>
  <c r="AL153" i="2" s="1"/>
  <c r="AP153" i="2"/>
  <c r="AG135" i="2"/>
  <c r="AG136" i="2" s="1"/>
  <c r="AN136" i="2"/>
  <c r="AQ136" i="2" s="1"/>
  <c r="AC115" i="2"/>
  <c r="AO116" i="2"/>
  <c r="AL104" i="2"/>
  <c r="AL105" i="2" s="1"/>
  <c r="AP105" i="2"/>
  <c r="AL84" i="2"/>
  <c r="AL85" i="2" s="1"/>
  <c r="AP85" i="2"/>
  <c r="AG57" i="2"/>
  <c r="AG58" i="2" s="1"/>
  <c r="AN58" i="2"/>
  <c r="AQ58" i="2" s="1"/>
  <c r="AC45" i="2"/>
  <c r="AK45" i="2"/>
  <c r="AC20" i="2"/>
  <c r="AO21" i="2"/>
  <c r="AC35" i="2"/>
  <c r="AO36" i="2"/>
  <c r="AG20" i="2"/>
  <c r="AG21" i="2" s="1"/>
  <c r="AN21" i="2"/>
  <c r="AG284" i="2"/>
  <c r="AN285" i="2"/>
  <c r="AC267" i="2"/>
  <c r="AO268" i="2"/>
  <c r="AL256" i="2"/>
  <c r="AL257" i="2" s="1"/>
  <c r="AP257" i="2"/>
  <c r="AG241" i="2"/>
  <c r="AN242" i="2"/>
  <c r="AC233" i="2"/>
  <c r="AK233" i="2"/>
  <c r="AL227" i="2"/>
  <c r="AL228" i="2" s="1"/>
  <c r="AP228" i="2"/>
  <c r="AS228" i="2" s="1"/>
  <c r="AG199" i="2"/>
  <c r="AG200" i="2" s="1"/>
  <c r="AN200" i="2"/>
  <c r="AC188" i="2"/>
  <c r="AK188" i="2"/>
  <c r="AR188" i="2" s="1"/>
  <c r="AL182" i="2"/>
  <c r="AL183" i="2" s="1"/>
  <c r="AP183" i="2"/>
  <c r="AC159" i="2"/>
  <c r="AO160" i="2"/>
  <c r="AL147" i="2"/>
  <c r="AL148" i="2" s="1"/>
  <c r="AP148" i="2"/>
  <c r="AG129" i="2"/>
  <c r="AN130" i="2"/>
  <c r="AC111" i="2"/>
  <c r="AO112" i="2"/>
  <c r="AL100" i="2"/>
  <c r="AL101" i="2" s="1"/>
  <c r="AP101" i="2"/>
  <c r="AG84" i="2"/>
  <c r="AG85" i="2" s="1"/>
  <c r="AN85" i="2"/>
  <c r="AC58" i="2"/>
  <c r="AK58" i="2"/>
  <c r="AR58" i="2" s="1"/>
  <c r="AG28" i="2"/>
  <c r="AG29" i="2" s="1"/>
  <c r="AN29" i="2"/>
  <c r="AC295" i="2"/>
  <c r="AK295" i="2"/>
  <c r="AR295" i="2" s="1"/>
  <c r="AC284" i="2"/>
  <c r="AO285" i="2"/>
  <c r="AC261" i="2"/>
  <c r="AO262" i="2"/>
  <c r="AC246" i="2"/>
  <c r="AK246" i="2"/>
  <c r="AG236" i="2"/>
  <c r="AN237" i="2"/>
  <c r="AC220" i="2"/>
  <c r="AO221" i="2"/>
  <c r="AC206" i="2"/>
  <c r="AK206" i="2"/>
  <c r="AR206" i="2" s="1"/>
  <c r="AG192" i="2"/>
  <c r="AG193" i="2" s="1"/>
  <c r="AQ193" i="2" s="1"/>
  <c r="AN193" i="2"/>
  <c r="AC168" i="2"/>
  <c r="AK168" i="2"/>
  <c r="AR168" i="2" s="1"/>
  <c r="AG147" i="2"/>
  <c r="AG148" i="2" s="1"/>
  <c r="AN148" i="2"/>
  <c r="AC129" i="2"/>
  <c r="AO130" i="2"/>
  <c r="AL115" i="2"/>
  <c r="AL116" i="2" s="1"/>
  <c r="AS116" i="2" s="1"/>
  <c r="AP116" i="2"/>
  <c r="AG100" i="2"/>
  <c r="AG101" i="2" s="1"/>
  <c r="AN101" i="2"/>
  <c r="AQ101" i="2" s="1"/>
  <c r="AG89" i="2"/>
  <c r="AG90" i="2" s="1"/>
  <c r="AQ90" i="2" s="1"/>
  <c r="AN90" i="2"/>
  <c r="AG78" i="2"/>
  <c r="AN79" i="2"/>
  <c r="AC51" i="2"/>
  <c r="AK51" i="2"/>
  <c r="AL3" i="2"/>
  <c r="AP4" i="2"/>
  <c r="AC274" i="2"/>
  <c r="AJ180" i="1"/>
  <c r="AP180" i="1" s="1"/>
  <c r="AL180" i="1" s="1"/>
  <c r="AH180" i="1" s="1"/>
  <c r="AO179" i="1"/>
  <c r="AN179" i="1"/>
  <c r="AK179" i="1"/>
  <c r="AJ179" i="1"/>
  <c r="AQ179" i="1" s="1"/>
  <c r="AP179" i="1" s="1"/>
  <c r="AM179" i="1" s="1"/>
  <c r="AL179" i="1" s="1"/>
  <c r="AI179" i="1" s="1"/>
  <c r="AH179" i="1" s="1"/>
  <c r="AP178" i="1"/>
  <c r="AO178" i="1"/>
  <c r="AL178" i="1"/>
  <c r="AK178" i="1"/>
  <c r="AH178" i="1"/>
  <c r="AQ178" i="1" s="1"/>
  <c r="AN178" i="1" s="1"/>
  <c r="AM178" i="1" s="1"/>
  <c r="AJ178" i="1" s="1"/>
  <c r="AI178" i="1" s="1"/>
  <c r="AP177" i="1"/>
  <c r="AK177" i="1"/>
  <c r="AG177" i="1"/>
  <c r="AP175" i="1"/>
  <c r="AO175" i="1"/>
  <c r="AL175" i="1"/>
  <c r="AK175" i="1"/>
  <c r="AH175" i="1"/>
  <c r="AQ175" i="1" s="1"/>
  <c r="AN175" i="1" s="1"/>
  <c r="AM175" i="1" s="1"/>
  <c r="AJ175" i="1" s="1"/>
  <c r="AI175" i="1" s="1"/>
  <c r="AQ174" i="1"/>
  <c r="AP174" i="1"/>
  <c r="AH174" i="1"/>
  <c r="AN174" i="1" s="1"/>
  <c r="AJ174" i="1" s="1"/>
  <c r="AO172" i="1"/>
  <c r="AN172" i="1"/>
  <c r="AK172" i="1"/>
  <c r="AJ172" i="1"/>
  <c r="AQ172" i="1" s="1"/>
  <c r="AP172" i="1" s="1"/>
  <c r="AM172" i="1" s="1"/>
  <c r="AL172" i="1" s="1"/>
  <c r="AI172" i="1" s="1"/>
  <c r="AH172" i="1" s="1"/>
  <c r="AP171" i="1"/>
  <c r="AO171" i="1"/>
  <c r="AL171" i="1"/>
  <c r="AK171" i="1"/>
  <c r="AH171" i="1"/>
  <c r="AQ171" i="1" s="1"/>
  <c r="AN171" i="1" s="1"/>
  <c r="AM171" i="1" s="1"/>
  <c r="AJ171" i="1" s="1"/>
  <c r="AI171" i="1" s="1"/>
  <c r="AQ170" i="1"/>
  <c r="AP170" i="1"/>
  <c r="AH170" i="1"/>
  <c r="AN170" i="1" s="1"/>
  <c r="AJ170" i="1" s="1"/>
  <c r="AP169" i="1"/>
  <c r="AK169" i="1"/>
  <c r="AG169" i="1"/>
  <c r="AK167" i="1" s="1"/>
  <c r="AP166" i="1"/>
  <c r="AK166" i="1"/>
  <c r="AG166" i="1"/>
  <c r="AQ164" i="1"/>
  <c r="AP164" i="1"/>
  <c r="AH164" i="1"/>
  <c r="AN164" i="1" s="1"/>
  <c r="AJ164" i="1" s="1"/>
  <c r="AJ163" i="1" s="1"/>
  <c r="AO162" i="1"/>
  <c r="AN162" i="1"/>
  <c r="AK162" i="1"/>
  <c r="AJ162" i="1"/>
  <c r="AQ162" i="1" s="1"/>
  <c r="AP162" i="1" s="1"/>
  <c r="AM162" i="1" s="1"/>
  <c r="AL162" i="1" s="1"/>
  <c r="AI162" i="1" s="1"/>
  <c r="AH162" i="1" s="1"/>
  <c r="AP161" i="1"/>
  <c r="AO161" i="1"/>
  <c r="AL161" i="1"/>
  <c r="AK161" i="1"/>
  <c r="AH161" i="1"/>
  <c r="AQ161" i="1" s="1"/>
  <c r="AN161" i="1" s="1"/>
  <c r="AM161" i="1" s="1"/>
  <c r="AJ161" i="1" s="1"/>
  <c r="AI161" i="1" s="1"/>
  <c r="AQ160" i="1"/>
  <c r="AP160" i="1"/>
  <c r="AH160" i="1"/>
  <c r="AN160" i="1" s="1"/>
  <c r="AJ160" i="1" s="1"/>
  <c r="AP159" i="1"/>
  <c r="AK159" i="1"/>
  <c r="AG159" i="1"/>
  <c r="AI157" i="1" s="1"/>
  <c r="AP156" i="1"/>
  <c r="AK156" i="1"/>
  <c r="AG156" i="1"/>
  <c r="AQ154" i="1"/>
  <c r="AP154" i="1"/>
  <c r="AH154" i="1"/>
  <c r="AN154" i="1" s="1"/>
  <c r="AJ154" i="1" s="1"/>
  <c r="AJ153" i="1"/>
  <c r="AK152" i="1"/>
  <c r="AQ152" i="1" s="1"/>
  <c r="AP152" i="1" s="1"/>
  <c r="AO152" i="1" s="1"/>
  <c r="AM152" i="1" s="1"/>
  <c r="AL152" i="1" s="1"/>
  <c r="AI152" i="1" s="1"/>
  <c r="AH152" i="1" s="1"/>
  <c r="AJ152" i="1" s="1"/>
  <c r="AO151" i="1"/>
  <c r="AN151" i="1"/>
  <c r="AK151" i="1"/>
  <c r="AH151" i="1"/>
  <c r="AQ151" i="1" s="1"/>
  <c r="AP151" i="1" s="1"/>
  <c r="AM151" i="1" s="1"/>
  <c r="AL151" i="1" s="1"/>
  <c r="AJ151" i="1" s="1"/>
  <c r="AI151" i="1" s="1"/>
  <c r="AM150" i="1"/>
  <c r="AL150" i="1"/>
  <c r="AH150" i="1"/>
  <c r="AQ150" i="1" s="1"/>
  <c r="AO150" i="1" s="1"/>
  <c r="AN150" i="1" s="1"/>
  <c r="AK150" i="1" s="1"/>
  <c r="AJ150" i="1" s="1"/>
  <c r="AI150" i="1" s="1"/>
  <c r="AP150" i="1" s="1"/>
  <c r="AQ149" i="1"/>
  <c r="AL149" i="1"/>
  <c r="AJ149" i="1"/>
  <c r="AP149" i="1" s="1"/>
  <c r="AN149" i="1" s="1"/>
  <c r="AH149" i="1" s="1"/>
  <c r="AI149" i="1" s="1"/>
  <c r="AP148" i="1"/>
  <c r="AK148" i="1"/>
  <c r="AG148" i="1"/>
  <c r="AN146" i="1"/>
  <c r="AM146" i="1"/>
  <c r="AH146" i="1"/>
  <c r="AP146" i="1" s="1"/>
  <c r="AL146" i="1" s="1"/>
  <c r="AJ146" i="1" s="1"/>
  <c r="AQ146" i="1" s="1"/>
  <c r="AQ145" i="1"/>
  <c r="AM145" i="1"/>
  <c r="AK145" i="1"/>
  <c r="AP145" i="1" s="1"/>
  <c r="AO145" i="1" s="1"/>
  <c r="AL145" i="1" s="1"/>
  <c r="AI145" i="1" s="1"/>
  <c r="AH145" i="1" s="1"/>
  <c r="AJ145" i="1" s="1"/>
  <c r="AO144" i="1"/>
  <c r="AK144" i="1"/>
  <c r="AJ144" i="1"/>
  <c r="AH144" i="1"/>
  <c r="AQ144" i="1" s="1"/>
  <c r="AP144" i="1" s="1"/>
  <c r="AN144" i="1" s="1"/>
  <c r="AM144" i="1" s="1"/>
  <c r="AL144" i="1" s="1"/>
  <c r="AI144" i="1" s="1"/>
  <c r="AL143" i="1"/>
  <c r="AH143" i="1"/>
  <c r="AQ143" i="1" s="1"/>
  <c r="AO143" i="1" s="1"/>
  <c r="AN143" i="1" s="1"/>
  <c r="AM143" i="1" s="1"/>
  <c r="AK143" i="1" s="1"/>
  <c r="AJ143" i="1" s="1"/>
  <c r="AI143" i="1" s="1"/>
  <c r="AP143" i="1" s="1"/>
  <c r="AP142" i="1"/>
  <c r="AK142" i="1"/>
  <c r="AG142" i="1"/>
  <c r="AP140" i="1"/>
  <c r="AO140" i="1"/>
  <c r="AQ140" i="1" s="1"/>
  <c r="AM140" i="1" s="1"/>
  <c r="AK140" i="1" s="1"/>
  <c r="AI140" i="1" s="1"/>
  <c r="AK138" i="1"/>
  <c r="AQ138" i="1" s="1"/>
  <c r="AP138" i="1" s="1"/>
  <c r="AO138" i="1" s="1"/>
  <c r="AM138" i="1" s="1"/>
  <c r="AL138" i="1" s="1"/>
  <c r="AI138" i="1" s="1"/>
  <c r="AH138" i="1" s="1"/>
  <c r="AJ138" i="1" s="1"/>
  <c r="AP137" i="1"/>
  <c r="AK137" i="1"/>
  <c r="AG137" i="1"/>
  <c r="AN135" i="1"/>
  <c r="AM135" i="1"/>
  <c r="AI135" i="1"/>
  <c r="AQ135" i="1" s="1"/>
  <c r="AO135" i="1" s="1"/>
  <c r="AK135" i="1" s="1"/>
  <c r="AH135" i="1" s="1"/>
  <c r="AJ135" i="1" s="1"/>
  <c r="AP134" i="1"/>
  <c r="AO134" i="1"/>
  <c r="AK134" i="1"/>
  <c r="AJ134" i="1"/>
  <c r="AQ134" i="1" s="1"/>
  <c r="AN134" i="1" s="1"/>
  <c r="AM134" i="1" s="1"/>
  <c r="AL134" i="1" s="1"/>
  <c r="AI134" i="1" s="1"/>
  <c r="AH134" i="1" s="1"/>
  <c r="AO133" i="1"/>
  <c r="AM133" i="1"/>
  <c r="AQ133" i="1" s="1"/>
  <c r="AH133" i="1" s="1"/>
  <c r="AQ132" i="1"/>
  <c r="AM132" i="1"/>
  <c r="AL132" i="1"/>
  <c r="AH132" i="1"/>
  <c r="AP132" i="1" s="1"/>
  <c r="AN132" i="1" s="1"/>
  <c r="AJ132" i="1" s="1"/>
  <c r="AI132" i="1" s="1"/>
  <c r="AJ131" i="1"/>
  <c r="AO131" i="1" s="1"/>
  <c r="AK131" i="1" s="1"/>
  <c r="AN131" i="1" s="1"/>
  <c r="AP130" i="1"/>
  <c r="AK130" i="1"/>
  <c r="AG130" i="1"/>
  <c r="AM128" i="1"/>
  <c r="AK128" i="1"/>
  <c r="AH128" i="1"/>
  <c r="AQ128" i="1" s="1"/>
  <c r="AO128" i="1" s="1"/>
  <c r="AN128" i="1" s="1"/>
  <c r="AJ128" i="1" s="1"/>
  <c r="AI128" i="1" s="1"/>
  <c r="AP127" i="1"/>
  <c r="AM127" i="1"/>
  <c r="AL127" i="1"/>
  <c r="AH127" i="1"/>
  <c r="AN127" i="1" s="1"/>
  <c r="AJ127" i="1" s="1"/>
  <c r="AQ127" i="1" s="1"/>
  <c r="AP126" i="1"/>
  <c r="AK126" i="1"/>
  <c r="AG126" i="1"/>
  <c r="AP124" i="1"/>
  <c r="AM124" i="1"/>
  <c r="AL124" i="1"/>
  <c r="AH124" i="1"/>
  <c r="AN124" i="1" s="1"/>
  <c r="AJ124" i="1" s="1"/>
  <c r="AQ124" i="1" s="1"/>
  <c r="AQ123" i="1"/>
  <c r="AN123" i="1"/>
  <c r="AM123" i="1"/>
  <c r="AI123" i="1"/>
  <c r="AP123" i="1" s="1"/>
  <c r="AL123" i="1" s="1"/>
  <c r="AH123" i="1" s="1"/>
  <c r="AJ123" i="1" s="1"/>
  <c r="AP122" i="1"/>
  <c r="AK122" i="1"/>
  <c r="AG122" i="1"/>
  <c r="AN120" i="1"/>
  <c r="AM120" i="1"/>
  <c r="AP120" i="1" s="1"/>
  <c r="AL120" i="1" s="1"/>
  <c r="AH120" i="1" s="1"/>
  <c r="AJ120" i="1" s="1"/>
  <c r="AO119" i="1"/>
  <c r="AN119" i="1"/>
  <c r="AK119" i="1"/>
  <c r="AJ119" i="1"/>
  <c r="AQ119" i="1" s="1"/>
  <c r="AP119" i="1" s="1"/>
  <c r="AM119" i="1" s="1"/>
  <c r="AL119" i="1" s="1"/>
  <c r="AI119" i="1" s="1"/>
  <c r="AH119" i="1" s="1"/>
  <c r="AP118" i="1"/>
  <c r="AO118" i="1"/>
  <c r="AL118" i="1"/>
  <c r="AK118" i="1"/>
  <c r="AH118" i="1"/>
  <c r="AQ118" i="1" s="1"/>
  <c r="AN118" i="1" s="1"/>
  <c r="AM118" i="1" s="1"/>
  <c r="AJ118" i="1" s="1"/>
  <c r="AI118" i="1" s="1"/>
  <c r="AP117" i="1"/>
  <c r="AK117" i="1"/>
  <c r="AG117" i="1"/>
  <c r="AP115" i="1"/>
  <c r="AO115" i="1"/>
  <c r="AL115" i="1"/>
  <c r="AK115" i="1"/>
  <c r="AH115" i="1"/>
  <c r="AQ115" i="1" s="1"/>
  <c r="AN115" i="1" s="1"/>
  <c r="AM115" i="1" s="1"/>
  <c r="AJ115" i="1" s="1"/>
  <c r="AI115" i="1" s="1"/>
  <c r="AK114" i="1" s="1"/>
  <c r="AK113" i="1" s="1"/>
  <c r="AO112" i="1"/>
  <c r="AN112" i="1"/>
  <c r="AK112" i="1"/>
  <c r="AJ112" i="1"/>
  <c r="AQ112" i="1" s="1"/>
  <c r="AP112" i="1" s="1"/>
  <c r="AM112" i="1" s="1"/>
  <c r="AL112" i="1" s="1"/>
  <c r="AI112" i="1" s="1"/>
  <c r="AH112" i="1" s="1"/>
  <c r="AP111" i="1"/>
  <c r="AO111" i="1"/>
  <c r="AL111" i="1"/>
  <c r="AK111" i="1"/>
  <c r="AH111" i="1"/>
  <c r="AQ111" i="1" s="1"/>
  <c r="AN111" i="1" s="1"/>
  <c r="AM111" i="1" s="1"/>
  <c r="AJ111" i="1" s="1"/>
  <c r="AI111" i="1" s="1"/>
  <c r="AP110" i="1"/>
  <c r="AK110" i="1"/>
  <c r="AG110" i="1"/>
  <c r="AP108" i="1"/>
  <c r="AO108" i="1"/>
  <c r="AL108" i="1"/>
  <c r="AK108" i="1"/>
  <c r="AH108" i="1"/>
  <c r="AQ108" i="1" s="1"/>
  <c r="AN108" i="1" s="1"/>
  <c r="AM108" i="1" s="1"/>
  <c r="AJ108" i="1" s="1"/>
  <c r="AI108" i="1" s="1"/>
  <c r="AP107" i="1"/>
  <c r="AH107" i="1"/>
  <c r="AN107" i="1" s="1"/>
  <c r="AJ107" i="1" s="1"/>
  <c r="AM107" i="1" s="1"/>
  <c r="AQ106" i="1"/>
  <c r="AK106" i="1"/>
  <c r="AJ106" i="1"/>
  <c r="AP106" i="1" s="1"/>
  <c r="AM106" i="1" s="1"/>
  <c r="AL106" i="1" s="1"/>
  <c r="AI106" i="1" s="1"/>
  <c r="AH106" i="1" s="1"/>
  <c r="AN106" i="1" s="1"/>
  <c r="AP105" i="1"/>
  <c r="AK105" i="1"/>
  <c r="AG105" i="1"/>
  <c r="AO103" i="1"/>
  <c r="AN103" i="1"/>
  <c r="AK103" i="1"/>
  <c r="AJ103" i="1"/>
  <c r="AQ103" i="1" s="1"/>
  <c r="AP103" i="1" s="1"/>
  <c r="AM103" i="1" s="1"/>
  <c r="AL103" i="1" s="1"/>
  <c r="AI103" i="1" s="1"/>
  <c r="AH103" i="1" s="1"/>
  <c r="AP102" i="1"/>
  <c r="AO102" i="1"/>
  <c r="AL102" i="1"/>
  <c r="AK102" i="1"/>
  <c r="AH102" i="1"/>
  <c r="AQ102" i="1" s="1"/>
  <c r="AN102" i="1" s="1"/>
  <c r="AM102" i="1" s="1"/>
  <c r="AJ102" i="1" s="1"/>
  <c r="AI102" i="1" s="1"/>
  <c r="AP101" i="1"/>
  <c r="AL101" i="1"/>
  <c r="AH101" i="1"/>
  <c r="AO101" i="1" s="1"/>
  <c r="AN101" i="1" s="1"/>
  <c r="AK101" i="1" s="1"/>
  <c r="AJ101" i="1" s="1"/>
  <c r="AQ101" i="1" s="1"/>
  <c r="AI100" i="1"/>
  <c r="AP99" i="1"/>
  <c r="AK99" i="1"/>
  <c r="AG99" i="1"/>
  <c r="AO96" i="1"/>
  <c r="AN96" i="1"/>
  <c r="AK96" i="1"/>
  <c r="AJ96" i="1"/>
  <c r="AQ96" i="1" s="1"/>
  <c r="AP96" i="1" s="1"/>
  <c r="AM96" i="1" s="1"/>
  <c r="AL96" i="1" s="1"/>
  <c r="AI96" i="1" s="1"/>
  <c r="AH96" i="1" s="1"/>
  <c r="AP95" i="1"/>
  <c r="AO95" i="1"/>
  <c r="AL95" i="1"/>
  <c r="AK95" i="1"/>
  <c r="AH95" i="1"/>
  <c r="AQ95" i="1" s="1"/>
  <c r="AN95" i="1" s="1"/>
  <c r="AM95" i="1" s="1"/>
  <c r="AJ95" i="1" s="1"/>
  <c r="AI95" i="1" s="1"/>
  <c r="AP94" i="1"/>
  <c r="AL94" i="1"/>
  <c r="AH94" i="1"/>
  <c r="AO94" i="1" s="1"/>
  <c r="AN94" i="1" s="1"/>
  <c r="AK94" i="1" s="1"/>
  <c r="AJ94" i="1" s="1"/>
  <c r="AQ94" i="1" s="1"/>
  <c r="AI93" i="1"/>
  <c r="AP92" i="1"/>
  <c r="AK92" i="1"/>
  <c r="AG92" i="1"/>
  <c r="AK90" i="1" s="1"/>
  <c r="AO89" i="1"/>
  <c r="AN89" i="1"/>
  <c r="AK89" i="1"/>
  <c r="AJ89" i="1"/>
  <c r="AQ89" i="1" s="1"/>
  <c r="AP89" i="1" s="1"/>
  <c r="AM89" i="1" s="1"/>
  <c r="AL89" i="1" s="1"/>
  <c r="AI89" i="1" s="1"/>
  <c r="AH89" i="1" s="1"/>
  <c r="AP88" i="1"/>
  <c r="AO88" i="1"/>
  <c r="AL88" i="1"/>
  <c r="AK88" i="1"/>
  <c r="AH88" i="1"/>
  <c r="AQ88" i="1" s="1"/>
  <c r="AN88" i="1" s="1"/>
  <c r="AM88" i="1" s="1"/>
  <c r="AJ88" i="1" s="1"/>
  <c r="AI88" i="1" s="1"/>
  <c r="AP87" i="1"/>
  <c r="AK87" i="1"/>
  <c r="AG87" i="1"/>
  <c r="AP85" i="1"/>
  <c r="AO85" i="1"/>
  <c r="AL85" i="1"/>
  <c r="AK85" i="1"/>
  <c r="AH85" i="1"/>
  <c r="AQ85" i="1" s="1"/>
  <c r="AN85" i="1" s="1"/>
  <c r="AM85" i="1" s="1"/>
  <c r="AJ85" i="1" s="1"/>
  <c r="AI85" i="1" s="1"/>
  <c r="AP84" i="1"/>
  <c r="AL84" i="1"/>
  <c r="AH84" i="1"/>
  <c r="AO84" i="1" s="1"/>
  <c r="AN84" i="1" s="1"/>
  <c r="AK84" i="1" s="1"/>
  <c r="AJ84" i="1" s="1"/>
  <c r="AQ84" i="1" s="1"/>
  <c r="AP83" i="1"/>
  <c r="AK83" i="1"/>
  <c r="AG83" i="1"/>
  <c r="AP81" i="1"/>
  <c r="AL81" i="1"/>
  <c r="AH81" i="1"/>
  <c r="AO81" i="1" s="1"/>
  <c r="AN81" i="1" s="1"/>
  <c r="AK81" i="1" s="1"/>
  <c r="AJ81" i="1" s="1"/>
  <c r="AQ81" i="1" s="1"/>
  <c r="AI80" i="1"/>
  <c r="AK80" i="1" s="1"/>
  <c r="AP79" i="1"/>
  <c r="AK79" i="1"/>
  <c r="AG79" i="1"/>
  <c r="AK77" i="1" s="1"/>
  <c r="AQ76" i="1" s="1"/>
  <c r="AP76" i="1" s="1"/>
  <c r="AM76" i="1" s="1"/>
  <c r="AL76" i="1" s="1"/>
  <c r="AI76" i="1" s="1"/>
  <c r="AH76" i="1" s="1"/>
  <c r="AO76" i="1" s="1"/>
  <c r="AP75" i="1"/>
  <c r="AK75" i="1"/>
  <c r="AG75" i="1"/>
  <c r="AK73" i="1" s="1"/>
  <c r="AQ73" i="1" s="1"/>
  <c r="AP69" i="1"/>
  <c r="AK69" i="1"/>
  <c r="AG69" i="1"/>
  <c r="AQ67" i="1"/>
  <c r="AI67" i="1"/>
  <c r="AN67" i="1" s="1"/>
  <c r="AP66" i="1"/>
  <c r="AK66" i="1"/>
  <c r="AG66" i="1"/>
  <c r="AQ64" i="1"/>
  <c r="AN64" i="1"/>
  <c r="AM64" i="1"/>
  <c r="AI64" i="1"/>
  <c r="AP64" i="1" s="1"/>
  <c r="AL64" i="1" s="1"/>
  <c r="AH64" i="1" s="1"/>
  <c r="AJ64" i="1" s="1"/>
  <c r="AO63" i="1"/>
  <c r="AN63" i="1"/>
  <c r="AK63" i="1"/>
  <c r="AJ63" i="1"/>
  <c r="AQ63" i="1" s="1"/>
  <c r="AP63" i="1" s="1"/>
  <c r="AM63" i="1" s="1"/>
  <c r="AL63" i="1" s="1"/>
  <c r="AI63" i="1" s="1"/>
  <c r="AH63" i="1" s="1"/>
  <c r="AO62" i="1"/>
  <c r="AL62" i="1"/>
  <c r="AQ62" i="1" s="1"/>
  <c r="AM62" i="1" s="1"/>
  <c r="AI62" i="1" s="1"/>
  <c r="AK62" i="1" s="1"/>
  <c r="AP61" i="1" s="1"/>
  <c r="AL61" i="1" s="1"/>
  <c r="AH61" i="1" s="1"/>
  <c r="AM61" i="1" s="1"/>
  <c r="AN60" i="1"/>
  <c r="AK60" i="1"/>
  <c r="AQ60" i="1" s="1"/>
  <c r="AP60" i="1" s="1"/>
  <c r="AO60" i="1" s="1"/>
  <c r="AM60" i="1" s="1"/>
  <c r="AL60" i="1" s="1"/>
  <c r="AI60" i="1" s="1"/>
  <c r="AH60" i="1" s="1"/>
  <c r="AJ60" i="1" s="1"/>
  <c r="AO59" i="1"/>
  <c r="AK59" i="1"/>
  <c r="AJ59" i="1"/>
  <c r="AQ59" i="1" s="1"/>
  <c r="AP59" i="1" s="1"/>
  <c r="AN59" i="1" s="1"/>
  <c r="AM59" i="1" s="1"/>
  <c r="AL59" i="1" s="1"/>
  <c r="AI59" i="1" s="1"/>
  <c r="AH59" i="1" s="1"/>
  <c r="AP58" i="1"/>
  <c r="AK58" i="1"/>
  <c r="AG58" i="1"/>
  <c r="AO56" i="1"/>
  <c r="AK56" i="1"/>
  <c r="AJ56" i="1"/>
  <c r="AQ56" i="1" s="1"/>
  <c r="AP56" i="1" s="1"/>
  <c r="AN56" i="1" s="1"/>
  <c r="AM56" i="1" s="1"/>
  <c r="AL56" i="1" s="1"/>
  <c r="AI56" i="1" s="1"/>
  <c r="AH56" i="1" s="1"/>
  <c r="AQ55" i="1" s="1"/>
  <c r="AO55" i="1" s="1"/>
  <c r="AK55" i="1" s="1"/>
  <c r="AM55" i="1" s="1"/>
  <c r="AM54" i="1"/>
  <c r="AH54" i="1"/>
  <c r="AP54" i="1" s="1"/>
  <c r="AN54" i="1" s="1"/>
  <c r="AJ54" i="1" s="1"/>
  <c r="AQ54" i="1" s="1"/>
  <c r="AQ53" i="1"/>
  <c r="AK53" i="1"/>
  <c r="AP53" i="1" s="1"/>
  <c r="AO53" i="1" s="1"/>
  <c r="AM53" i="1" s="1"/>
  <c r="AL53" i="1" s="1"/>
  <c r="AI53" i="1" s="1"/>
  <c r="AH53" i="1" s="1"/>
  <c r="AJ53" i="1" s="1"/>
  <c r="AO52" i="1"/>
  <c r="AL52" i="1"/>
  <c r="AK52" i="1"/>
  <c r="AH52" i="1"/>
  <c r="AQ52" i="1" s="1"/>
  <c r="AP52" i="1" s="1"/>
  <c r="AN52" i="1" s="1"/>
  <c r="AM52" i="1" s="1"/>
  <c r="AJ52" i="1" s="1"/>
  <c r="AI52" i="1" s="1"/>
  <c r="AP51" i="1"/>
  <c r="AK51" i="1"/>
  <c r="AG51" i="1"/>
  <c r="AO49" i="1"/>
  <c r="AK49" i="1"/>
  <c r="AJ49" i="1"/>
  <c r="AQ49" i="1" s="1"/>
  <c r="AP49" i="1" s="1"/>
  <c r="AN49" i="1" s="1"/>
  <c r="AM49" i="1" s="1"/>
  <c r="AL49" i="1" s="1"/>
  <c r="AI49" i="1" s="1"/>
  <c r="AH49" i="1" s="1"/>
  <c r="AM48" i="1"/>
  <c r="AH48" i="1"/>
  <c r="AQ48" i="1" s="1"/>
  <c r="AO48" i="1" s="1"/>
  <c r="AN48" i="1" s="1"/>
  <c r="AK48" i="1" s="1"/>
  <c r="AJ48" i="1" s="1"/>
  <c r="AL48" i="1" s="1"/>
  <c r="AQ47" i="1"/>
  <c r="AM47" i="1"/>
  <c r="AL47" i="1"/>
  <c r="AH47" i="1"/>
  <c r="AP47" i="1" s="1"/>
  <c r="AN47" i="1" s="1"/>
  <c r="AJ47" i="1" s="1"/>
  <c r="AI47" i="1" s="1"/>
  <c r="AO46" i="1" s="1"/>
  <c r="AM46" i="1" s="1"/>
  <c r="AK46" i="1" s="1"/>
  <c r="AN46" i="1" s="1"/>
  <c r="AO45" i="1"/>
  <c r="AL45" i="1"/>
  <c r="AK45" i="1"/>
  <c r="AH45" i="1"/>
  <c r="AQ45" i="1" s="1"/>
  <c r="AP45" i="1" s="1"/>
  <c r="AN45" i="1" s="1"/>
  <c r="AM45" i="1" s="1"/>
  <c r="AJ45" i="1" s="1"/>
  <c r="AI45" i="1" s="1"/>
  <c r="AP44" i="1"/>
  <c r="AK44" i="1"/>
  <c r="AG44" i="1"/>
  <c r="AO42" i="1"/>
  <c r="AL42" i="1"/>
  <c r="AK42" i="1"/>
  <c r="AH42" i="1"/>
  <c r="AQ42" i="1" s="1"/>
  <c r="AP42" i="1" s="1"/>
  <c r="AN42" i="1" s="1"/>
  <c r="AM42" i="1" s="1"/>
  <c r="AJ42" i="1" s="1"/>
  <c r="AI42" i="1" s="1"/>
  <c r="AP41" i="1"/>
  <c r="AL41" i="1"/>
  <c r="AK41" i="1"/>
  <c r="AH41" i="1"/>
  <c r="AQ41" i="1" s="1"/>
  <c r="AO41" i="1" s="1"/>
  <c r="AN41" i="1" s="1"/>
  <c r="AM41" i="1" s="1"/>
  <c r="AJ41" i="1" s="1"/>
  <c r="AI41" i="1" s="1"/>
  <c r="AP40" i="1"/>
  <c r="AK40" i="1"/>
  <c r="AG40" i="1"/>
  <c r="AQ38" i="1" s="1"/>
  <c r="AO38" i="1" s="1"/>
  <c r="AK38" i="1" s="1"/>
  <c r="AM38" i="1" s="1"/>
  <c r="AM37" i="1"/>
  <c r="AH37" i="1"/>
  <c r="AP37" i="1" s="1"/>
  <c r="AN37" i="1" s="1"/>
  <c r="AJ37" i="1" s="1"/>
  <c r="AQ37" i="1" s="1"/>
  <c r="AQ36" i="1"/>
  <c r="AK36" i="1"/>
  <c r="AP36" i="1" s="1"/>
  <c r="AO36" i="1" s="1"/>
  <c r="AM36" i="1" s="1"/>
  <c r="AL36" i="1" s="1"/>
  <c r="AI36" i="1" s="1"/>
  <c r="AH36" i="1" s="1"/>
  <c r="AJ36" i="1" s="1"/>
  <c r="AO35" i="1"/>
  <c r="AL35" i="1"/>
  <c r="AK35" i="1"/>
  <c r="AH35" i="1"/>
  <c r="AQ35" i="1" s="1"/>
  <c r="AP35" i="1" s="1"/>
  <c r="AN35" i="1" s="1"/>
  <c r="AM35" i="1" s="1"/>
  <c r="AJ35" i="1" s="1"/>
  <c r="AI35" i="1" s="1"/>
  <c r="AP34" i="1"/>
  <c r="AK34" i="1"/>
  <c r="AG34" i="1"/>
  <c r="AO32" i="1"/>
  <c r="AK32" i="1"/>
  <c r="AJ32" i="1"/>
  <c r="AQ32" i="1" s="1"/>
  <c r="AP32" i="1" s="1"/>
  <c r="AN32" i="1" s="1"/>
  <c r="AM32" i="1" s="1"/>
  <c r="AL32" i="1" s="1"/>
  <c r="AI32" i="1" s="1"/>
  <c r="AH32" i="1" s="1"/>
  <c r="AM31" i="1"/>
  <c r="AH31" i="1"/>
  <c r="AQ31" i="1" s="1"/>
  <c r="AO31" i="1" s="1"/>
  <c r="AN31" i="1" s="1"/>
  <c r="AK31" i="1" s="1"/>
  <c r="AJ31" i="1" s="1"/>
  <c r="AL31" i="1" s="1"/>
  <c r="AQ30" i="1"/>
  <c r="AM30" i="1"/>
  <c r="AL30" i="1"/>
  <c r="AH30" i="1"/>
  <c r="AP30" i="1" s="1"/>
  <c r="AN30" i="1" s="1"/>
  <c r="AJ30" i="1" s="1"/>
  <c r="AP29" i="1"/>
  <c r="AK29" i="1"/>
  <c r="AG29" i="1"/>
  <c r="AP27" i="1" s="1"/>
  <c r="AL27" i="1" s="1"/>
  <c r="AK27" i="1" s="1"/>
  <c r="AH27" i="1" s="1"/>
  <c r="AM27" i="1" s="1"/>
  <c r="AO26" i="1" s="1"/>
  <c r="AL26" i="1" s="1"/>
  <c r="AK26" i="1" s="1"/>
  <c r="AH26" i="1" s="1"/>
  <c r="AQ26" i="1" s="1"/>
  <c r="AO25" i="1"/>
  <c r="AN25" i="1"/>
  <c r="AK25" i="1"/>
  <c r="AJ25" i="1"/>
  <c r="AQ25" i="1" s="1"/>
  <c r="AP25" i="1" s="1"/>
  <c r="AM25" i="1" s="1"/>
  <c r="AL25" i="1" s="1"/>
  <c r="AI25" i="1" s="1"/>
  <c r="AH25" i="1" s="1"/>
  <c r="AP24" i="1"/>
  <c r="AK24" i="1"/>
  <c r="AG24" i="1"/>
  <c r="AO22" i="1"/>
  <c r="AN22" i="1"/>
  <c r="AK22" i="1"/>
  <c r="AJ22" i="1"/>
  <c r="AQ22" i="1" s="1"/>
  <c r="AP22" i="1" s="1"/>
  <c r="AM22" i="1" s="1"/>
  <c r="AL22" i="1" s="1"/>
  <c r="AI22" i="1" s="1"/>
  <c r="AH22" i="1" s="1"/>
  <c r="AP21" i="1"/>
  <c r="AO21" i="1"/>
  <c r="AL21" i="1"/>
  <c r="AK21" i="1"/>
  <c r="AH21" i="1"/>
  <c r="AQ21" i="1" s="1"/>
  <c r="AN21" i="1" s="1"/>
  <c r="AM21" i="1" s="1"/>
  <c r="AJ21" i="1" s="1"/>
  <c r="AI21" i="1" s="1"/>
  <c r="AP20" i="1"/>
  <c r="AL20" i="1"/>
  <c r="AH20" i="1"/>
  <c r="AO20" i="1" s="1"/>
  <c r="AN20" i="1" s="1"/>
  <c r="AK20" i="1" s="1"/>
  <c r="AJ20" i="1" s="1"/>
  <c r="AQ20" i="1" s="1"/>
  <c r="AP19" i="1" s="1"/>
  <c r="AO19" i="1" s="1"/>
  <c r="AL19" i="1" s="1"/>
  <c r="AK19" i="1" s="1"/>
  <c r="AN19" i="1" s="1"/>
  <c r="AP18" i="1"/>
  <c r="B1" i="1"/>
  <c r="AC221" i="2" l="1"/>
  <c r="AK221" i="2"/>
  <c r="AC285" i="2"/>
  <c r="AK285" i="2"/>
  <c r="AR285" i="2" s="1"/>
  <c r="AC112" i="2"/>
  <c r="AK112" i="2"/>
  <c r="AR112" i="2" s="1"/>
  <c r="AG285" i="2"/>
  <c r="AQ285" i="2" s="1"/>
  <c r="AC36" i="2"/>
  <c r="AK36" i="2"/>
  <c r="AC116" i="2"/>
  <c r="AK116" i="2"/>
  <c r="AR116" i="2" s="1"/>
  <c r="AL285" i="2"/>
  <c r="AS285" i="2" s="1"/>
  <c r="AG36" i="2"/>
  <c r="AC90" i="2"/>
  <c r="AK90" i="2"/>
  <c r="AR90" i="2" s="1"/>
  <c r="AG116" i="2"/>
  <c r="AQ116" i="2" s="1"/>
  <c r="AC148" i="2"/>
  <c r="AK148" i="2"/>
  <c r="AR148" i="2" s="1"/>
  <c r="AC257" i="2"/>
  <c r="AK257" i="2"/>
  <c r="AR257" i="2" s="1"/>
  <c r="AQ84" i="2"/>
  <c r="AS182" i="2"/>
  <c r="AS187" i="2"/>
  <c r="AS241" i="2"/>
  <c r="AS174" i="2"/>
  <c r="AC153" i="2"/>
  <c r="AK153" i="2"/>
  <c r="AC242" i="2"/>
  <c r="AK242" i="2"/>
  <c r="AL90" i="2"/>
  <c r="AS90" i="2" s="1"/>
  <c r="AG153" i="2"/>
  <c r="AQ153" i="2" s="1"/>
  <c r="AL36" i="2"/>
  <c r="AC95" i="2"/>
  <c r="AK95" i="2"/>
  <c r="AR95" i="2" s="1"/>
  <c r="AR193" i="2"/>
  <c r="AS65" i="2"/>
  <c r="AS89" i="2"/>
  <c r="AS236" i="2"/>
  <c r="AQ79" i="2"/>
  <c r="AR130" i="2"/>
  <c r="AQ242" i="2"/>
  <c r="AR21" i="2"/>
  <c r="AQ4" i="2"/>
  <c r="AQ211" i="2"/>
  <c r="AS115" i="2"/>
  <c r="AQ192" i="2"/>
  <c r="AQ115" i="2"/>
  <c r="AR200" i="2"/>
  <c r="AQ262" i="2"/>
  <c r="AR4" i="2"/>
  <c r="AR66" i="2"/>
  <c r="AQ112" i="2"/>
  <c r="AC211" i="2"/>
  <c r="AK211" i="2"/>
  <c r="AR211" i="2" s="1"/>
  <c r="AC79" i="2"/>
  <c r="AK79" i="2"/>
  <c r="AR79" i="2" s="1"/>
  <c r="AL112" i="2"/>
  <c r="AS112" i="2" s="1"/>
  <c r="AQ142" i="2"/>
  <c r="AC193" i="2"/>
  <c r="AK193" i="2"/>
  <c r="AC237" i="2"/>
  <c r="AK237" i="2"/>
  <c r="AR237" i="2" s="1"/>
  <c r="AS94" i="2"/>
  <c r="AS273" i="2"/>
  <c r="AS28" i="2"/>
  <c r="AS129" i="2"/>
  <c r="AS111" i="2"/>
  <c r="AS3" i="2"/>
  <c r="AL4" i="2"/>
  <c r="AS4" i="2" s="1"/>
  <c r="AG79" i="2"/>
  <c r="AC130" i="2"/>
  <c r="AK130" i="2"/>
  <c r="AG237" i="2"/>
  <c r="AQ237" i="2" s="1"/>
  <c r="AC262" i="2"/>
  <c r="AK262" i="2"/>
  <c r="AR262" i="2" s="1"/>
  <c r="AS101" i="2"/>
  <c r="AG130" i="2"/>
  <c r="AQ130" i="2" s="1"/>
  <c r="AC160" i="2"/>
  <c r="AK160" i="2"/>
  <c r="AR160" i="2" s="1"/>
  <c r="AG242" i="2"/>
  <c r="AC268" i="2"/>
  <c r="AK268" i="2"/>
  <c r="AR268" i="2" s="1"/>
  <c r="AQ21" i="2"/>
  <c r="AC21" i="2"/>
  <c r="AK21" i="2"/>
  <c r="AS105" i="2"/>
  <c r="AQ175" i="2"/>
  <c r="AS200" i="2"/>
  <c r="AS233" i="2"/>
  <c r="AG268" i="2"/>
  <c r="AQ268" i="2" s="1"/>
  <c r="AQ3" i="2"/>
  <c r="AG4" i="2"/>
  <c r="AC101" i="2"/>
  <c r="AK101" i="2"/>
  <c r="AR101" i="2" s="1"/>
  <c r="AS171" i="2"/>
  <c r="AG211" i="2"/>
  <c r="AS303" i="2"/>
  <c r="AQ78" i="2"/>
  <c r="AQ147" i="2"/>
  <c r="AQ28" i="2"/>
  <c r="AQ129" i="2"/>
  <c r="AQ199" i="2"/>
  <c r="AS256" i="2"/>
  <c r="AQ57" i="2"/>
  <c r="AS152" i="2"/>
  <c r="AS284" i="2"/>
  <c r="AS135" i="2"/>
  <c r="AQ273" i="2"/>
  <c r="AC85" i="2"/>
  <c r="AK85" i="2"/>
  <c r="AR85" i="2" s="1"/>
  <c r="AC105" i="2"/>
  <c r="AK105" i="2"/>
  <c r="AR105" i="2" s="1"/>
  <c r="AC200" i="2"/>
  <c r="AK200" i="2"/>
  <c r="AG257" i="2"/>
  <c r="AQ257" i="2" s="1"/>
  <c r="AL79" i="2"/>
  <c r="AS79" i="2" s="1"/>
  <c r="AG105" i="2"/>
  <c r="AQ105" i="2" s="1"/>
  <c r="AC136" i="2"/>
  <c r="AK136" i="2"/>
  <c r="AR136" i="2" s="1"/>
  <c r="AL193" i="2"/>
  <c r="AS193" i="2" s="1"/>
  <c r="AG221" i="2"/>
  <c r="AQ221" i="2" s="1"/>
  <c r="AG262" i="2"/>
  <c r="AC175" i="2"/>
  <c r="AK175" i="2"/>
  <c r="AR175" i="2" s="1"/>
  <c r="AC4" i="2"/>
  <c r="AK4" i="2"/>
  <c r="AC66" i="2"/>
  <c r="AK66" i="2"/>
  <c r="AG112" i="2"/>
  <c r="AC142" i="2"/>
  <c r="AK142" i="2"/>
  <c r="AR142" i="2" s="1"/>
  <c r="AS21" i="2"/>
  <c r="AQ95" i="2"/>
  <c r="AQ122" i="2"/>
  <c r="AS210" i="2"/>
  <c r="AS122" i="2"/>
  <c r="AS205" i="2"/>
  <c r="AS35" i="2"/>
  <c r="AQ159" i="2"/>
  <c r="AS249" i="2"/>
  <c r="AS44" i="2"/>
  <c r="AQ141" i="2"/>
  <c r="AQ148" i="2"/>
  <c r="AR221" i="2"/>
  <c r="AQ29" i="2"/>
  <c r="AQ85" i="2"/>
  <c r="AS148" i="2"/>
  <c r="AS183" i="2"/>
  <c r="AQ200" i="2"/>
  <c r="AS257" i="2"/>
  <c r="AR36" i="2"/>
  <c r="AS85" i="2"/>
  <c r="AS153" i="2"/>
  <c r="AS188" i="2"/>
  <c r="AS242" i="2"/>
  <c r="AQ36" i="2"/>
  <c r="AS175" i="2"/>
  <c r="AQ89" i="2"/>
  <c r="AQ236" i="2"/>
  <c r="AS147" i="2"/>
  <c r="AS227" i="2"/>
  <c r="AQ284" i="2"/>
  <c r="AS84" i="2"/>
  <c r="AQ174" i="2"/>
  <c r="AS232" i="2"/>
  <c r="AQ35" i="2"/>
  <c r="AS170" i="2"/>
  <c r="AS66" i="2"/>
  <c r="AS95" i="2"/>
  <c r="AQ123" i="2"/>
  <c r="AR153" i="2"/>
  <c r="AR242" i="2"/>
  <c r="AS274" i="2"/>
  <c r="AS206" i="2"/>
  <c r="AS29" i="2"/>
  <c r="AS36" i="2"/>
  <c r="AS130" i="2"/>
  <c r="AL221" i="2"/>
  <c r="AS221" i="2" s="1"/>
  <c r="AL262" i="2"/>
  <c r="AS262" i="2" s="1"/>
  <c r="AL21" i="2"/>
  <c r="AG95" i="2"/>
  <c r="AC123" i="2"/>
  <c r="AK123" i="2"/>
  <c r="AR123" i="2" s="1"/>
  <c r="AL160" i="2"/>
  <c r="AS160" i="2" s="1"/>
  <c r="AL268" i="2"/>
  <c r="AS268" i="2" s="1"/>
  <c r="AS141" i="2"/>
  <c r="AS78" i="2"/>
  <c r="AQ152" i="2"/>
  <c r="AQ220" i="2"/>
  <c r="AQ261" i="2"/>
  <c r="AS261" i="2"/>
  <c r="AS57" i="2"/>
  <c r="AS159" i="2"/>
  <c r="AS267" i="2"/>
  <c r="AL46" i="1"/>
  <c r="AO54" i="1"/>
  <c r="AP55" i="1"/>
  <c r="AK67" i="1"/>
  <c r="AL73" i="1"/>
  <c r="AM73" i="1"/>
  <c r="AH97" i="1"/>
  <c r="AI19" i="1"/>
  <c r="AM19" i="1"/>
  <c r="AQ19" i="1"/>
  <c r="AI26" i="1"/>
  <c r="AM26" i="1"/>
  <c r="AO27" i="1"/>
  <c r="AI27" i="1"/>
  <c r="AN27" i="1"/>
  <c r="AI38" i="1"/>
  <c r="AI55" i="1"/>
  <c r="AO61" i="1"/>
  <c r="AN61" i="1"/>
  <c r="AO73" i="1"/>
  <c r="AJ73" i="1"/>
  <c r="AN77" i="1"/>
  <c r="AJ77" i="1"/>
  <c r="AO77" i="1"/>
  <c r="AN90" i="1"/>
  <c r="AJ90" i="1"/>
  <c r="AO90" i="1"/>
  <c r="AN97" i="1"/>
  <c r="AJ97" i="1"/>
  <c r="AK97" i="1"/>
  <c r="AM97" i="1"/>
  <c r="AQ113" i="1"/>
  <c r="AI113" i="1"/>
  <c r="AN113" i="1"/>
  <c r="AM113" i="1"/>
  <c r="AO113" i="1"/>
  <c r="AP114" i="1"/>
  <c r="AH114" i="1"/>
  <c r="AM114" i="1"/>
  <c r="AL114" i="1"/>
  <c r="AO114" i="1"/>
  <c r="AQ114" i="1"/>
  <c r="AQ139" i="1"/>
  <c r="AH139" i="1"/>
  <c r="AM139" i="1"/>
  <c r="AO139" i="1"/>
  <c r="AM167" i="1"/>
  <c r="AL167" i="1"/>
  <c r="AH167" i="1"/>
  <c r="AQ167" i="1"/>
  <c r="AP167" i="1"/>
  <c r="AO167" i="1"/>
  <c r="AN173" i="1"/>
  <c r="AM173" i="1"/>
  <c r="AI173" i="1"/>
  <c r="AQ173" i="1"/>
  <c r="AK173" i="1"/>
  <c r="AO173" i="1"/>
  <c r="AJ19" i="1"/>
  <c r="AI20" i="1"/>
  <c r="AM20" i="1"/>
  <c r="AP26" i="1"/>
  <c r="AJ26" i="1"/>
  <c r="AN26" i="1"/>
  <c r="AJ27" i="1"/>
  <c r="AI31" i="1"/>
  <c r="AK37" i="1"/>
  <c r="AO37" i="1"/>
  <c r="AI37" i="1"/>
  <c r="AP38" i="1"/>
  <c r="AH46" i="1"/>
  <c r="AP46" i="1"/>
  <c r="AQ46" i="1"/>
  <c r="AI48" i="1"/>
  <c r="AK54" i="1"/>
  <c r="AI54" i="1"/>
  <c r="AJ61" i="1"/>
  <c r="AO67" i="1"/>
  <c r="AJ67" i="1"/>
  <c r="AH73" i="1"/>
  <c r="AP73" i="1"/>
  <c r="AH77" i="1"/>
  <c r="AL77" i="1"/>
  <c r="AP77" i="1"/>
  <c r="AQ77" i="1"/>
  <c r="AN80" i="1"/>
  <c r="AJ80" i="1"/>
  <c r="AO80" i="1"/>
  <c r="AM80" i="1"/>
  <c r="AH90" i="1"/>
  <c r="AL90" i="1"/>
  <c r="AP90" i="1"/>
  <c r="AQ90" i="1"/>
  <c r="AN93" i="1"/>
  <c r="AJ93" i="1"/>
  <c r="AK93" i="1"/>
  <c r="AO93" i="1"/>
  <c r="AM93" i="1"/>
  <c r="AL97" i="1"/>
  <c r="AP97" i="1"/>
  <c r="AQ97" i="1"/>
  <c r="AN100" i="1"/>
  <c r="AJ100" i="1"/>
  <c r="AK100" i="1"/>
  <c r="AO100" i="1"/>
  <c r="AM100" i="1"/>
  <c r="AQ27" i="1"/>
  <c r="AK30" i="1"/>
  <c r="AO30" i="1"/>
  <c r="AP31" i="1"/>
  <c r="AN36" i="1"/>
  <c r="AL38" i="1"/>
  <c r="AK47" i="1"/>
  <c r="AO47" i="1"/>
  <c r="AP48" i="1"/>
  <c r="AN53" i="1"/>
  <c r="AL55" i="1"/>
  <c r="AQ61" i="1"/>
  <c r="AJ62" i="1"/>
  <c r="AN62" i="1"/>
  <c r="AH62" i="1"/>
  <c r="AP62" i="1"/>
  <c r="AK64" i="1"/>
  <c r="AO64" i="1"/>
  <c r="AH67" i="1"/>
  <c r="AL67" i="1"/>
  <c r="AP67" i="1"/>
  <c r="AM67" i="1"/>
  <c r="AN73" i="1"/>
  <c r="AJ76" i="1"/>
  <c r="AH80" i="1"/>
  <c r="AL80" i="1"/>
  <c r="AP80" i="1"/>
  <c r="AQ80" i="1"/>
  <c r="AH93" i="1"/>
  <c r="AL93" i="1"/>
  <c r="AP93" i="1"/>
  <c r="AQ93" i="1"/>
  <c r="AH100" i="1"/>
  <c r="AL100" i="1"/>
  <c r="AP100" i="1"/>
  <c r="AQ100" i="1"/>
  <c r="AN153" i="1"/>
  <c r="AM153" i="1"/>
  <c r="AI153" i="1"/>
  <c r="AQ153" i="1"/>
  <c r="AK153" i="1"/>
  <c r="AO153" i="1"/>
  <c r="AJ46" i="1"/>
  <c r="AK61" i="1"/>
  <c r="AI61" i="1"/>
  <c r="AM77" i="1"/>
  <c r="AM90" i="1"/>
  <c r="AO97" i="1"/>
  <c r="AK139" i="1"/>
  <c r="AL37" i="1"/>
  <c r="AJ38" i="1"/>
  <c r="AN38" i="1"/>
  <c r="AH38" i="1"/>
  <c r="AI46" i="1"/>
  <c r="AL54" i="1"/>
  <c r="AJ55" i="1"/>
  <c r="AN55" i="1"/>
  <c r="AH55" i="1"/>
  <c r="AI73" i="1"/>
  <c r="AK76" i="1"/>
  <c r="AN76" i="1"/>
  <c r="AI77" i="1"/>
  <c r="AI90" i="1"/>
  <c r="AI97" i="1"/>
  <c r="AJ113" i="1"/>
  <c r="AI114" i="1"/>
  <c r="AN139" i="1"/>
  <c r="AI139" i="1"/>
  <c r="AM157" i="1"/>
  <c r="AL157" i="1"/>
  <c r="AH157" i="1"/>
  <c r="AQ157" i="1"/>
  <c r="AP157" i="1"/>
  <c r="AK157" i="1"/>
  <c r="AO157" i="1"/>
  <c r="AN163" i="1"/>
  <c r="AM163" i="1"/>
  <c r="AI163" i="1"/>
  <c r="AQ163" i="1"/>
  <c r="AK163" i="1"/>
  <c r="AO163" i="1"/>
  <c r="AI167" i="1"/>
  <c r="AJ173" i="1"/>
  <c r="AI81" i="1"/>
  <c r="AM81" i="1"/>
  <c r="AI84" i="1"/>
  <c r="AM84" i="1"/>
  <c r="AI94" i="1"/>
  <c r="AM94" i="1"/>
  <c r="AI101" i="1"/>
  <c r="AM101" i="1"/>
  <c r="AK107" i="1"/>
  <c r="AO107" i="1"/>
  <c r="AI107" i="1"/>
  <c r="AQ107" i="1"/>
  <c r="AH113" i="1"/>
  <c r="AL113" i="1"/>
  <c r="AP113" i="1"/>
  <c r="AL139" i="1"/>
  <c r="AP139" i="1"/>
  <c r="AL107" i="1"/>
  <c r="AI120" i="1"/>
  <c r="AQ120" i="1"/>
  <c r="AK123" i="1"/>
  <c r="AO123" i="1"/>
  <c r="AK124" i="1"/>
  <c r="AO124" i="1"/>
  <c r="AI124" i="1"/>
  <c r="AK127" i="1"/>
  <c r="AO127" i="1"/>
  <c r="AI127" i="1"/>
  <c r="AH131" i="1"/>
  <c r="AL131" i="1"/>
  <c r="AP131" i="1"/>
  <c r="AJ133" i="1"/>
  <c r="AN133" i="1"/>
  <c r="AK146" i="1"/>
  <c r="AO146" i="1"/>
  <c r="AI146" i="1"/>
  <c r="AM154" i="1"/>
  <c r="AL154" i="1"/>
  <c r="AK154" i="1"/>
  <c r="AO154" i="1"/>
  <c r="AI154" i="1"/>
  <c r="AM160" i="1"/>
  <c r="AL160" i="1"/>
  <c r="AK160" i="1"/>
  <c r="AO160" i="1"/>
  <c r="AI160" i="1"/>
  <c r="AM164" i="1"/>
  <c r="AL164" i="1"/>
  <c r="AK164" i="1"/>
  <c r="AO164" i="1"/>
  <c r="AI164" i="1"/>
  <c r="AM170" i="1"/>
  <c r="AL170" i="1"/>
  <c r="AK170" i="1"/>
  <c r="AO170" i="1"/>
  <c r="AI170" i="1"/>
  <c r="AM174" i="1"/>
  <c r="AL174" i="1"/>
  <c r="AK174" i="1"/>
  <c r="AO174" i="1"/>
  <c r="AI174" i="1"/>
  <c r="AO106" i="1"/>
  <c r="AJ114" i="1"/>
  <c r="AN114" i="1"/>
  <c r="AK120" i="1"/>
  <c r="AO120" i="1"/>
  <c r="AI131" i="1"/>
  <c r="AM131" i="1"/>
  <c r="AQ131" i="1"/>
  <c r="AL133" i="1"/>
  <c r="AP133" i="1"/>
  <c r="AK133" i="1"/>
  <c r="AI133" i="1"/>
  <c r="AJ139" i="1"/>
  <c r="AH140" i="1"/>
  <c r="AL140" i="1"/>
  <c r="AJ157" i="1"/>
  <c r="AN157" i="1"/>
  <c r="AJ167" i="1"/>
  <c r="AN167" i="1"/>
  <c r="AQ180" i="1"/>
  <c r="AI180" i="1"/>
  <c r="AN180" i="1"/>
  <c r="AK180" i="1"/>
  <c r="AO180" i="1"/>
  <c r="AM180" i="1"/>
  <c r="AK132" i="1"/>
  <c r="AO132" i="1"/>
  <c r="AN138" i="1"/>
  <c r="AN145" i="1"/>
  <c r="AM149" i="1"/>
  <c r="AN152" i="1"/>
  <c r="AH153" i="1"/>
  <c r="AL153" i="1"/>
  <c r="AP153" i="1"/>
  <c r="AH163" i="1"/>
  <c r="AL163" i="1"/>
  <c r="AP163" i="1"/>
  <c r="AH173" i="1"/>
  <c r="AL173" i="1"/>
  <c r="AP173" i="1"/>
  <c r="AL128" i="1"/>
  <c r="AP128" i="1"/>
  <c r="AL135" i="1"/>
  <c r="AP135" i="1"/>
  <c r="AJ140" i="1"/>
  <c r="AN140" i="1"/>
  <c r="AK149" i="1"/>
  <c r="AO149" i="1"/>
</calcChain>
</file>

<file path=xl/sharedStrings.xml><?xml version="1.0" encoding="utf-8"?>
<sst xmlns="http://schemas.openxmlformats.org/spreadsheetml/2006/main" count="1395" uniqueCount="567">
  <si>
    <t>現市町村</t>
    <rPh sb="0" eb="1">
      <t>ゲン</t>
    </rPh>
    <rPh sb="1" eb="4">
      <t>シチョウソン</t>
    </rPh>
    <phoneticPr fontId="5"/>
  </si>
  <si>
    <t>50市町村</t>
    <rPh sb="2" eb="4">
      <t>シチョウ</t>
    </rPh>
    <rPh sb="4" eb="5">
      <t>ムラ</t>
    </rPh>
    <phoneticPr fontId="5"/>
  </si>
  <si>
    <t>204市町村</t>
    <rPh sb="3" eb="6">
      <t>シチョウソン</t>
    </rPh>
    <phoneticPr fontId="5"/>
  </si>
  <si>
    <t>1960年</t>
    <phoneticPr fontId="5"/>
  </si>
  <si>
    <t>1965年</t>
    <rPh sb="4" eb="5">
      <t>ネン</t>
    </rPh>
    <phoneticPr fontId="5"/>
  </si>
  <si>
    <t>1970年</t>
    <rPh sb="4" eb="5">
      <t>ネン</t>
    </rPh>
    <phoneticPr fontId="5"/>
  </si>
  <si>
    <t>1975年</t>
    <rPh sb="4" eb="5">
      <t>ネン</t>
    </rPh>
    <phoneticPr fontId="5"/>
  </si>
  <si>
    <t>1980年</t>
    <rPh sb="4" eb="5">
      <t>ネン</t>
    </rPh>
    <phoneticPr fontId="5"/>
  </si>
  <si>
    <t>1985年</t>
    <rPh sb="4" eb="5">
      <t>ネン</t>
    </rPh>
    <phoneticPr fontId="5"/>
  </si>
  <si>
    <t>1990年</t>
    <rPh sb="4" eb="5">
      <t>ネン</t>
    </rPh>
    <phoneticPr fontId="5"/>
  </si>
  <si>
    <t>1995年</t>
    <rPh sb="4" eb="5">
      <t>ネン</t>
    </rPh>
    <phoneticPr fontId="5"/>
  </si>
  <si>
    <t>2000年</t>
    <rPh sb="4" eb="5">
      <t>ネン</t>
    </rPh>
    <phoneticPr fontId="5"/>
  </si>
  <si>
    <t>2005年</t>
    <rPh sb="4" eb="5">
      <t>ネン</t>
    </rPh>
    <phoneticPr fontId="5"/>
  </si>
  <si>
    <t>2010年</t>
    <rPh sb="4" eb="5">
      <t>ネン</t>
    </rPh>
    <phoneticPr fontId="5"/>
  </si>
  <si>
    <t>2015年</t>
    <rPh sb="4" eb="5">
      <t>ネン</t>
    </rPh>
    <phoneticPr fontId="5"/>
  </si>
  <si>
    <t>2020年</t>
    <rPh sb="4" eb="5">
      <t>ネン</t>
    </rPh>
    <phoneticPr fontId="5"/>
  </si>
  <si>
    <t>2025年</t>
    <rPh sb="4" eb="5">
      <t>ネン</t>
    </rPh>
    <phoneticPr fontId="5"/>
  </si>
  <si>
    <t>2030年</t>
    <rPh sb="4" eb="5">
      <t>ネン</t>
    </rPh>
    <phoneticPr fontId="5"/>
  </si>
  <si>
    <t>2035年</t>
    <rPh sb="4" eb="5">
      <t>ネン</t>
    </rPh>
    <phoneticPr fontId="5"/>
  </si>
  <si>
    <t>2040年</t>
    <rPh sb="4" eb="5">
      <t>ネン</t>
    </rPh>
    <phoneticPr fontId="5"/>
  </si>
  <si>
    <t>2045年</t>
    <rPh sb="4" eb="5">
      <t>ネン</t>
    </rPh>
    <phoneticPr fontId="5"/>
  </si>
  <si>
    <t>1960年</t>
    <rPh sb="4" eb="5">
      <t>ネン</t>
    </rPh>
    <phoneticPr fontId="5"/>
  </si>
  <si>
    <t>和歌山市</t>
    <rPh sb="0" eb="4">
      <t>ワカヤマシ</t>
    </rPh>
    <phoneticPr fontId="5"/>
  </si>
  <si>
    <t>加太町</t>
    <rPh sb="0" eb="2">
      <t>カダ</t>
    </rPh>
    <rPh sb="2" eb="3">
      <t>チョウ</t>
    </rPh>
    <phoneticPr fontId="5"/>
  </si>
  <si>
    <t>直川村</t>
    <rPh sb="0" eb="2">
      <t>ナオカワ</t>
    </rPh>
    <rPh sb="2" eb="3">
      <t>ムラ</t>
    </rPh>
    <phoneticPr fontId="5"/>
  </si>
  <si>
    <t>西脇野村</t>
    <rPh sb="0" eb="2">
      <t>ニシワキ</t>
    </rPh>
    <rPh sb="2" eb="4">
      <t>ノムラ</t>
    </rPh>
    <phoneticPr fontId="5"/>
  </si>
  <si>
    <t>紀伊村</t>
    <rPh sb="0" eb="2">
      <t>キイ</t>
    </rPh>
    <rPh sb="2" eb="3">
      <t>ムラ</t>
    </rPh>
    <phoneticPr fontId="5"/>
  </si>
  <si>
    <t>山口村</t>
    <rPh sb="0" eb="3">
      <t>ヤマグチムラ</t>
    </rPh>
    <phoneticPr fontId="5"/>
  </si>
  <si>
    <t>川永村</t>
    <rPh sb="0" eb="1">
      <t>カワ</t>
    </rPh>
    <rPh sb="1" eb="3">
      <t>ナガムラ</t>
    </rPh>
    <phoneticPr fontId="5"/>
  </si>
  <si>
    <t>和佐村</t>
    <rPh sb="0" eb="2">
      <t>ワサ</t>
    </rPh>
    <rPh sb="2" eb="3">
      <t>ムラ</t>
    </rPh>
    <phoneticPr fontId="5"/>
  </si>
  <si>
    <t>岡崎村</t>
    <rPh sb="0" eb="2">
      <t>オカザキ</t>
    </rPh>
    <rPh sb="2" eb="3">
      <t>ムラ</t>
    </rPh>
    <phoneticPr fontId="5"/>
  </si>
  <si>
    <t>西山東村</t>
    <rPh sb="0" eb="1">
      <t>ニシ</t>
    </rPh>
    <rPh sb="1" eb="3">
      <t>サントウ</t>
    </rPh>
    <rPh sb="3" eb="4">
      <t>ムラ</t>
    </rPh>
    <phoneticPr fontId="5"/>
  </si>
  <si>
    <t>東山東村</t>
    <rPh sb="0" eb="1">
      <t>ヒガシ</t>
    </rPh>
    <rPh sb="1" eb="3">
      <t>サントウ</t>
    </rPh>
    <rPh sb="3" eb="4">
      <t>ムラ</t>
    </rPh>
    <phoneticPr fontId="5"/>
  </si>
  <si>
    <t>亀川村</t>
    <rPh sb="0" eb="2">
      <t>カメカワ</t>
    </rPh>
    <rPh sb="2" eb="3">
      <t>ムラ</t>
    </rPh>
    <phoneticPr fontId="5"/>
  </si>
  <si>
    <t>安原村</t>
    <rPh sb="0" eb="2">
      <t>ヤスハラ</t>
    </rPh>
    <rPh sb="2" eb="3">
      <t>ムラ</t>
    </rPh>
    <phoneticPr fontId="5"/>
  </si>
  <si>
    <t>西和佐村</t>
    <rPh sb="0" eb="1">
      <t>ニシ</t>
    </rPh>
    <rPh sb="1" eb="3">
      <t>ワサ</t>
    </rPh>
    <rPh sb="3" eb="4">
      <t>ムラ</t>
    </rPh>
    <phoneticPr fontId="5"/>
  </si>
  <si>
    <t>龍神村</t>
  </si>
  <si>
    <t>田辺市</t>
    <rPh sb="0" eb="3">
      <t>タナベシ</t>
    </rPh>
    <phoneticPr fontId="5"/>
  </si>
  <si>
    <t>日高郡</t>
  </si>
  <si>
    <t>過疎市町村</t>
    <rPh sb="0" eb="2">
      <t>カソ</t>
    </rPh>
    <rPh sb="2" eb="5">
      <t>シチョウソン</t>
    </rPh>
    <phoneticPr fontId="5"/>
  </si>
  <si>
    <t>龍神村</t>
    <rPh sb="0" eb="3">
      <t>リュウジンムラ</t>
    </rPh>
    <phoneticPr fontId="5"/>
  </si>
  <si>
    <t>上山路村</t>
    <rPh sb="0" eb="1">
      <t>カミ</t>
    </rPh>
    <rPh sb="1" eb="2">
      <t>ヤマ</t>
    </rPh>
    <rPh sb="2" eb="3">
      <t>ロ</t>
    </rPh>
    <rPh sb="3" eb="4">
      <t>ムラ</t>
    </rPh>
    <phoneticPr fontId="5"/>
  </si>
  <si>
    <t>中山路村</t>
    <rPh sb="0" eb="2">
      <t>ナカヤマ</t>
    </rPh>
    <rPh sb="2" eb="3">
      <t>ロ</t>
    </rPh>
    <rPh sb="3" eb="4">
      <t>ムラ</t>
    </rPh>
    <phoneticPr fontId="5"/>
  </si>
  <si>
    <t>下山路村</t>
    <rPh sb="0" eb="1">
      <t>シタ</t>
    </rPh>
    <rPh sb="1" eb="3">
      <t>ヤマジ</t>
    </rPh>
    <rPh sb="3" eb="4">
      <t>ムラ</t>
    </rPh>
    <phoneticPr fontId="1"/>
  </si>
  <si>
    <t>中辺路町</t>
  </si>
  <si>
    <t>西牟婁郡</t>
  </si>
  <si>
    <t>栗栖川村</t>
    <phoneticPr fontId="5"/>
  </si>
  <si>
    <t>二川村</t>
  </si>
  <si>
    <t xml:space="preserve"> </t>
    <phoneticPr fontId="5"/>
  </si>
  <si>
    <t>近野村</t>
  </si>
  <si>
    <t>大塔村</t>
  </si>
  <si>
    <t>鮎川村</t>
  </si>
  <si>
    <t>富里村</t>
  </si>
  <si>
    <t>三川村</t>
    <rPh sb="0" eb="3">
      <t>ミカワムラ</t>
    </rPh>
    <phoneticPr fontId="5"/>
  </si>
  <si>
    <t>本宮町</t>
  </si>
  <si>
    <t>東牟婁郡</t>
  </si>
  <si>
    <t>三里村</t>
    <rPh sb="0" eb="2">
      <t>ミサト</t>
    </rPh>
    <rPh sb="2" eb="3">
      <t>ムラ</t>
    </rPh>
    <phoneticPr fontId="1"/>
  </si>
  <si>
    <t>本宮村</t>
  </si>
  <si>
    <t>四村</t>
    <rPh sb="0" eb="1">
      <t>シ</t>
    </rPh>
    <rPh sb="1" eb="2">
      <t>ムラ</t>
    </rPh>
    <phoneticPr fontId="1"/>
  </si>
  <si>
    <t>請川村</t>
  </si>
  <si>
    <t>新宮市</t>
    <rPh sb="0" eb="3">
      <t>シングウシ</t>
    </rPh>
    <phoneticPr fontId="5"/>
  </si>
  <si>
    <t>新宮市</t>
  </si>
  <si>
    <t>高田村</t>
    <rPh sb="0" eb="2">
      <t>タカダ</t>
    </rPh>
    <rPh sb="2" eb="3">
      <t>ムラ</t>
    </rPh>
    <phoneticPr fontId="1"/>
  </si>
  <si>
    <t>熊野川町</t>
  </si>
  <si>
    <t>熊野川町</t>
    <rPh sb="0" eb="2">
      <t>クマノ</t>
    </rPh>
    <rPh sb="2" eb="3">
      <t>ガワ</t>
    </rPh>
    <rPh sb="3" eb="4">
      <t>チョウ</t>
    </rPh>
    <phoneticPr fontId="5"/>
  </si>
  <si>
    <t>敷屋村</t>
  </si>
  <si>
    <t>小口村</t>
  </si>
  <si>
    <t>三津ノ村</t>
    <rPh sb="0" eb="1">
      <t>ミ</t>
    </rPh>
    <rPh sb="1" eb="2">
      <t>ツ</t>
    </rPh>
    <rPh sb="3" eb="4">
      <t>ムラ</t>
    </rPh>
    <phoneticPr fontId="1"/>
  </si>
  <si>
    <t>九重村</t>
  </si>
  <si>
    <t>玉置口村</t>
  </si>
  <si>
    <t>紀美野町</t>
    <rPh sb="0" eb="3">
      <t>キミノ</t>
    </rPh>
    <rPh sb="3" eb="4">
      <t>チョウ</t>
    </rPh>
    <phoneticPr fontId="5"/>
  </si>
  <si>
    <t>美里町</t>
  </si>
  <si>
    <t>海草郡</t>
  </si>
  <si>
    <t>下神野村</t>
    <rPh sb="0" eb="1">
      <t>シタ</t>
    </rPh>
    <rPh sb="1" eb="2">
      <t>カミ</t>
    </rPh>
    <rPh sb="2" eb="3">
      <t>ノ</t>
    </rPh>
    <rPh sb="3" eb="4">
      <t>ムラ</t>
    </rPh>
    <phoneticPr fontId="1"/>
  </si>
  <si>
    <t>上神野村</t>
    <rPh sb="0" eb="1">
      <t>カミ</t>
    </rPh>
    <rPh sb="1" eb="2">
      <t>カミ</t>
    </rPh>
    <rPh sb="2" eb="3">
      <t>ノ</t>
    </rPh>
    <rPh sb="3" eb="4">
      <t>ムラ</t>
    </rPh>
    <phoneticPr fontId="1"/>
  </si>
  <si>
    <t>猿川村</t>
  </si>
  <si>
    <t>長谷毛原村</t>
  </si>
  <si>
    <t>真国村</t>
  </si>
  <si>
    <t>かつらぎ町</t>
  </si>
  <si>
    <t>伊都郡</t>
  </si>
  <si>
    <t>笠田村</t>
    <rPh sb="0" eb="1">
      <t>カサ</t>
    </rPh>
    <rPh sb="1" eb="2">
      <t>タ</t>
    </rPh>
    <rPh sb="2" eb="3">
      <t>ムラ</t>
    </rPh>
    <phoneticPr fontId="1"/>
  </si>
  <si>
    <t>大谷村</t>
    <rPh sb="0" eb="2">
      <t>オオタニ</t>
    </rPh>
    <rPh sb="2" eb="3">
      <t>ムラ</t>
    </rPh>
    <phoneticPr fontId="1"/>
  </si>
  <si>
    <t>妙寺町</t>
  </si>
  <si>
    <t>見好村</t>
  </si>
  <si>
    <t>天野村</t>
  </si>
  <si>
    <t>四郷村</t>
    <rPh sb="0" eb="1">
      <t>シ</t>
    </rPh>
    <rPh sb="1" eb="2">
      <t>サト</t>
    </rPh>
    <rPh sb="2" eb="3">
      <t>ムラ</t>
    </rPh>
    <phoneticPr fontId="1"/>
  </si>
  <si>
    <t>花園村</t>
    <phoneticPr fontId="5"/>
  </si>
  <si>
    <t>花園村</t>
  </si>
  <si>
    <t>高野口町</t>
    <rPh sb="0" eb="4">
      <t>コウヤグチチョウ</t>
    </rPh>
    <phoneticPr fontId="5"/>
  </si>
  <si>
    <t>信太村</t>
  </si>
  <si>
    <t>応其村</t>
  </si>
  <si>
    <t>橋本市</t>
    <rPh sb="0" eb="3">
      <t>ハシモトシ</t>
    </rPh>
    <phoneticPr fontId="5"/>
  </si>
  <si>
    <t>端場村</t>
    <phoneticPr fontId="5"/>
  </si>
  <si>
    <t>九度山町</t>
  </si>
  <si>
    <t>九度山町</t>
    <rPh sb="0" eb="4">
      <t>クドヤマチョウ</t>
    </rPh>
    <phoneticPr fontId="5"/>
  </si>
  <si>
    <t>河根村</t>
  </si>
  <si>
    <t>高野町</t>
  </si>
  <si>
    <t>高野村</t>
    <rPh sb="0" eb="1">
      <t>タカ</t>
    </rPh>
    <rPh sb="1" eb="3">
      <t>ノムラ</t>
    </rPh>
    <phoneticPr fontId="1"/>
  </si>
  <si>
    <t>富貴村</t>
  </si>
  <si>
    <t>湯浅町</t>
  </si>
  <si>
    <t>有田郡</t>
  </si>
  <si>
    <t>湯浅町</t>
    <rPh sb="0" eb="3">
      <t>ユアサチョウ</t>
    </rPh>
    <phoneticPr fontId="1"/>
  </si>
  <si>
    <t>田栖川村</t>
    <rPh sb="0" eb="1">
      <t>タ</t>
    </rPh>
    <rPh sb="1" eb="2">
      <t>ス</t>
    </rPh>
    <rPh sb="2" eb="3">
      <t>カワ</t>
    </rPh>
    <rPh sb="3" eb="4">
      <t>ムラ</t>
    </rPh>
    <phoneticPr fontId="1"/>
  </si>
  <si>
    <t>有田川町</t>
  </si>
  <si>
    <t>吉備町</t>
  </si>
  <si>
    <t>藤並村</t>
    <rPh sb="0" eb="2">
      <t>フジナミ</t>
    </rPh>
    <rPh sb="2" eb="3">
      <t>ムラ</t>
    </rPh>
    <phoneticPr fontId="1"/>
  </si>
  <si>
    <t>田殿村</t>
    <rPh sb="0" eb="2">
      <t>タドノ</t>
    </rPh>
    <rPh sb="2" eb="3">
      <t>ムラ</t>
    </rPh>
    <phoneticPr fontId="1"/>
  </si>
  <si>
    <t>御霊村</t>
  </si>
  <si>
    <t>金屋町</t>
  </si>
  <si>
    <t>石垣村</t>
  </si>
  <si>
    <t>鳥屋城村</t>
  </si>
  <si>
    <t>岩倉村</t>
    <rPh sb="0" eb="2">
      <t>イワクラ</t>
    </rPh>
    <rPh sb="2" eb="3">
      <t>ムラ</t>
    </rPh>
    <phoneticPr fontId="1"/>
  </si>
  <si>
    <t>五西月村</t>
    <rPh sb="0" eb="1">
      <t>ゴ</t>
    </rPh>
    <rPh sb="1" eb="2">
      <t>ニシ</t>
    </rPh>
    <rPh sb="2" eb="3">
      <t>ツキ</t>
    </rPh>
    <rPh sb="3" eb="4">
      <t>ムラ</t>
    </rPh>
    <phoneticPr fontId="1"/>
  </si>
  <si>
    <t>生石村</t>
  </si>
  <si>
    <t>清水町</t>
  </si>
  <si>
    <t>五村</t>
    <rPh sb="0" eb="1">
      <t>ゴ</t>
    </rPh>
    <rPh sb="1" eb="2">
      <t>ムラ</t>
    </rPh>
    <phoneticPr fontId="1"/>
  </si>
  <si>
    <t>城山村</t>
  </si>
  <si>
    <t>八幡村</t>
  </si>
  <si>
    <t>安諦村</t>
    <rPh sb="0" eb="1">
      <t>ヤス</t>
    </rPh>
    <rPh sb="1" eb="2">
      <t>アキラ</t>
    </rPh>
    <rPh sb="2" eb="3">
      <t>ムラ</t>
    </rPh>
    <phoneticPr fontId="1"/>
  </si>
  <si>
    <t>由良町</t>
  </si>
  <si>
    <t>由良町</t>
    <rPh sb="2" eb="3">
      <t>マチ</t>
    </rPh>
    <phoneticPr fontId="5"/>
  </si>
  <si>
    <t>白崎村</t>
  </si>
  <si>
    <t>衣奈村</t>
    <rPh sb="0" eb="1">
      <t>イ</t>
    </rPh>
    <rPh sb="1" eb="2">
      <t>ナ</t>
    </rPh>
    <rPh sb="2" eb="3">
      <t>ムラ</t>
    </rPh>
    <phoneticPr fontId="1"/>
  </si>
  <si>
    <t>印南町</t>
  </si>
  <si>
    <t>印南町</t>
    <rPh sb="0" eb="2">
      <t>イナミ</t>
    </rPh>
    <rPh sb="2" eb="3">
      <t>チョウ</t>
    </rPh>
    <phoneticPr fontId="1"/>
  </si>
  <si>
    <t>稲原村</t>
    <rPh sb="0" eb="1">
      <t>イネ</t>
    </rPh>
    <rPh sb="1" eb="2">
      <t>ハラ</t>
    </rPh>
    <rPh sb="2" eb="3">
      <t>ムラ</t>
    </rPh>
    <phoneticPr fontId="1"/>
  </si>
  <si>
    <t>切目村</t>
  </si>
  <si>
    <t>切目川村</t>
  </si>
  <si>
    <t>真妻村</t>
  </si>
  <si>
    <t>日高川町</t>
    <rPh sb="0" eb="4">
      <t>ヒダカガワチョウ</t>
    </rPh>
    <phoneticPr fontId="5"/>
  </si>
  <si>
    <t>川辺町</t>
    <phoneticPr fontId="5"/>
  </si>
  <si>
    <t>矢田村</t>
  </si>
  <si>
    <t>早蘇村</t>
  </si>
  <si>
    <t>丹生村</t>
  </si>
  <si>
    <t>中津村</t>
  </si>
  <si>
    <t>船着村</t>
  </si>
  <si>
    <t>川中村</t>
    <rPh sb="0" eb="2">
      <t>カワナカ</t>
    </rPh>
    <rPh sb="2" eb="3">
      <t>ムラ</t>
    </rPh>
    <phoneticPr fontId="1"/>
  </si>
  <si>
    <t>美山村</t>
    <phoneticPr fontId="5"/>
  </si>
  <si>
    <t>川上村</t>
    <rPh sb="0" eb="2">
      <t>カワカミ</t>
    </rPh>
    <rPh sb="2" eb="3">
      <t>ムラ</t>
    </rPh>
    <phoneticPr fontId="1"/>
  </si>
  <si>
    <t>寒川村</t>
    <rPh sb="0" eb="2">
      <t>サムカワ</t>
    </rPh>
    <rPh sb="2" eb="3">
      <t>ムラ</t>
    </rPh>
    <phoneticPr fontId="1"/>
  </si>
  <si>
    <t>白浜町</t>
  </si>
  <si>
    <t>白浜町</t>
    <rPh sb="0" eb="3">
      <t>シラハマチョウ</t>
    </rPh>
    <phoneticPr fontId="1"/>
  </si>
  <si>
    <t>西富田村</t>
    <rPh sb="0" eb="1">
      <t>ニシ</t>
    </rPh>
    <rPh sb="1" eb="3">
      <t>トンダ</t>
    </rPh>
    <rPh sb="3" eb="4">
      <t>ムラ</t>
    </rPh>
    <phoneticPr fontId="1"/>
  </si>
  <si>
    <t>南富田村</t>
    <rPh sb="0" eb="1">
      <t>ミナミ</t>
    </rPh>
    <rPh sb="1" eb="3">
      <t>トンダ</t>
    </rPh>
    <rPh sb="3" eb="4">
      <t>ムラ</t>
    </rPh>
    <phoneticPr fontId="1"/>
  </si>
  <si>
    <t>北富田村</t>
  </si>
  <si>
    <t>東富田村</t>
    <rPh sb="0" eb="1">
      <t>ヒガシ</t>
    </rPh>
    <rPh sb="1" eb="3">
      <t>トンダ</t>
    </rPh>
    <rPh sb="3" eb="4">
      <t>ムラ</t>
    </rPh>
    <phoneticPr fontId="1"/>
  </si>
  <si>
    <t>日置川町</t>
  </si>
  <si>
    <t>日置村</t>
  </si>
  <si>
    <t>三舞村</t>
    <rPh sb="0" eb="1">
      <t>ミ</t>
    </rPh>
    <rPh sb="1" eb="2">
      <t>マイ</t>
    </rPh>
    <rPh sb="2" eb="3">
      <t>ムラ</t>
    </rPh>
    <phoneticPr fontId="1"/>
  </si>
  <si>
    <t>川添村</t>
    <rPh sb="0" eb="2">
      <t>カワゾエ</t>
    </rPh>
    <rPh sb="2" eb="3">
      <t>ムラ</t>
    </rPh>
    <phoneticPr fontId="1"/>
  </si>
  <si>
    <t>すさみ町</t>
    <rPh sb="3" eb="4">
      <t>チョウ</t>
    </rPh>
    <phoneticPr fontId="5"/>
  </si>
  <si>
    <t>すさみ町</t>
  </si>
  <si>
    <t>周参見村</t>
  </si>
  <si>
    <t>大都河村</t>
    <rPh sb="0" eb="1">
      <t>オオ</t>
    </rPh>
    <rPh sb="1" eb="2">
      <t>ツ</t>
    </rPh>
    <rPh sb="2" eb="3">
      <t>カワ</t>
    </rPh>
    <rPh sb="3" eb="4">
      <t>ムラ</t>
    </rPh>
    <phoneticPr fontId="1"/>
  </si>
  <si>
    <t>佐本村</t>
  </si>
  <si>
    <t>江住村</t>
    <rPh sb="0" eb="2">
      <t>エスミ</t>
    </rPh>
    <rPh sb="2" eb="3">
      <t>ムラ</t>
    </rPh>
    <phoneticPr fontId="1"/>
  </si>
  <si>
    <t>那智勝浦町</t>
  </si>
  <si>
    <t>宇久井村</t>
    <rPh sb="0" eb="3">
      <t>ウクイ</t>
    </rPh>
    <rPh sb="3" eb="4">
      <t>ムラ</t>
    </rPh>
    <phoneticPr fontId="1"/>
  </si>
  <si>
    <t>那智村</t>
  </si>
  <si>
    <t>勝浦町</t>
  </si>
  <si>
    <t>色川村</t>
  </si>
  <si>
    <t>太田村</t>
    <rPh sb="0" eb="2">
      <t>オオタ</t>
    </rPh>
    <rPh sb="2" eb="3">
      <t>ムラ</t>
    </rPh>
    <phoneticPr fontId="5"/>
  </si>
  <si>
    <t>下里村</t>
    <rPh sb="0" eb="2">
      <t>シモサト</t>
    </rPh>
    <rPh sb="2" eb="3">
      <t>ムラ</t>
    </rPh>
    <phoneticPr fontId="1"/>
  </si>
  <si>
    <t>太地町</t>
  </si>
  <si>
    <t>大地町</t>
    <rPh sb="0" eb="1">
      <t>ダイ</t>
    </rPh>
    <rPh sb="1" eb="2">
      <t>チ</t>
    </rPh>
    <rPh sb="2" eb="3">
      <t>マチ</t>
    </rPh>
    <phoneticPr fontId="5"/>
  </si>
  <si>
    <t>太地村</t>
  </si>
  <si>
    <t>古座川町</t>
  </si>
  <si>
    <t>高池町</t>
    <rPh sb="0" eb="2">
      <t>タカイケ</t>
    </rPh>
    <rPh sb="2" eb="3">
      <t>チョウ</t>
    </rPh>
    <phoneticPr fontId="1"/>
  </si>
  <si>
    <t>明神村</t>
  </si>
  <si>
    <t>小川村</t>
    <rPh sb="0" eb="2">
      <t>オガワ</t>
    </rPh>
    <rPh sb="2" eb="3">
      <t>ムラ</t>
    </rPh>
    <phoneticPr fontId="2"/>
  </si>
  <si>
    <t>三尾川村</t>
    <rPh sb="0" eb="2">
      <t>ミオ</t>
    </rPh>
    <rPh sb="2" eb="3">
      <t>ガワ</t>
    </rPh>
    <rPh sb="3" eb="4">
      <t>ムラ</t>
    </rPh>
    <phoneticPr fontId="1"/>
  </si>
  <si>
    <t>七川村</t>
  </si>
  <si>
    <t>北山村</t>
  </si>
  <si>
    <t>北山村</t>
    <rPh sb="0" eb="1">
      <t>キタ</t>
    </rPh>
    <rPh sb="1" eb="3">
      <t>ヤマムラ</t>
    </rPh>
    <phoneticPr fontId="5"/>
  </si>
  <si>
    <t>串本町</t>
  </si>
  <si>
    <t>潮岬村</t>
  </si>
  <si>
    <t>有田村</t>
  </si>
  <si>
    <t>田並村</t>
    <rPh sb="0" eb="2">
      <t>タナミ</t>
    </rPh>
    <rPh sb="2" eb="3">
      <t>ムラ</t>
    </rPh>
    <phoneticPr fontId="1"/>
  </si>
  <si>
    <t>和深村</t>
    <rPh sb="0" eb="2">
      <t>ワブカ</t>
    </rPh>
    <rPh sb="2" eb="3">
      <t>ムラ</t>
    </rPh>
    <phoneticPr fontId="1"/>
  </si>
  <si>
    <t>大島村</t>
    <rPh sb="0" eb="2">
      <t>オオシマ</t>
    </rPh>
    <rPh sb="2" eb="3">
      <t>ムラ</t>
    </rPh>
    <phoneticPr fontId="1"/>
  </si>
  <si>
    <t>古座町</t>
  </si>
  <si>
    <t>西向村</t>
    <rPh sb="0" eb="1">
      <t>ニシ</t>
    </rPh>
    <rPh sb="1" eb="3">
      <t>ムカイムラ</t>
    </rPh>
    <phoneticPr fontId="1"/>
  </si>
  <si>
    <t>古座町</t>
    <rPh sb="0" eb="3">
      <t>コザチョウ</t>
    </rPh>
    <phoneticPr fontId="1"/>
  </si>
  <si>
    <t>田原村</t>
    <rPh sb="0" eb="2">
      <t>タハラ</t>
    </rPh>
    <rPh sb="2" eb="3">
      <t>ムラ</t>
    </rPh>
    <phoneticPr fontId="1"/>
  </si>
  <si>
    <t>海南市</t>
    <rPh sb="0" eb="3">
      <t>カイナンシ</t>
    </rPh>
    <phoneticPr fontId="5"/>
  </si>
  <si>
    <t>巽村</t>
    <rPh sb="0" eb="1">
      <t>タツミ</t>
    </rPh>
    <rPh sb="1" eb="2">
      <t>ムラ</t>
    </rPh>
    <phoneticPr fontId="5"/>
  </si>
  <si>
    <t>北野上</t>
    <rPh sb="0" eb="2">
      <t>キタノ</t>
    </rPh>
    <rPh sb="2" eb="3">
      <t>ウエ</t>
    </rPh>
    <phoneticPr fontId="5"/>
  </si>
  <si>
    <t>中野上</t>
    <rPh sb="0" eb="3">
      <t>ナカノガミ</t>
    </rPh>
    <phoneticPr fontId="5"/>
  </si>
  <si>
    <t>南野上</t>
    <rPh sb="0" eb="3">
      <t>ミナミノガミ</t>
    </rPh>
    <phoneticPr fontId="5"/>
  </si>
  <si>
    <t>下津町</t>
    <rPh sb="0" eb="2">
      <t>シモツ</t>
    </rPh>
    <rPh sb="2" eb="3">
      <t>チョウ</t>
    </rPh>
    <phoneticPr fontId="5"/>
  </si>
  <si>
    <t>下津</t>
    <rPh sb="0" eb="2">
      <t>シモツ</t>
    </rPh>
    <phoneticPr fontId="5"/>
  </si>
  <si>
    <t>大崎</t>
    <rPh sb="0" eb="2">
      <t>オオサキ</t>
    </rPh>
    <phoneticPr fontId="5"/>
  </si>
  <si>
    <t>塩津</t>
    <rPh sb="0" eb="2">
      <t>シオツ</t>
    </rPh>
    <phoneticPr fontId="5"/>
  </si>
  <si>
    <t>加茂</t>
    <rPh sb="0" eb="2">
      <t>カモ</t>
    </rPh>
    <phoneticPr fontId="5"/>
  </si>
  <si>
    <t>仁義</t>
    <rPh sb="0" eb="2">
      <t>ジンギ</t>
    </rPh>
    <phoneticPr fontId="5"/>
  </si>
  <si>
    <t>橋本市</t>
    <rPh sb="0" eb="2">
      <t>ハシモト</t>
    </rPh>
    <rPh sb="2" eb="3">
      <t>シ</t>
    </rPh>
    <phoneticPr fontId="5"/>
  </si>
  <si>
    <t>岸上</t>
    <rPh sb="0" eb="2">
      <t>キシカミ</t>
    </rPh>
    <phoneticPr fontId="5"/>
  </si>
  <si>
    <t>山田</t>
    <rPh sb="0" eb="2">
      <t>ヤマダ</t>
    </rPh>
    <phoneticPr fontId="5"/>
  </si>
  <si>
    <t>紀見</t>
    <rPh sb="0" eb="2">
      <t>キミ</t>
    </rPh>
    <phoneticPr fontId="5"/>
  </si>
  <si>
    <t>隅田</t>
    <rPh sb="0" eb="2">
      <t>スダ</t>
    </rPh>
    <phoneticPr fontId="5"/>
  </si>
  <si>
    <t>恋野</t>
    <rPh sb="0" eb="1">
      <t>コイ</t>
    </rPh>
    <rPh sb="1" eb="2">
      <t>ノ</t>
    </rPh>
    <phoneticPr fontId="5"/>
  </si>
  <si>
    <t>学文路</t>
    <rPh sb="0" eb="3">
      <t>カムロ</t>
    </rPh>
    <phoneticPr fontId="5"/>
  </si>
  <si>
    <t>応其村</t>
    <phoneticPr fontId="5"/>
  </si>
  <si>
    <t>信田</t>
    <rPh sb="0" eb="2">
      <t>シノダ</t>
    </rPh>
    <phoneticPr fontId="5"/>
  </si>
  <si>
    <t>有田町</t>
    <rPh sb="0" eb="2">
      <t>アリダ</t>
    </rPh>
    <rPh sb="2" eb="3">
      <t>チョウ</t>
    </rPh>
    <phoneticPr fontId="5"/>
  </si>
  <si>
    <t>有田</t>
    <rPh sb="0" eb="2">
      <t>アリタ</t>
    </rPh>
    <phoneticPr fontId="5"/>
  </si>
  <si>
    <t>簑島</t>
    <rPh sb="0" eb="2">
      <t>ミノシマ</t>
    </rPh>
    <phoneticPr fontId="5"/>
  </si>
  <si>
    <t>保田</t>
    <rPh sb="0" eb="2">
      <t>ヤスダ</t>
    </rPh>
    <phoneticPr fontId="5"/>
  </si>
  <si>
    <t>宮原</t>
    <rPh sb="0" eb="2">
      <t>ミヤハラ</t>
    </rPh>
    <phoneticPr fontId="5"/>
  </si>
  <si>
    <t>糸我</t>
    <rPh sb="0" eb="1">
      <t>イト</t>
    </rPh>
    <rPh sb="1" eb="2">
      <t>ワレ</t>
    </rPh>
    <phoneticPr fontId="5"/>
  </si>
  <si>
    <t>打田町</t>
    <rPh sb="0" eb="2">
      <t>ウチダ</t>
    </rPh>
    <rPh sb="2" eb="3">
      <t>チョウ</t>
    </rPh>
    <phoneticPr fontId="5"/>
  </si>
  <si>
    <t>紀ノ川</t>
    <rPh sb="0" eb="1">
      <t>キ</t>
    </rPh>
    <rPh sb="2" eb="3">
      <t>カワ</t>
    </rPh>
    <phoneticPr fontId="5"/>
  </si>
  <si>
    <t>田中</t>
    <rPh sb="0" eb="2">
      <t>タナカ</t>
    </rPh>
    <phoneticPr fontId="5"/>
  </si>
  <si>
    <t>池田</t>
    <rPh sb="0" eb="2">
      <t>イケダ</t>
    </rPh>
    <phoneticPr fontId="5"/>
  </si>
  <si>
    <t>粉河町</t>
    <rPh sb="0" eb="3">
      <t>コカワチョウ</t>
    </rPh>
    <phoneticPr fontId="5"/>
  </si>
  <si>
    <t>粉河</t>
    <rPh sb="0" eb="2">
      <t>コカワ</t>
    </rPh>
    <phoneticPr fontId="5"/>
  </si>
  <si>
    <t>龍門</t>
    <rPh sb="0" eb="2">
      <t>リュウモン</t>
    </rPh>
    <phoneticPr fontId="5"/>
  </si>
  <si>
    <t>川原</t>
    <rPh sb="0" eb="2">
      <t>カワハラ</t>
    </rPh>
    <phoneticPr fontId="5"/>
  </si>
  <si>
    <t>長田</t>
    <rPh sb="0" eb="2">
      <t>ナガタ</t>
    </rPh>
    <phoneticPr fontId="5"/>
  </si>
  <si>
    <t>鞆淵</t>
    <rPh sb="0" eb="1">
      <t>トモ</t>
    </rPh>
    <rPh sb="1" eb="2">
      <t>フチ</t>
    </rPh>
    <phoneticPr fontId="5"/>
  </si>
  <si>
    <t>那賀町</t>
    <rPh sb="0" eb="1">
      <t>ナ</t>
    </rPh>
    <rPh sb="1" eb="2">
      <t>カ</t>
    </rPh>
    <rPh sb="2" eb="3">
      <t>チョウ</t>
    </rPh>
    <phoneticPr fontId="5"/>
  </si>
  <si>
    <t>上名手</t>
    <rPh sb="0" eb="1">
      <t>カミ</t>
    </rPh>
    <rPh sb="1" eb="3">
      <t>ナテ</t>
    </rPh>
    <phoneticPr fontId="5"/>
  </si>
  <si>
    <t>名手</t>
    <rPh sb="0" eb="2">
      <t>ナテ</t>
    </rPh>
    <phoneticPr fontId="5"/>
  </si>
  <si>
    <t>王子</t>
    <rPh sb="0" eb="2">
      <t>オウジ</t>
    </rPh>
    <phoneticPr fontId="5"/>
  </si>
  <si>
    <t>麻生津</t>
    <rPh sb="0" eb="2">
      <t>アソウ</t>
    </rPh>
    <rPh sb="2" eb="3">
      <t>ツ</t>
    </rPh>
    <phoneticPr fontId="5"/>
  </si>
  <si>
    <t>狩宿</t>
    <rPh sb="0" eb="2">
      <t>カリシュク</t>
    </rPh>
    <phoneticPr fontId="5"/>
  </si>
  <si>
    <t>桃山町</t>
    <rPh sb="0" eb="3">
      <t>モモヤマチョウ</t>
    </rPh>
    <phoneticPr fontId="5"/>
  </si>
  <si>
    <t>安楽川</t>
    <rPh sb="0" eb="2">
      <t>アンラク</t>
    </rPh>
    <rPh sb="2" eb="3">
      <t>ガワ</t>
    </rPh>
    <phoneticPr fontId="5"/>
  </si>
  <si>
    <t>調月</t>
    <rPh sb="0" eb="1">
      <t>チョウ</t>
    </rPh>
    <rPh sb="1" eb="2">
      <t>ツキ</t>
    </rPh>
    <phoneticPr fontId="5"/>
  </si>
  <si>
    <t>奥安楽川</t>
    <rPh sb="0" eb="1">
      <t>オク</t>
    </rPh>
    <rPh sb="1" eb="3">
      <t>アンラク</t>
    </rPh>
    <rPh sb="3" eb="4">
      <t>ガワ</t>
    </rPh>
    <phoneticPr fontId="5"/>
  </si>
  <si>
    <t>細野</t>
    <rPh sb="0" eb="2">
      <t>ホソノ</t>
    </rPh>
    <phoneticPr fontId="5"/>
  </si>
  <si>
    <t>貴志川町</t>
    <rPh sb="0" eb="4">
      <t>キシガワチョウ</t>
    </rPh>
    <phoneticPr fontId="5"/>
  </si>
  <si>
    <t>中貴志</t>
    <rPh sb="0" eb="1">
      <t>ナカ</t>
    </rPh>
    <rPh sb="1" eb="3">
      <t>キシ</t>
    </rPh>
    <phoneticPr fontId="5"/>
  </si>
  <si>
    <t>東貴志</t>
    <rPh sb="0" eb="1">
      <t>ヒガシ</t>
    </rPh>
    <rPh sb="1" eb="3">
      <t>キシ</t>
    </rPh>
    <phoneticPr fontId="5"/>
  </si>
  <si>
    <t>西貴志</t>
    <rPh sb="0" eb="1">
      <t>ニシ</t>
    </rPh>
    <rPh sb="1" eb="3">
      <t>キシ</t>
    </rPh>
    <phoneticPr fontId="5"/>
  </si>
  <si>
    <t>丸栖</t>
    <rPh sb="0" eb="2">
      <t>マルス</t>
    </rPh>
    <phoneticPr fontId="5"/>
  </si>
  <si>
    <t>岩出町</t>
    <rPh sb="0" eb="3">
      <t>イワデチョウ</t>
    </rPh>
    <phoneticPr fontId="5"/>
  </si>
  <si>
    <t>岩出</t>
    <rPh sb="0" eb="2">
      <t>イワデ</t>
    </rPh>
    <phoneticPr fontId="5"/>
  </si>
  <si>
    <t>山崎</t>
    <rPh sb="0" eb="2">
      <t>ヤマサキ</t>
    </rPh>
    <phoneticPr fontId="5"/>
  </si>
  <si>
    <t>根来</t>
    <rPh sb="0" eb="2">
      <t>ネゴロ</t>
    </rPh>
    <phoneticPr fontId="5"/>
  </si>
  <si>
    <t>上岩出</t>
    <rPh sb="0" eb="1">
      <t>カミ</t>
    </rPh>
    <rPh sb="1" eb="3">
      <t>イワデ</t>
    </rPh>
    <phoneticPr fontId="5"/>
  </si>
  <si>
    <t>御坊市</t>
    <rPh sb="0" eb="3">
      <t>ゴボウシ</t>
    </rPh>
    <phoneticPr fontId="5"/>
  </si>
  <si>
    <t>御坊</t>
    <rPh sb="0" eb="2">
      <t>ゴボウ</t>
    </rPh>
    <phoneticPr fontId="5"/>
  </si>
  <si>
    <t>湯川</t>
    <rPh sb="0" eb="2">
      <t>ユカワ</t>
    </rPh>
    <phoneticPr fontId="5"/>
  </si>
  <si>
    <t>藤田</t>
    <rPh sb="0" eb="2">
      <t>フジタ</t>
    </rPh>
    <phoneticPr fontId="5"/>
  </si>
  <si>
    <t>野口</t>
    <rPh sb="0" eb="2">
      <t>ノグチ</t>
    </rPh>
    <phoneticPr fontId="5"/>
  </si>
  <si>
    <t>塩屋</t>
    <rPh sb="0" eb="2">
      <t>シオヤ</t>
    </rPh>
    <phoneticPr fontId="5"/>
  </si>
  <si>
    <t>名田</t>
    <rPh sb="0" eb="2">
      <t>ナダ</t>
    </rPh>
    <phoneticPr fontId="5"/>
  </si>
  <si>
    <t>新宮市</t>
    <rPh sb="0" eb="2">
      <t>シングウ</t>
    </rPh>
    <rPh sb="2" eb="3">
      <t>シ</t>
    </rPh>
    <phoneticPr fontId="5"/>
  </si>
  <si>
    <t>新宮</t>
    <rPh sb="0" eb="2">
      <t>シングウ</t>
    </rPh>
    <phoneticPr fontId="5"/>
  </si>
  <si>
    <t>熊野川町</t>
    <rPh sb="0" eb="4">
      <t>クマノガワチョウ</t>
    </rPh>
    <phoneticPr fontId="5"/>
  </si>
  <si>
    <t>小口村</t>
    <phoneticPr fontId="5"/>
  </si>
  <si>
    <t>敷屋村</t>
    <phoneticPr fontId="5"/>
  </si>
  <si>
    <t>九重村</t>
    <phoneticPr fontId="5"/>
  </si>
  <si>
    <t>玉置口村</t>
    <phoneticPr fontId="5"/>
  </si>
  <si>
    <t>野上町</t>
    <rPh sb="0" eb="1">
      <t>ノ</t>
    </rPh>
    <rPh sb="1" eb="2">
      <t>ウエ</t>
    </rPh>
    <rPh sb="2" eb="3">
      <t>チョウ</t>
    </rPh>
    <phoneticPr fontId="5"/>
  </si>
  <si>
    <t>紀美野町</t>
    <rPh sb="0" eb="2">
      <t>キミ</t>
    </rPh>
    <rPh sb="2" eb="3">
      <t>ノ</t>
    </rPh>
    <rPh sb="3" eb="4">
      <t>マチ</t>
    </rPh>
    <phoneticPr fontId="5"/>
  </si>
  <si>
    <t>東野上</t>
    <rPh sb="0" eb="1">
      <t>ヒガシ</t>
    </rPh>
    <rPh sb="1" eb="3">
      <t>ノガミ</t>
    </rPh>
    <phoneticPr fontId="5"/>
  </si>
  <si>
    <t>小川村</t>
    <rPh sb="0" eb="2">
      <t>オガワ</t>
    </rPh>
    <rPh sb="2" eb="3">
      <t>ムラ</t>
    </rPh>
    <phoneticPr fontId="5"/>
  </si>
  <si>
    <t>志賀野</t>
    <rPh sb="0" eb="2">
      <t>シガ</t>
    </rPh>
    <rPh sb="2" eb="3">
      <t>ノ</t>
    </rPh>
    <phoneticPr fontId="5"/>
  </si>
  <si>
    <t>美里町</t>
    <rPh sb="0" eb="2">
      <t>ミサト</t>
    </rPh>
    <rPh sb="2" eb="3">
      <t>チョウ</t>
    </rPh>
    <phoneticPr fontId="5"/>
  </si>
  <si>
    <t>下神野</t>
    <rPh sb="0" eb="2">
      <t>シモカミ</t>
    </rPh>
    <phoneticPr fontId="5"/>
  </si>
  <si>
    <t>猿川村</t>
    <phoneticPr fontId="5"/>
  </si>
  <si>
    <t>長谷毛原村</t>
    <phoneticPr fontId="5"/>
  </si>
  <si>
    <t>かつらぎ町</t>
    <rPh sb="4" eb="5">
      <t>チョウ</t>
    </rPh>
    <phoneticPr fontId="5"/>
  </si>
  <si>
    <t>かつらぎ</t>
    <phoneticPr fontId="5"/>
  </si>
  <si>
    <t>妙寺村</t>
    <rPh sb="0" eb="2">
      <t>ミョウジ</t>
    </rPh>
    <rPh sb="2" eb="3">
      <t>ムラ</t>
    </rPh>
    <phoneticPr fontId="5"/>
  </si>
  <si>
    <t>見好</t>
    <rPh sb="0" eb="2">
      <t>ミヨ</t>
    </rPh>
    <phoneticPr fontId="5"/>
  </si>
  <si>
    <t>天野村</t>
    <phoneticPr fontId="5"/>
  </si>
  <si>
    <t>四郷村</t>
    <rPh sb="0" eb="2">
      <t>シゴウ</t>
    </rPh>
    <rPh sb="2" eb="3">
      <t>ムラ</t>
    </rPh>
    <phoneticPr fontId="5"/>
  </si>
  <si>
    <t>花園村</t>
    <rPh sb="0" eb="2">
      <t>ハナゾノ</t>
    </rPh>
    <rPh sb="2" eb="3">
      <t>ムラ</t>
    </rPh>
    <phoneticPr fontId="5"/>
  </si>
  <si>
    <t>花園村</t>
    <phoneticPr fontId="5"/>
  </si>
  <si>
    <t>九度山</t>
    <rPh sb="0" eb="3">
      <t>クドヤマ</t>
    </rPh>
    <phoneticPr fontId="5"/>
  </si>
  <si>
    <t>九度山町</t>
    <phoneticPr fontId="5"/>
  </si>
  <si>
    <t>河根村</t>
    <phoneticPr fontId="5"/>
  </si>
  <si>
    <t>高野町</t>
    <rPh sb="0" eb="3">
      <t>コウヤチョウ</t>
    </rPh>
    <phoneticPr fontId="5"/>
  </si>
  <si>
    <t>高野</t>
    <rPh sb="0" eb="2">
      <t>コウヤ</t>
    </rPh>
    <phoneticPr fontId="5"/>
  </si>
  <si>
    <t>富貴村</t>
    <phoneticPr fontId="5"/>
  </si>
  <si>
    <t>湯浅町</t>
    <rPh sb="0" eb="3">
      <t>ユアサチョウ</t>
    </rPh>
    <phoneticPr fontId="5"/>
  </si>
  <si>
    <t>湯浅</t>
    <rPh sb="0" eb="2">
      <t>ユアサ</t>
    </rPh>
    <phoneticPr fontId="5"/>
  </si>
  <si>
    <t>広川町</t>
    <rPh sb="0" eb="2">
      <t>ヒロカワ</t>
    </rPh>
    <rPh sb="2" eb="3">
      <t>チョウ</t>
    </rPh>
    <phoneticPr fontId="5"/>
  </si>
  <si>
    <t>広川</t>
    <rPh sb="0" eb="2">
      <t>ヒロカワ</t>
    </rPh>
    <phoneticPr fontId="5"/>
  </si>
  <si>
    <t>広</t>
    <rPh sb="0" eb="1">
      <t>ヒロ</t>
    </rPh>
    <phoneticPr fontId="5"/>
  </si>
  <si>
    <t>南広</t>
    <rPh sb="0" eb="1">
      <t>ミナミ</t>
    </rPh>
    <rPh sb="1" eb="2">
      <t>ヒロ</t>
    </rPh>
    <phoneticPr fontId="5"/>
  </si>
  <si>
    <t>津木</t>
    <rPh sb="0" eb="2">
      <t>ツキ</t>
    </rPh>
    <phoneticPr fontId="5"/>
  </si>
  <si>
    <t>吉備町</t>
    <rPh sb="0" eb="2">
      <t>キビ</t>
    </rPh>
    <rPh sb="2" eb="3">
      <t>チョウ</t>
    </rPh>
    <phoneticPr fontId="5"/>
  </si>
  <si>
    <t>有田川町</t>
    <rPh sb="0" eb="2">
      <t>アリタ</t>
    </rPh>
    <rPh sb="2" eb="3">
      <t>ガワ</t>
    </rPh>
    <rPh sb="3" eb="4">
      <t>チョウ</t>
    </rPh>
    <phoneticPr fontId="5"/>
  </si>
  <si>
    <t>御霊村</t>
    <phoneticPr fontId="5"/>
  </si>
  <si>
    <t>金屋町</t>
    <rPh sb="0" eb="3">
      <t>カナヤチョウ</t>
    </rPh>
    <phoneticPr fontId="5"/>
  </si>
  <si>
    <t>石垣村</t>
    <phoneticPr fontId="5"/>
  </si>
  <si>
    <t>鳥屋城村</t>
    <phoneticPr fontId="5"/>
  </si>
  <si>
    <t>生石村</t>
    <phoneticPr fontId="5"/>
  </si>
  <si>
    <t>清水町</t>
    <rPh sb="0" eb="2">
      <t>シミズ</t>
    </rPh>
    <rPh sb="2" eb="3">
      <t>チョウ</t>
    </rPh>
    <phoneticPr fontId="5"/>
  </si>
  <si>
    <t>五村</t>
    <rPh sb="0" eb="1">
      <t>ゴ</t>
    </rPh>
    <rPh sb="1" eb="2">
      <t>ムラ</t>
    </rPh>
    <phoneticPr fontId="5"/>
  </si>
  <si>
    <t>城山村</t>
    <phoneticPr fontId="5"/>
  </si>
  <si>
    <t>八幡村</t>
    <phoneticPr fontId="5"/>
  </si>
  <si>
    <t>安諦村</t>
    <rPh sb="0" eb="1">
      <t>ヤス</t>
    </rPh>
    <rPh sb="1" eb="2">
      <t>テイ</t>
    </rPh>
    <rPh sb="2" eb="3">
      <t>ムラ</t>
    </rPh>
    <phoneticPr fontId="5"/>
  </si>
  <si>
    <t>美浜町</t>
    <rPh sb="0" eb="3">
      <t>ミハマチョウ</t>
    </rPh>
    <phoneticPr fontId="5"/>
  </si>
  <si>
    <t>和田</t>
    <rPh sb="0" eb="2">
      <t>ワダ</t>
    </rPh>
    <phoneticPr fontId="5"/>
  </si>
  <si>
    <t>三尾村</t>
    <rPh sb="0" eb="2">
      <t>ミオ</t>
    </rPh>
    <rPh sb="2" eb="3">
      <t>ムラ</t>
    </rPh>
    <phoneticPr fontId="1"/>
  </si>
  <si>
    <t>松原村</t>
    <rPh sb="0" eb="2">
      <t>マツバラ</t>
    </rPh>
    <rPh sb="2" eb="3">
      <t>ムラ</t>
    </rPh>
    <phoneticPr fontId="5"/>
  </si>
  <si>
    <t>日高町</t>
    <rPh sb="0" eb="3">
      <t>ヒダカチョウ</t>
    </rPh>
    <phoneticPr fontId="5"/>
  </si>
  <si>
    <t>内原村</t>
    <rPh sb="0" eb="2">
      <t>ウチハラ</t>
    </rPh>
    <rPh sb="2" eb="3">
      <t>ムラ</t>
    </rPh>
    <phoneticPr fontId="5"/>
  </si>
  <si>
    <t>志賀村</t>
    <rPh sb="0" eb="2">
      <t>シガ</t>
    </rPh>
    <rPh sb="2" eb="3">
      <t>ムラ</t>
    </rPh>
    <phoneticPr fontId="5"/>
  </si>
  <si>
    <t>比井崎村</t>
    <rPh sb="0" eb="1">
      <t>ヒ</t>
    </rPh>
    <rPh sb="1" eb="3">
      <t>イザキ</t>
    </rPh>
    <rPh sb="3" eb="4">
      <t>ムラ</t>
    </rPh>
    <phoneticPr fontId="5"/>
  </si>
  <si>
    <t>由良町</t>
    <rPh sb="0" eb="3">
      <t>ユラチョウ</t>
    </rPh>
    <phoneticPr fontId="5"/>
  </si>
  <si>
    <t>由良村</t>
    <rPh sb="2" eb="3">
      <t>ムラ</t>
    </rPh>
    <phoneticPr fontId="5"/>
  </si>
  <si>
    <t>白崎村</t>
    <phoneticPr fontId="5"/>
  </si>
  <si>
    <t>比奈</t>
    <rPh sb="0" eb="2">
      <t>ヒナ</t>
    </rPh>
    <phoneticPr fontId="5"/>
  </si>
  <si>
    <t>川辺町</t>
    <rPh sb="0" eb="3">
      <t>カワベチョウ</t>
    </rPh>
    <phoneticPr fontId="5"/>
  </si>
  <si>
    <t>矢田村</t>
    <phoneticPr fontId="5"/>
  </si>
  <si>
    <t>早蘇村</t>
    <rPh sb="0" eb="1">
      <t>ハヤ</t>
    </rPh>
    <phoneticPr fontId="5"/>
  </si>
  <si>
    <t>丹生村</t>
    <phoneticPr fontId="5"/>
  </si>
  <si>
    <t>中津町</t>
    <rPh sb="0" eb="2">
      <t>ナカツ</t>
    </rPh>
    <rPh sb="2" eb="3">
      <t>チョウ</t>
    </rPh>
    <phoneticPr fontId="5"/>
  </si>
  <si>
    <t>船着</t>
    <rPh sb="0" eb="1">
      <t>フナ</t>
    </rPh>
    <rPh sb="1" eb="2">
      <t>ツ</t>
    </rPh>
    <phoneticPr fontId="5"/>
  </si>
  <si>
    <t>美山村</t>
    <rPh sb="0" eb="2">
      <t>ミヤマ</t>
    </rPh>
    <rPh sb="2" eb="3">
      <t>ムラ</t>
    </rPh>
    <phoneticPr fontId="5"/>
  </si>
  <si>
    <t>寒川村</t>
    <rPh sb="0" eb="2">
      <t>ソウガワ</t>
    </rPh>
    <rPh sb="2" eb="3">
      <t>ムラ</t>
    </rPh>
    <phoneticPr fontId="5"/>
  </si>
  <si>
    <t>南部町</t>
    <rPh sb="0" eb="3">
      <t>ミナベチョウ</t>
    </rPh>
    <phoneticPr fontId="5"/>
  </si>
  <si>
    <t>みなべ町</t>
    <rPh sb="3" eb="4">
      <t>チョウ</t>
    </rPh>
    <phoneticPr fontId="5"/>
  </si>
  <si>
    <t>南部</t>
    <rPh sb="0" eb="2">
      <t>ミナベ</t>
    </rPh>
    <phoneticPr fontId="5"/>
  </si>
  <si>
    <t>岩代</t>
    <rPh sb="0" eb="2">
      <t>イワシロ</t>
    </rPh>
    <phoneticPr fontId="5"/>
  </si>
  <si>
    <t>南部川町</t>
    <rPh sb="0" eb="2">
      <t>ミナベ</t>
    </rPh>
    <rPh sb="2" eb="3">
      <t>ガワ</t>
    </rPh>
    <rPh sb="3" eb="4">
      <t>チョウ</t>
    </rPh>
    <phoneticPr fontId="5"/>
  </si>
  <si>
    <t>上南部</t>
    <rPh sb="0" eb="1">
      <t>ウエ</t>
    </rPh>
    <rPh sb="1" eb="3">
      <t>ミナベ</t>
    </rPh>
    <phoneticPr fontId="5"/>
  </si>
  <si>
    <t>高城</t>
    <rPh sb="0" eb="2">
      <t>タカシロ</t>
    </rPh>
    <phoneticPr fontId="5"/>
  </si>
  <si>
    <t>清川</t>
    <rPh sb="0" eb="2">
      <t>キヨカワ</t>
    </rPh>
    <phoneticPr fontId="5"/>
  </si>
  <si>
    <t>印南町</t>
    <rPh sb="0" eb="3">
      <t>イナミチョウ</t>
    </rPh>
    <phoneticPr fontId="5"/>
  </si>
  <si>
    <t>印南村</t>
    <rPh sb="0" eb="2">
      <t>イナミ</t>
    </rPh>
    <rPh sb="2" eb="3">
      <t>ムラ</t>
    </rPh>
    <phoneticPr fontId="1"/>
  </si>
  <si>
    <t>稲原</t>
    <rPh sb="0" eb="2">
      <t>イナハラ</t>
    </rPh>
    <phoneticPr fontId="5"/>
  </si>
  <si>
    <t>切目</t>
    <rPh sb="0" eb="2">
      <t>キリメ</t>
    </rPh>
    <phoneticPr fontId="5"/>
  </si>
  <si>
    <t>切目川村</t>
    <phoneticPr fontId="5"/>
  </si>
  <si>
    <t>真妻村</t>
    <rPh sb="0" eb="1">
      <t>シン</t>
    </rPh>
    <phoneticPr fontId="5"/>
  </si>
  <si>
    <t>白浜町</t>
    <rPh sb="0" eb="3">
      <t>シラハマチョウ</t>
    </rPh>
    <phoneticPr fontId="5"/>
  </si>
  <si>
    <t>白浜</t>
    <rPh sb="0" eb="2">
      <t>シラハマ</t>
    </rPh>
    <phoneticPr fontId="5"/>
  </si>
  <si>
    <t>北富田村</t>
    <phoneticPr fontId="5"/>
  </si>
  <si>
    <t>日置川町</t>
    <rPh sb="0" eb="4">
      <t>ヒキガワチョウ</t>
    </rPh>
    <phoneticPr fontId="5"/>
  </si>
  <si>
    <t>日置村</t>
    <phoneticPr fontId="5"/>
  </si>
  <si>
    <t>周参見村</t>
    <phoneticPr fontId="5"/>
  </si>
  <si>
    <t>佐本村</t>
    <phoneticPr fontId="5"/>
  </si>
  <si>
    <t>串本町</t>
    <rPh sb="0" eb="3">
      <t>クシモトチョウ</t>
    </rPh>
    <phoneticPr fontId="5"/>
  </si>
  <si>
    <t>串本町</t>
    <phoneticPr fontId="5"/>
  </si>
  <si>
    <t>潮岬村</t>
    <phoneticPr fontId="5"/>
  </si>
  <si>
    <t>有田村</t>
    <phoneticPr fontId="5"/>
  </si>
  <si>
    <t>和深村</t>
    <rPh sb="0" eb="2">
      <t>ワフカ</t>
    </rPh>
    <rPh sb="2" eb="3">
      <t>ムラ</t>
    </rPh>
    <phoneticPr fontId="5"/>
  </si>
  <si>
    <t>大島村</t>
    <rPh sb="0" eb="2">
      <t>オオシマ</t>
    </rPh>
    <rPh sb="2" eb="3">
      <t>ムラ</t>
    </rPh>
    <phoneticPr fontId="5"/>
  </si>
  <si>
    <t>古座町</t>
    <rPh sb="0" eb="3">
      <t>コザチョウ</t>
    </rPh>
    <phoneticPr fontId="5"/>
  </si>
  <si>
    <t>古座村</t>
    <rPh sb="0" eb="2">
      <t>コザ</t>
    </rPh>
    <rPh sb="2" eb="3">
      <t>ムラ</t>
    </rPh>
    <phoneticPr fontId="1"/>
  </si>
  <si>
    <t>上富田町</t>
    <rPh sb="0" eb="4">
      <t>カミトンダチョウ</t>
    </rPh>
    <phoneticPr fontId="5"/>
  </si>
  <si>
    <t>朝来村</t>
    <rPh sb="0" eb="2">
      <t>アサゴ</t>
    </rPh>
    <rPh sb="2" eb="3">
      <t>ムラ</t>
    </rPh>
    <phoneticPr fontId="5"/>
  </si>
  <si>
    <t>生馬</t>
    <rPh sb="0" eb="2">
      <t>イクマ</t>
    </rPh>
    <phoneticPr fontId="5"/>
  </si>
  <si>
    <t>岩田村</t>
    <rPh sb="0" eb="2">
      <t>イワタ</t>
    </rPh>
    <rPh sb="2" eb="3">
      <t>ムラ</t>
    </rPh>
    <phoneticPr fontId="5"/>
  </si>
  <si>
    <t>市ノ瀬村</t>
    <rPh sb="0" eb="1">
      <t>イチ</t>
    </rPh>
    <rPh sb="2" eb="3">
      <t>セ</t>
    </rPh>
    <rPh sb="3" eb="4">
      <t>ムラ</t>
    </rPh>
    <phoneticPr fontId="5"/>
  </si>
  <si>
    <t>那智勝浦町</t>
    <rPh sb="0" eb="5">
      <t>ナチカツウラチョウ</t>
    </rPh>
    <phoneticPr fontId="5"/>
  </si>
  <si>
    <t>那智村</t>
    <phoneticPr fontId="5"/>
  </si>
  <si>
    <t>勝浦村</t>
    <rPh sb="0" eb="2">
      <t>カツウラ</t>
    </rPh>
    <rPh sb="2" eb="3">
      <t>ムラ</t>
    </rPh>
    <phoneticPr fontId="5"/>
  </si>
  <si>
    <t>色川村</t>
    <phoneticPr fontId="5"/>
  </si>
  <si>
    <t>太地町</t>
    <rPh sb="0" eb="3">
      <t>タイジチョウ</t>
    </rPh>
    <phoneticPr fontId="5"/>
  </si>
  <si>
    <t>太地</t>
    <rPh sb="0" eb="2">
      <t>タイジ</t>
    </rPh>
    <phoneticPr fontId="5"/>
  </si>
  <si>
    <t>太地村</t>
    <phoneticPr fontId="5"/>
  </si>
  <si>
    <t>古座川町</t>
    <rPh sb="0" eb="2">
      <t>コザ</t>
    </rPh>
    <rPh sb="2" eb="3">
      <t>ガワ</t>
    </rPh>
    <rPh sb="3" eb="4">
      <t>チョウ</t>
    </rPh>
    <phoneticPr fontId="5"/>
  </si>
  <si>
    <t>古座川</t>
    <rPh sb="0" eb="2">
      <t>コザ</t>
    </rPh>
    <rPh sb="2" eb="3">
      <t>ガワ</t>
    </rPh>
    <phoneticPr fontId="5"/>
  </si>
  <si>
    <t>高池村</t>
    <rPh sb="0" eb="2">
      <t>タカイケ</t>
    </rPh>
    <rPh sb="2" eb="3">
      <t>ムラ</t>
    </rPh>
    <phoneticPr fontId="5"/>
  </si>
  <si>
    <t>明神村</t>
    <phoneticPr fontId="5"/>
  </si>
  <si>
    <t>三尾川村</t>
    <rPh sb="0" eb="2">
      <t>ミオ</t>
    </rPh>
    <rPh sb="2" eb="4">
      <t>カワムラ</t>
    </rPh>
    <phoneticPr fontId="5"/>
  </si>
  <si>
    <t>七川村</t>
    <phoneticPr fontId="5"/>
  </si>
  <si>
    <t>北山村</t>
    <phoneticPr fontId="5"/>
  </si>
  <si>
    <t>真国邑村</t>
    <rPh sb="2" eb="3">
      <t>ユウ</t>
    </rPh>
    <phoneticPr fontId="5"/>
  </si>
  <si>
    <t>田辺市</t>
    <rPh sb="0" eb="2">
      <t>タナベ</t>
    </rPh>
    <rPh sb="2" eb="3">
      <t>シ</t>
    </rPh>
    <phoneticPr fontId="5"/>
  </si>
  <si>
    <t>中芳養村</t>
    <rPh sb="0" eb="1">
      <t>ナカ</t>
    </rPh>
    <rPh sb="1" eb="3">
      <t>ハヤ</t>
    </rPh>
    <rPh sb="3" eb="4">
      <t>ムラ</t>
    </rPh>
    <phoneticPr fontId="5"/>
  </si>
  <si>
    <t>上芳養村</t>
    <rPh sb="0" eb="1">
      <t>カミ</t>
    </rPh>
    <rPh sb="1" eb="3">
      <t>ハヤ</t>
    </rPh>
    <rPh sb="3" eb="4">
      <t>ムラ</t>
    </rPh>
    <phoneticPr fontId="5"/>
  </si>
  <si>
    <t>秋津川村</t>
    <rPh sb="0" eb="2">
      <t>アキツ</t>
    </rPh>
    <rPh sb="2" eb="3">
      <t>ガワ</t>
    </rPh>
    <rPh sb="3" eb="4">
      <t>ムラ</t>
    </rPh>
    <phoneticPr fontId="5"/>
  </si>
  <si>
    <t>上秋津村</t>
    <rPh sb="0" eb="1">
      <t>カミ</t>
    </rPh>
    <rPh sb="1" eb="3">
      <t>アキツ</t>
    </rPh>
    <rPh sb="3" eb="4">
      <t>ムラ</t>
    </rPh>
    <phoneticPr fontId="5"/>
  </si>
  <si>
    <t>下秋津村</t>
    <rPh sb="0" eb="1">
      <t>シモ</t>
    </rPh>
    <rPh sb="1" eb="3">
      <t>アキツ</t>
    </rPh>
    <rPh sb="3" eb="4">
      <t>ムラ</t>
    </rPh>
    <phoneticPr fontId="5"/>
  </si>
  <si>
    <t>万呂村</t>
    <rPh sb="0" eb="1">
      <t>マン</t>
    </rPh>
    <rPh sb="1" eb="2">
      <t>ロ</t>
    </rPh>
    <rPh sb="2" eb="3">
      <t>ムラ</t>
    </rPh>
    <phoneticPr fontId="5"/>
  </si>
  <si>
    <t>三栖村</t>
    <rPh sb="0" eb="1">
      <t>ミ</t>
    </rPh>
    <rPh sb="1" eb="2">
      <t>ス</t>
    </rPh>
    <rPh sb="2" eb="3">
      <t>ムラ</t>
    </rPh>
    <phoneticPr fontId="5"/>
  </si>
  <si>
    <t>長野村</t>
    <rPh sb="0" eb="2">
      <t>ナガノ</t>
    </rPh>
    <rPh sb="2" eb="3">
      <t>ムラ</t>
    </rPh>
    <phoneticPr fontId="5"/>
  </si>
  <si>
    <t>新庄村</t>
    <rPh sb="0" eb="2">
      <t>シンジョウ</t>
    </rPh>
    <rPh sb="2" eb="3">
      <t>ムラ</t>
    </rPh>
    <phoneticPr fontId="5"/>
  </si>
  <si>
    <t>稲成村</t>
    <rPh sb="0" eb="1">
      <t>イナ</t>
    </rPh>
    <rPh sb="1" eb="2">
      <t>ナリ</t>
    </rPh>
    <rPh sb="2" eb="3">
      <t>ムラ</t>
    </rPh>
    <phoneticPr fontId="5"/>
  </si>
  <si>
    <t>小倉村</t>
    <rPh sb="0" eb="2">
      <t>オグラ</t>
    </rPh>
    <rPh sb="2" eb="3">
      <t>ムラ</t>
    </rPh>
    <phoneticPr fontId="5"/>
  </si>
  <si>
    <t>有功村</t>
    <rPh sb="1" eb="2">
      <t>イサオ</t>
    </rPh>
    <rPh sb="2" eb="3">
      <t>ムラ</t>
    </rPh>
    <phoneticPr fontId="5"/>
  </si>
  <si>
    <t>和歌山市</t>
    <rPh sb="0" eb="4">
      <t>ワカヤマシ</t>
    </rPh>
    <phoneticPr fontId="5"/>
  </si>
  <si>
    <t>端場村</t>
  </si>
  <si>
    <t>栗栖川村</t>
  </si>
  <si>
    <t>1965年</t>
    <rPh sb="4" eb="5">
      <t>ネン</t>
    </rPh>
    <phoneticPr fontId="5"/>
  </si>
  <si>
    <t>1970年</t>
    <rPh sb="4" eb="5">
      <t>ネン</t>
    </rPh>
    <phoneticPr fontId="5"/>
  </si>
  <si>
    <t>1980年</t>
    <rPh sb="4" eb="5">
      <t>ネン</t>
    </rPh>
    <phoneticPr fontId="5"/>
  </si>
  <si>
    <t>1985年</t>
    <rPh sb="4" eb="5">
      <t>ネン</t>
    </rPh>
    <phoneticPr fontId="5"/>
  </si>
  <si>
    <t>1990年</t>
    <rPh sb="4" eb="5">
      <t>ネン</t>
    </rPh>
    <phoneticPr fontId="5"/>
  </si>
  <si>
    <t>市町村名</t>
    <rPh sb="0" eb="3">
      <t>シチョウソン</t>
    </rPh>
    <rPh sb="3" eb="4">
      <t>メイ</t>
    </rPh>
    <phoneticPr fontId="21"/>
  </si>
  <si>
    <t>平成合併前
市町村名</t>
    <rPh sb="0" eb="2">
      <t>ヘイセイ</t>
    </rPh>
    <rPh sb="2" eb="4">
      <t>ガッペイ</t>
    </rPh>
    <rPh sb="4" eb="5">
      <t>マエ</t>
    </rPh>
    <rPh sb="6" eb="7">
      <t>シ</t>
    </rPh>
    <rPh sb="7" eb="10">
      <t>チョウソンメイ</t>
    </rPh>
    <phoneticPr fontId="21"/>
  </si>
  <si>
    <t>和歌山市</t>
    <rPh sb="0" eb="4">
      <t>ワカヤマシ</t>
    </rPh>
    <phoneticPr fontId="21"/>
  </si>
  <si>
    <t>和歌山市</t>
    <rPh sb="0" eb="4">
      <t>wシ</t>
    </rPh>
    <phoneticPr fontId="21"/>
  </si>
  <si>
    <t>海南市</t>
    <rPh sb="0" eb="3">
      <t>カイナンシ</t>
    </rPh>
    <phoneticPr fontId="21"/>
  </si>
  <si>
    <t>下津町</t>
    <rPh sb="0" eb="3">
      <t>シモツチョウ</t>
    </rPh>
    <phoneticPr fontId="21"/>
  </si>
  <si>
    <t>橋本市</t>
    <rPh sb="0" eb="3">
      <t>ハシモトシ</t>
    </rPh>
    <phoneticPr fontId="21"/>
  </si>
  <si>
    <t>橋本市</t>
    <rPh sb="0" eb="2">
      <t>ハシモト</t>
    </rPh>
    <rPh sb="2" eb="3">
      <t>シ</t>
    </rPh>
    <phoneticPr fontId="21"/>
  </si>
  <si>
    <t>高野口町</t>
    <rPh sb="0" eb="4">
      <t>コウヤグチチョウ</t>
    </rPh>
    <phoneticPr fontId="21"/>
  </si>
  <si>
    <t>有田市</t>
    <rPh sb="0" eb="2">
      <t>アリダ</t>
    </rPh>
    <rPh sb="2" eb="3">
      <t>シ</t>
    </rPh>
    <phoneticPr fontId="21"/>
  </si>
  <si>
    <t>有田市</t>
    <rPh sb="0" eb="3">
      <t>アリダシ</t>
    </rPh>
    <phoneticPr fontId="21"/>
  </si>
  <si>
    <t>御坊市</t>
    <rPh sb="0" eb="3">
      <t>ゴボウシ</t>
    </rPh>
    <phoneticPr fontId="21"/>
  </si>
  <si>
    <t>田辺市</t>
    <rPh sb="0" eb="3">
      <t>タナベシ</t>
    </rPh>
    <phoneticPr fontId="21"/>
  </si>
  <si>
    <t>龍神村</t>
    <rPh sb="0" eb="3">
      <t>リュウジンムラ</t>
    </rPh>
    <phoneticPr fontId="21"/>
  </si>
  <si>
    <t>中辺路町</t>
    <rPh sb="0" eb="3">
      <t>ナカヘジ</t>
    </rPh>
    <rPh sb="3" eb="4">
      <t>チョウ</t>
    </rPh>
    <phoneticPr fontId="21"/>
  </si>
  <si>
    <t>大塔村</t>
    <rPh sb="0" eb="3">
      <t>オオトウムラ</t>
    </rPh>
    <phoneticPr fontId="21"/>
  </si>
  <si>
    <t>本宮町</t>
    <rPh sb="0" eb="3">
      <t>ホングウチョウ</t>
    </rPh>
    <phoneticPr fontId="21"/>
  </si>
  <si>
    <t>新宮市</t>
    <rPh sb="0" eb="2">
      <t>シングウ</t>
    </rPh>
    <rPh sb="2" eb="3">
      <t>シ</t>
    </rPh>
    <phoneticPr fontId="21"/>
  </si>
  <si>
    <t>熊野川町</t>
    <rPh sb="0" eb="4">
      <t>クマノガワチョウ</t>
    </rPh>
    <phoneticPr fontId="21"/>
  </si>
  <si>
    <t>紀の川市</t>
    <rPh sb="0" eb="1">
      <t>キ</t>
    </rPh>
    <rPh sb="2" eb="4">
      <t>カワシ</t>
    </rPh>
    <phoneticPr fontId="21"/>
  </si>
  <si>
    <t>打田町</t>
    <rPh sb="0" eb="3">
      <t>ウチタチョウ</t>
    </rPh>
    <phoneticPr fontId="21"/>
  </si>
  <si>
    <t>粉河町</t>
    <rPh sb="0" eb="3">
      <t>コカワチョウ</t>
    </rPh>
    <phoneticPr fontId="21"/>
  </si>
  <si>
    <t>那賀町</t>
    <rPh sb="0" eb="3">
      <t>ナガチョウ</t>
    </rPh>
    <phoneticPr fontId="21"/>
  </si>
  <si>
    <t>桃山町</t>
    <rPh sb="0" eb="3">
      <t>モモヤマチョウ</t>
    </rPh>
    <phoneticPr fontId="21"/>
  </si>
  <si>
    <t>貴志川町</t>
    <rPh sb="0" eb="4">
      <t>キシガワチョウ</t>
    </rPh>
    <phoneticPr fontId="21"/>
  </si>
  <si>
    <t>岩出市</t>
    <rPh sb="0" eb="3">
      <t>イワデシ</t>
    </rPh>
    <phoneticPr fontId="21"/>
  </si>
  <si>
    <t>岩出町</t>
    <rPh sb="0" eb="3">
      <t>イワデチョウ</t>
    </rPh>
    <phoneticPr fontId="21"/>
  </si>
  <si>
    <t>紀美野町</t>
    <rPh sb="0" eb="4">
      <t>キミノチョウ</t>
    </rPh>
    <phoneticPr fontId="21"/>
  </si>
  <si>
    <t>野上町</t>
    <rPh sb="0" eb="3">
      <t>ノガミマチ</t>
    </rPh>
    <phoneticPr fontId="21"/>
  </si>
  <si>
    <t>美里町</t>
    <rPh sb="0" eb="3">
      <t>ミサトチョウ</t>
    </rPh>
    <phoneticPr fontId="21"/>
  </si>
  <si>
    <t>かつらぎ町</t>
    <rPh sb="4" eb="5">
      <t>チョウ</t>
    </rPh>
    <phoneticPr fontId="21"/>
  </si>
  <si>
    <t>花園村</t>
    <rPh sb="0" eb="3">
      <t>ハナゾノムラ</t>
    </rPh>
    <phoneticPr fontId="21"/>
  </si>
  <si>
    <t>九度山町</t>
    <rPh sb="0" eb="4">
      <t>クドヤマチョウ</t>
    </rPh>
    <phoneticPr fontId="21"/>
  </si>
  <si>
    <t>高野町</t>
    <rPh sb="0" eb="3">
      <t>コウヤチョウ</t>
    </rPh>
    <phoneticPr fontId="21"/>
  </si>
  <si>
    <t>湯浅町</t>
    <rPh sb="0" eb="2">
      <t>ユアサ</t>
    </rPh>
    <rPh sb="2" eb="3">
      <t>チョウ</t>
    </rPh>
    <phoneticPr fontId="21"/>
  </si>
  <si>
    <t>湯浅町</t>
    <rPh sb="0" eb="3">
      <t>ユアサチョウ</t>
    </rPh>
    <phoneticPr fontId="21"/>
  </si>
  <si>
    <t>広川町</t>
    <rPh sb="0" eb="3">
      <t>ヒロカワチョウ</t>
    </rPh>
    <phoneticPr fontId="21"/>
  </si>
  <si>
    <t>有田川町</t>
    <rPh sb="0" eb="3">
      <t>アリダガワ</t>
    </rPh>
    <rPh sb="3" eb="4">
      <t>チョウ</t>
    </rPh>
    <phoneticPr fontId="21"/>
  </si>
  <si>
    <t>吉備町</t>
    <rPh sb="0" eb="2">
      <t>キビ</t>
    </rPh>
    <rPh sb="2" eb="3">
      <t>チョウ</t>
    </rPh>
    <phoneticPr fontId="21"/>
  </si>
  <si>
    <t>金屋町</t>
    <rPh sb="0" eb="3">
      <t>カナヤチョウ</t>
    </rPh>
    <phoneticPr fontId="21"/>
  </si>
  <si>
    <t>清水町</t>
    <rPh sb="0" eb="2">
      <t>シミズ</t>
    </rPh>
    <rPh sb="2" eb="3">
      <t>チョウ</t>
    </rPh>
    <phoneticPr fontId="21"/>
  </si>
  <si>
    <t>美浜町</t>
    <rPh sb="0" eb="2">
      <t>ミハマ</t>
    </rPh>
    <rPh sb="2" eb="3">
      <t>チョウ</t>
    </rPh>
    <phoneticPr fontId="21"/>
  </si>
  <si>
    <t>美浜町</t>
    <rPh sb="0" eb="3">
      <t>ミハマチョウ</t>
    </rPh>
    <phoneticPr fontId="21"/>
  </si>
  <si>
    <t>日高町</t>
    <rPh sb="0" eb="3">
      <t>ヒダカチョウ</t>
    </rPh>
    <phoneticPr fontId="21"/>
  </si>
  <si>
    <t>由良町</t>
    <rPh sb="0" eb="2">
      <t>ユラ</t>
    </rPh>
    <rPh sb="2" eb="3">
      <t>チョウ</t>
    </rPh>
    <phoneticPr fontId="21"/>
  </si>
  <si>
    <t>由良町</t>
    <rPh sb="0" eb="3">
      <t>ユラチョウ</t>
    </rPh>
    <phoneticPr fontId="21"/>
  </si>
  <si>
    <t>印南町</t>
    <rPh sb="0" eb="2">
      <t>イナミ</t>
    </rPh>
    <rPh sb="2" eb="3">
      <t>チョウ</t>
    </rPh>
    <phoneticPr fontId="21"/>
  </si>
  <si>
    <t>印南町</t>
    <rPh sb="0" eb="3">
      <t>イナミチョウ</t>
    </rPh>
    <phoneticPr fontId="21"/>
  </si>
  <si>
    <t>みなべ町</t>
    <rPh sb="3" eb="4">
      <t>チョウ</t>
    </rPh>
    <phoneticPr fontId="21"/>
  </si>
  <si>
    <t>南部川村</t>
    <rPh sb="0" eb="4">
      <t>ミナベガワムラ</t>
    </rPh>
    <phoneticPr fontId="21"/>
  </si>
  <si>
    <t>南部町</t>
    <rPh sb="0" eb="3">
      <t>ミナベチョウ</t>
    </rPh>
    <phoneticPr fontId="21"/>
  </si>
  <si>
    <t>日高川町</t>
    <rPh sb="0" eb="2">
      <t>ヒダカ</t>
    </rPh>
    <rPh sb="2" eb="3">
      <t>ガワ</t>
    </rPh>
    <rPh sb="3" eb="4">
      <t>チョウ</t>
    </rPh>
    <phoneticPr fontId="21"/>
  </si>
  <si>
    <t>川辺町</t>
    <rPh sb="0" eb="2">
      <t>カワベ</t>
    </rPh>
    <rPh sb="2" eb="3">
      <t>チョウ</t>
    </rPh>
    <phoneticPr fontId="21"/>
  </si>
  <si>
    <t>中津村</t>
    <rPh sb="0" eb="3">
      <t>ナカツムラ</t>
    </rPh>
    <phoneticPr fontId="21"/>
  </si>
  <si>
    <t>美山村</t>
    <rPh sb="0" eb="3">
      <t>ミヤマムラ</t>
    </rPh>
    <phoneticPr fontId="21"/>
  </si>
  <si>
    <t>白浜町</t>
    <rPh sb="0" eb="3">
      <t>シラハマチョウ</t>
    </rPh>
    <phoneticPr fontId="21"/>
  </si>
  <si>
    <t>日置川町</t>
    <rPh sb="0" eb="4">
      <t>ヒキガワチョウ</t>
    </rPh>
    <phoneticPr fontId="21"/>
  </si>
  <si>
    <t>上富田町</t>
    <rPh sb="0" eb="4">
      <t>カミトンダチョウ</t>
    </rPh>
    <phoneticPr fontId="21"/>
  </si>
  <si>
    <t>すさみ町</t>
    <rPh sb="3" eb="4">
      <t>チョウ</t>
    </rPh>
    <phoneticPr fontId="21"/>
  </si>
  <si>
    <t>那智勝浦町</t>
    <rPh sb="0" eb="4">
      <t>ナチカツウラ</t>
    </rPh>
    <rPh sb="4" eb="5">
      <t>チョウ</t>
    </rPh>
    <phoneticPr fontId="21"/>
  </si>
  <si>
    <t>那智勝浦町</t>
    <rPh sb="0" eb="5">
      <t>ナチカツウラチョウ</t>
    </rPh>
    <phoneticPr fontId="21"/>
  </si>
  <si>
    <t>太地町</t>
    <rPh sb="0" eb="2">
      <t>タイジ</t>
    </rPh>
    <rPh sb="2" eb="3">
      <t>チョウ</t>
    </rPh>
    <phoneticPr fontId="21"/>
  </si>
  <si>
    <t>太地町</t>
    <rPh sb="0" eb="3">
      <t>タイジチョウ</t>
    </rPh>
    <phoneticPr fontId="21"/>
  </si>
  <si>
    <t>古座川町</t>
    <rPh sb="0" eb="4">
      <t>コザガワチョウ</t>
    </rPh>
    <phoneticPr fontId="21"/>
  </si>
  <si>
    <t>北山村</t>
    <rPh sb="0" eb="3">
      <t>キタヤマムラ</t>
    </rPh>
    <phoneticPr fontId="21"/>
  </si>
  <si>
    <t>串本町</t>
    <rPh sb="0" eb="2">
      <t>クシモト</t>
    </rPh>
    <rPh sb="2" eb="3">
      <t>チョウ</t>
    </rPh>
    <phoneticPr fontId="21"/>
  </si>
  <si>
    <t>串本町</t>
    <rPh sb="0" eb="3">
      <t>クシモトチョウ</t>
    </rPh>
    <phoneticPr fontId="21"/>
  </si>
  <si>
    <t>古座町</t>
    <rPh sb="0" eb="3">
      <t>コザチョウ</t>
    </rPh>
    <phoneticPr fontId="21"/>
  </si>
  <si>
    <t>高野町</t>
    <rPh sb="0" eb="2">
      <t>コウヤ</t>
    </rPh>
    <rPh sb="2" eb="3">
      <t>チョウ</t>
    </rPh>
    <phoneticPr fontId="5"/>
  </si>
  <si>
    <t>湯浅町</t>
    <rPh sb="0" eb="2">
      <t>ユアサ</t>
    </rPh>
    <rPh sb="2" eb="3">
      <t>チョウ</t>
    </rPh>
    <phoneticPr fontId="5"/>
  </si>
  <si>
    <t>九度山町</t>
    <rPh sb="0" eb="3">
      <t>クドヤマ</t>
    </rPh>
    <rPh sb="3" eb="4">
      <t>チョウ</t>
    </rPh>
    <phoneticPr fontId="5"/>
  </si>
  <si>
    <t>南部川村</t>
    <rPh sb="0" eb="2">
      <t>ミナベ</t>
    </rPh>
    <rPh sb="2" eb="3">
      <t>ガワ</t>
    </rPh>
    <rPh sb="3" eb="4">
      <t>ムラ</t>
    </rPh>
    <phoneticPr fontId="5"/>
  </si>
  <si>
    <t>有田市</t>
    <rPh sb="0" eb="2">
      <t>アリタ</t>
    </rPh>
    <rPh sb="2" eb="3">
      <t>シ</t>
    </rPh>
    <phoneticPr fontId="5"/>
  </si>
  <si>
    <t>御坊市</t>
    <rPh sb="0" eb="2">
      <t>ゴボウ</t>
    </rPh>
    <rPh sb="2" eb="3">
      <t>シ</t>
    </rPh>
    <phoneticPr fontId="5"/>
  </si>
  <si>
    <t>紀の川市</t>
    <rPh sb="0" eb="1">
      <t>キ</t>
    </rPh>
    <rPh sb="2" eb="3">
      <t>カワ</t>
    </rPh>
    <rPh sb="3" eb="4">
      <t>シ</t>
    </rPh>
    <phoneticPr fontId="5"/>
  </si>
  <si>
    <t>岩出市</t>
    <rPh sb="0" eb="2">
      <t>イワデ</t>
    </rPh>
    <rPh sb="2" eb="3">
      <t>シ</t>
    </rPh>
    <phoneticPr fontId="5"/>
  </si>
  <si>
    <t>有田市</t>
    <rPh sb="0" eb="2">
      <t>アリダ</t>
    </rPh>
    <rPh sb="2" eb="3">
      <t>シ</t>
    </rPh>
    <phoneticPr fontId="5"/>
  </si>
  <si>
    <t>太地町</t>
    <rPh sb="0" eb="2">
      <t>タイジ</t>
    </rPh>
    <rPh sb="2" eb="3">
      <t>チョウ</t>
    </rPh>
    <phoneticPr fontId="5"/>
  </si>
  <si>
    <t>見好村</t>
    <rPh sb="0" eb="2">
      <t>ミヨ</t>
    </rPh>
    <rPh sb="2" eb="3">
      <t>ムラ</t>
    </rPh>
    <phoneticPr fontId="5"/>
  </si>
  <si>
    <t>初島村</t>
    <rPh sb="0" eb="3">
      <t>ハツシマムラ</t>
    </rPh>
    <phoneticPr fontId="5"/>
  </si>
  <si>
    <t>北野上村</t>
    <rPh sb="0" eb="2">
      <t>キタノ</t>
    </rPh>
    <rPh sb="2" eb="3">
      <t>ウエ</t>
    </rPh>
    <rPh sb="3" eb="4">
      <t>ムラ</t>
    </rPh>
    <phoneticPr fontId="5"/>
  </si>
  <si>
    <t>中野上村</t>
    <rPh sb="0" eb="3">
      <t>ナカノガミ</t>
    </rPh>
    <rPh sb="3" eb="4">
      <t>ムラ</t>
    </rPh>
    <phoneticPr fontId="5"/>
  </si>
  <si>
    <t>南野上村</t>
    <rPh sb="0" eb="3">
      <t>ミナミノガミ</t>
    </rPh>
    <rPh sb="3" eb="4">
      <t>ムラ</t>
    </rPh>
    <phoneticPr fontId="5"/>
  </si>
  <si>
    <t>大崎村</t>
    <rPh sb="0" eb="2">
      <t>オオサキ</t>
    </rPh>
    <rPh sb="2" eb="3">
      <t>ムラ</t>
    </rPh>
    <phoneticPr fontId="5"/>
  </si>
  <si>
    <t>塩津村</t>
    <rPh sb="0" eb="2">
      <t>シオツ</t>
    </rPh>
    <rPh sb="2" eb="3">
      <t>ムラ</t>
    </rPh>
    <phoneticPr fontId="5"/>
  </si>
  <si>
    <t>加茂村</t>
    <rPh sb="0" eb="2">
      <t>カモ</t>
    </rPh>
    <rPh sb="2" eb="3">
      <t>ムラ</t>
    </rPh>
    <phoneticPr fontId="5"/>
  </si>
  <si>
    <t>仁義村</t>
    <rPh sb="0" eb="2">
      <t>ジンギ</t>
    </rPh>
    <rPh sb="2" eb="3">
      <t>ムラ</t>
    </rPh>
    <phoneticPr fontId="5"/>
  </si>
  <si>
    <t>橋本町</t>
    <rPh sb="0" eb="2">
      <t>ハシモト</t>
    </rPh>
    <rPh sb="2" eb="3">
      <t>チョウ</t>
    </rPh>
    <phoneticPr fontId="5"/>
  </si>
  <si>
    <t>岸上村</t>
    <rPh sb="0" eb="2">
      <t>キシカミ</t>
    </rPh>
    <rPh sb="2" eb="3">
      <t>ムラ</t>
    </rPh>
    <phoneticPr fontId="5"/>
  </si>
  <si>
    <t>山田村</t>
    <rPh sb="0" eb="2">
      <t>ヤマダ</t>
    </rPh>
    <rPh sb="2" eb="3">
      <t>ムラ</t>
    </rPh>
    <phoneticPr fontId="5"/>
  </si>
  <si>
    <t>紀見村</t>
    <rPh sb="0" eb="2">
      <t>キミ</t>
    </rPh>
    <rPh sb="2" eb="3">
      <t>ムラ</t>
    </rPh>
    <phoneticPr fontId="5"/>
  </si>
  <si>
    <t>隅田村</t>
    <rPh sb="0" eb="2">
      <t>スダ</t>
    </rPh>
    <rPh sb="2" eb="3">
      <t>ムラ</t>
    </rPh>
    <phoneticPr fontId="5"/>
  </si>
  <si>
    <t>恋野村</t>
    <rPh sb="0" eb="1">
      <t>コイ</t>
    </rPh>
    <rPh sb="1" eb="2">
      <t>ノ</t>
    </rPh>
    <rPh sb="2" eb="3">
      <t>ムラ</t>
    </rPh>
    <phoneticPr fontId="5"/>
  </si>
  <si>
    <t>学文路村</t>
    <rPh sb="0" eb="3">
      <t>カムロ</t>
    </rPh>
    <rPh sb="3" eb="4">
      <t>ムラ</t>
    </rPh>
    <phoneticPr fontId="5"/>
  </si>
  <si>
    <t>信太村</t>
    <rPh sb="0" eb="2">
      <t>シダ</t>
    </rPh>
    <rPh sb="2" eb="3">
      <t>ムラ</t>
    </rPh>
    <phoneticPr fontId="5"/>
  </si>
  <si>
    <t>箕島町</t>
    <rPh sb="0" eb="2">
      <t>ミノシマ</t>
    </rPh>
    <rPh sb="2" eb="3">
      <t>チョウ</t>
    </rPh>
    <phoneticPr fontId="5"/>
  </si>
  <si>
    <t>保田村</t>
    <rPh sb="0" eb="2">
      <t>ヤスダ</t>
    </rPh>
    <rPh sb="2" eb="3">
      <t>ムラ</t>
    </rPh>
    <phoneticPr fontId="5"/>
  </si>
  <si>
    <t>宮原村</t>
    <rPh sb="0" eb="2">
      <t>ミヤハラ</t>
    </rPh>
    <rPh sb="2" eb="3">
      <t>ムラ</t>
    </rPh>
    <phoneticPr fontId="5"/>
  </si>
  <si>
    <t>糸我村</t>
    <rPh sb="0" eb="1">
      <t>イト</t>
    </rPh>
    <rPh sb="1" eb="2">
      <t>ワレ</t>
    </rPh>
    <rPh sb="2" eb="3">
      <t>ムラ</t>
    </rPh>
    <phoneticPr fontId="5"/>
  </si>
  <si>
    <t>椒村</t>
    <rPh sb="0" eb="1">
      <t>ハジカミ</t>
    </rPh>
    <rPh sb="1" eb="2">
      <t>ムラ</t>
    </rPh>
    <phoneticPr fontId="5"/>
  </si>
  <si>
    <t>御坊町</t>
    <rPh sb="0" eb="2">
      <t>ゴボウ</t>
    </rPh>
    <rPh sb="2" eb="3">
      <t>チョウ</t>
    </rPh>
    <phoneticPr fontId="5"/>
  </si>
  <si>
    <t>湯川村</t>
    <rPh sb="0" eb="2">
      <t>ユカワ</t>
    </rPh>
    <rPh sb="2" eb="3">
      <t>ムラ</t>
    </rPh>
    <phoneticPr fontId="5"/>
  </si>
  <si>
    <t>藤田村</t>
    <rPh sb="0" eb="2">
      <t>フジタ</t>
    </rPh>
    <rPh sb="2" eb="3">
      <t>ムラ</t>
    </rPh>
    <phoneticPr fontId="5"/>
  </si>
  <si>
    <t>野口村</t>
    <rPh sb="0" eb="2">
      <t>ノグチ</t>
    </rPh>
    <rPh sb="2" eb="3">
      <t>ムラ</t>
    </rPh>
    <phoneticPr fontId="5"/>
  </si>
  <si>
    <t>塩屋村</t>
    <rPh sb="0" eb="2">
      <t>シオヤ</t>
    </rPh>
    <rPh sb="2" eb="3">
      <t>ムラ</t>
    </rPh>
    <phoneticPr fontId="5"/>
  </si>
  <si>
    <t>名田村</t>
    <rPh sb="0" eb="2">
      <t>ナダ</t>
    </rPh>
    <rPh sb="2" eb="3">
      <t>ムラ</t>
    </rPh>
    <phoneticPr fontId="5"/>
  </si>
  <si>
    <t>田中村</t>
    <rPh sb="0" eb="2">
      <t>タナカ</t>
    </rPh>
    <rPh sb="2" eb="3">
      <t>ムラ</t>
    </rPh>
    <phoneticPr fontId="5"/>
  </si>
  <si>
    <t>池田村</t>
    <rPh sb="0" eb="2">
      <t>イケダ</t>
    </rPh>
    <rPh sb="2" eb="3">
      <t>ムラ</t>
    </rPh>
    <phoneticPr fontId="5"/>
  </si>
  <si>
    <t>粉河町</t>
    <rPh sb="0" eb="2">
      <t>コカワ</t>
    </rPh>
    <rPh sb="2" eb="3">
      <t>チョウ</t>
    </rPh>
    <phoneticPr fontId="5"/>
  </si>
  <si>
    <t>龍門村</t>
    <rPh sb="0" eb="2">
      <t>リュウモン</t>
    </rPh>
    <rPh sb="2" eb="3">
      <t>ムラ</t>
    </rPh>
    <phoneticPr fontId="5"/>
  </si>
  <si>
    <t>川原村</t>
    <rPh sb="0" eb="2">
      <t>カワハラ</t>
    </rPh>
    <rPh sb="2" eb="3">
      <t>ムラ</t>
    </rPh>
    <phoneticPr fontId="5"/>
  </si>
  <si>
    <t>長田村</t>
    <rPh sb="0" eb="2">
      <t>ナガタ</t>
    </rPh>
    <rPh sb="2" eb="3">
      <t>ムラ</t>
    </rPh>
    <phoneticPr fontId="5"/>
  </si>
  <si>
    <t>鞆淵村</t>
    <rPh sb="0" eb="1">
      <t>トモ</t>
    </rPh>
    <rPh sb="1" eb="2">
      <t>フチ</t>
    </rPh>
    <rPh sb="2" eb="3">
      <t>ムラ</t>
    </rPh>
    <phoneticPr fontId="5"/>
  </si>
  <si>
    <t>上名手村</t>
    <rPh sb="0" eb="1">
      <t>カミ</t>
    </rPh>
    <rPh sb="1" eb="3">
      <t>ナテ</t>
    </rPh>
    <rPh sb="3" eb="4">
      <t>ムラ</t>
    </rPh>
    <phoneticPr fontId="5"/>
  </si>
  <si>
    <t>名手町</t>
    <rPh sb="0" eb="2">
      <t>ナテ</t>
    </rPh>
    <rPh sb="2" eb="3">
      <t>チョウ</t>
    </rPh>
    <phoneticPr fontId="5"/>
  </si>
  <si>
    <t>王子村</t>
    <rPh sb="0" eb="2">
      <t>オウジ</t>
    </rPh>
    <rPh sb="2" eb="3">
      <t>ムラ</t>
    </rPh>
    <phoneticPr fontId="5"/>
  </si>
  <si>
    <t>麻生津村</t>
    <rPh sb="0" eb="2">
      <t>アソウ</t>
    </rPh>
    <rPh sb="2" eb="3">
      <t>ツ</t>
    </rPh>
    <rPh sb="3" eb="4">
      <t>ムラ</t>
    </rPh>
    <phoneticPr fontId="5"/>
  </si>
  <si>
    <t>狩宿村</t>
    <rPh sb="0" eb="2">
      <t>カリシュク</t>
    </rPh>
    <rPh sb="2" eb="3">
      <t>ムラ</t>
    </rPh>
    <phoneticPr fontId="5"/>
  </si>
  <si>
    <t>安楽川村</t>
    <rPh sb="0" eb="2">
      <t>アンラク</t>
    </rPh>
    <rPh sb="2" eb="3">
      <t>ガワ</t>
    </rPh>
    <rPh sb="3" eb="4">
      <t>ムラ</t>
    </rPh>
    <phoneticPr fontId="5"/>
  </si>
  <si>
    <t>調月村</t>
    <rPh sb="0" eb="1">
      <t>チョウ</t>
    </rPh>
    <rPh sb="1" eb="2">
      <t>ツキ</t>
    </rPh>
    <rPh sb="2" eb="3">
      <t>ムラ</t>
    </rPh>
    <phoneticPr fontId="5"/>
  </si>
  <si>
    <t>奥安楽川村</t>
    <rPh sb="0" eb="1">
      <t>オク</t>
    </rPh>
    <rPh sb="1" eb="3">
      <t>アンラク</t>
    </rPh>
    <rPh sb="3" eb="4">
      <t>ガワ</t>
    </rPh>
    <rPh sb="4" eb="5">
      <t>ムラ</t>
    </rPh>
    <phoneticPr fontId="5"/>
  </si>
  <si>
    <t>細野村</t>
    <rPh sb="0" eb="2">
      <t>ホソノ</t>
    </rPh>
    <rPh sb="2" eb="3">
      <t>ムラ</t>
    </rPh>
    <phoneticPr fontId="5"/>
  </si>
  <si>
    <t>中貴志村</t>
    <rPh sb="0" eb="1">
      <t>ナカ</t>
    </rPh>
    <rPh sb="1" eb="3">
      <t>キシ</t>
    </rPh>
    <rPh sb="3" eb="4">
      <t>ムラ</t>
    </rPh>
    <phoneticPr fontId="5"/>
  </si>
  <si>
    <t>東貴志村</t>
    <rPh sb="0" eb="1">
      <t>ヒガシ</t>
    </rPh>
    <rPh sb="1" eb="3">
      <t>キシ</t>
    </rPh>
    <rPh sb="3" eb="4">
      <t>ムラ</t>
    </rPh>
    <phoneticPr fontId="5"/>
  </si>
  <si>
    <t>西貴志村</t>
    <rPh sb="0" eb="1">
      <t>ニシ</t>
    </rPh>
    <rPh sb="1" eb="3">
      <t>キシ</t>
    </rPh>
    <rPh sb="3" eb="4">
      <t>ムラ</t>
    </rPh>
    <phoneticPr fontId="5"/>
  </si>
  <si>
    <t>丸栖村</t>
    <rPh sb="0" eb="2">
      <t>マルス</t>
    </rPh>
    <rPh sb="2" eb="3">
      <t>ムラ</t>
    </rPh>
    <phoneticPr fontId="5"/>
  </si>
  <si>
    <t>岩出町</t>
    <rPh sb="0" eb="2">
      <t>イワデ</t>
    </rPh>
    <rPh sb="2" eb="3">
      <t>チョウ</t>
    </rPh>
    <phoneticPr fontId="5"/>
  </si>
  <si>
    <t>山崎村</t>
    <rPh sb="0" eb="2">
      <t>ヤマサキ</t>
    </rPh>
    <rPh sb="2" eb="3">
      <t>ムラ</t>
    </rPh>
    <phoneticPr fontId="5"/>
  </si>
  <si>
    <t>根来村</t>
    <rPh sb="0" eb="2">
      <t>ネゴロ</t>
    </rPh>
    <rPh sb="2" eb="3">
      <t>ムラ</t>
    </rPh>
    <phoneticPr fontId="5"/>
  </si>
  <si>
    <t>上岩出村</t>
    <rPh sb="0" eb="1">
      <t>カミ</t>
    </rPh>
    <rPh sb="1" eb="3">
      <t>イワデ</t>
    </rPh>
    <rPh sb="3" eb="4">
      <t>ムラ</t>
    </rPh>
    <phoneticPr fontId="5"/>
  </si>
  <si>
    <t>東野上町</t>
    <rPh sb="0" eb="1">
      <t>ヒガシ</t>
    </rPh>
    <rPh sb="1" eb="3">
      <t>ノガミ</t>
    </rPh>
    <rPh sb="3" eb="4">
      <t>チョウ</t>
    </rPh>
    <phoneticPr fontId="5"/>
  </si>
  <si>
    <t>志賀野村</t>
    <rPh sb="0" eb="2">
      <t>シガ</t>
    </rPh>
    <rPh sb="2" eb="3">
      <t>ノ</t>
    </rPh>
    <rPh sb="3" eb="4">
      <t>ムラ</t>
    </rPh>
    <phoneticPr fontId="5"/>
  </si>
  <si>
    <t>下神野村</t>
    <rPh sb="0" eb="2">
      <t>シモカミ</t>
    </rPh>
    <rPh sb="3" eb="4">
      <t>ムラ</t>
    </rPh>
    <phoneticPr fontId="5"/>
  </si>
  <si>
    <t>真国村</t>
    <phoneticPr fontId="5"/>
  </si>
  <si>
    <t>笠田町</t>
    <rPh sb="0" eb="1">
      <t>カサ</t>
    </rPh>
    <rPh sb="1" eb="2">
      <t>タ</t>
    </rPh>
    <rPh sb="2" eb="3">
      <t>チョウ</t>
    </rPh>
    <phoneticPr fontId="1"/>
  </si>
  <si>
    <t>妙寺町</t>
    <rPh sb="0" eb="2">
      <t>ミョウジ</t>
    </rPh>
    <rPh sb="2" eb="3">
      <t>チョウ</t>
    </rPh>
    <phoneticPr fontId="5"/>
  </si>
  <si>
    <t>広町</t>
    <rPh sb="0" eb="1">
      <t>ヒロ</t>
    </rPh>
    <rPh sb="1" eb="2">
      <t>チョウ</t>
    </rPh>
    <phoneticPr fontId="5"/>
  </si>
  <si>
    <t>南広村</t>
    <rPh sb="0" eb="1">
      <t>ミナミ</t>
    </rPh>
    <rPh sb="1" eb="2">
      <t>ヒロ</t>
    </rPh>
    <rPh sb="2" eb="3">
      <t>ムラ</t>
    </rPh>
    <phoneticPr fontId="5"/>
  </si>
  <si>
    <t>津木村</t>
    <rPh sb="0" eb="2">
      <t>ツキ</t>
    </rPh>
    <rPh sb="2" eb="3">
      <t>ムラ</t>
    </rPh>
    <phoneticPr fontId="5"/>
  </si>
  <si>
    <t>和田村</t>
    <rPh sb="0" eb="2">
      <t>ワダ</t>
    </rPh>
    <rPh sb="2" eb="3">
      <t>ムラ</t>
    </rPh>
    <phoneticPr fontId="5"/>
  </si>
  <si>
    <t>由良町</t>
    <rPh sb="2" eb="3">
      <t>チョウ</t>
    </rPh>
    <phoneticPr fontId="5"/>
  </si>
  <si>
    <t>衣奈村</t>
    <rPh sb="0" eb="2">
      <t>エナ</t>
    </rPh>
    <rPh sb="2" eb="3">
      <t>ムラ</t>
    </rPh>
    <phoneticPr fontId="5"/>
  </si>
  <si>
    <t>稲原村</t>
    <rPh sb="0" eb="2">
      <t>イナハラ</t>
    </rPh>
    <rPh sb="2" eb="3">
      <t>ムラ</t>
    </rPh>
    <phoneticPr fontId="5"/>
  </si>
  <si>
    <t>切目村</t>
    <rPh sb="0" eb="2">
      <t>キリメ</t>
    </rPh>
    <rPh sb="2" eb="3">
      <t>ムラ</t>
    </rPh>
    <phoneticPr fontId="5"/>
  </si>
  <si>
    <t>上南部村</t>
    <rPh sb="0" eb="1">
      <t>ウエ</t>
    </rPh>
    <rPh sb="1" eb="3">
      <t>ミナベ</t>
    </rPh>
    <rPh sb="3" eb="4">
      <t>ムラ</t>
    </rPh>
    <phoneticPr fontId="5"/>
  </si>
  <si>
    <t>高城村</t>
    <rPh sb="0" eb="2">
      <t>タカシロ</t>
    </rPh>
    <rPh sb="2" eb="3">
      <t>ムラ</t>
    </rPh>
    <phoneticPr fontId="5"/>
  </si>
  <si>
    <t>清川村</t>
    <rPh sb="0" eb="2">
      <t>キヨカワ</t>
    </rPh>
    <rPh sb="2" eb="3">
      <t>ムラ</t>
    </rPh>
    <phoneticPr fontId="5"/>
  </si>
  <si>
    <t>南部町</t>
    <rPh sb="0" eb="2">
      <t>ミナベ</t>
    </rPh>
    <rPh sb="2" eb="3">
      <t>チョウ</t>
    </rPh>
    <phoneticPr fontId="5"/>
  </si>
  <si>
    <t>岩代村</t>
    <rPh sb="0" eb="2">
      <t>イワシロ</t>
    </rPh>
    <rPh sb="2" eb="3">
      <t>ムラ</t>
    </rPh>
    <phoneticPr fontId="5"/>
  </si>
  <si>
    <t>中津村</t>
    <rPh sb="0" eb="2">
      <t>ナカツ</t>
    </rPh>
    <rPh sb="2" eb="3">
      <t>ムラ</t>
    </rPh>
    <phoneticPr fontId="5"/>
  </si>
  <si>
    <t>船着村</t>
    <rPh sb="0" eb="1">
      <t>フナ</t>
    </rPh>
    <rPh sb="1" eb="2">
      <t>ツ</t>
    </rPh>
    <rPh sb="2" eb="3">
      <t>ムラ</t>
    </rPh>
    <phoneticPr fontId="5"/>
  </si>
  <si>
    <t>白浜町</t>
    <rPh sb="0" eb="2">
      <t>シラハマ</t>
    </rPh>
    <rPh sb="2" eb="3">
      <t>チョウ</t>
    </rPh>
    <phoneticPr fontId="5"/>
  </si>
  <si>
    <t>日置町</t>
    <rPh sb="2" eb="3">
      <t>チョウ</t>
    </rPh>
    <phoneticPr fontId="5"/>
  </si>
  <si>
    <t>生馬村</t>
    <rPh sb="0" eb="2">
      <t>イクマ</t>
    </rPh>
    <rPh sb="2" eb="3">
      <t>ムラ</t>
    </rPh>
    <phoneticPr fontId="5"/>
  </si>
  <si>
    <t>周参見町</t>
    <rPh sb="3" eb="4">
      <t>チョウ</t>
    </rPh>
    <phoneticPr fontId="5"/>
  </si>
  <si>
    <t>那智町</t>
    <rPh sb="2" eb="3">
      <t>チョウ</t>
    </rPh>
    <phoneticPr fontId="5"/>
  </si>
  <si>
    <t>勝浦町</t>
    <rPh sb="0" eb="2">
      <t>カツウラ</t>
    </rPh>
    <rPh sb="2" eb="3">
      <t>チョウ</t>
    </rPh>
    <phoneticPr fontId="5"/>
  </si>
  <si>
    <t>下里町</t>
    <rPh sb="0" eb="2">
      <t>シモサト</t>
    </rPh>
    <rPh sb="2" eb="3">
      <t>チョウ</t>
    </rPh>
    <phoneticPr fontId="1"/>
  </si>
  <si>
    <t>太地町</t>
    <rPh sb="2" eb="3">
      <t>チョウ</t>
    </rPh>
    <phoneticPr fontId="5"/>
  </si>
  <si>
    <t>高池町</t>
    <rPh sb="0" eb="2">
      <t>タカイケ</t>
    </rPh>
    <rPh sb="2" eb="3">
      <t>チョウ</t>
    </rPh>
    <phoneticPr fontId="5"/>
  </si>
  <si>
    <t>古座町</t>
    <rPh sb="0" eb="2">
      <t>コザ</t>
    </rPh>
    <rPh sb="2" eb="3">
      <t>チョウ</t>
    </rPh>
    <phoneticPr fontId="1"/>
  </si>
  <si>
    <t>西向町</t>
    <rPh sb="0" eb="1">
      <t>ニシ</t>
    </rPh>
    <rPh sb="1" eb="3">
      <t>ムカエチョウ</t>
    </rPh>
    <phoneticPr fontId="1"/>
  </si>
  <si>
    <t>団　体　名</t>
    <rPh sb="0" eb="1">
      <t>ダン</t>
    </rPh>
    <rPh sb="2" eb="3">
      <t>カラダ</t>
    </rPh>
    <rPh sb="4" eb="5">
      <t>メイ</t>
    </rPh>
    <phoneticPr fontId="5"/>
  </si>
  <si>
    <t>国勢調査人口</t>
    <rPh sb="0" eb="2">
      <t>コクセイ</t>
    </rPh>
    <rPh sb="2" eb="4">
      <t>チョウサ</t>
    </rPh>
    <rPh sb="4" eb="6">
      <t>ジンコウ</t>
    </rPh>
    <phoneticPr fontId="5"/>
  </si>
  <si>
    <t>人口増減率</t>
    <rPh sb="0" eb="2">
      <t>ジンコウ</t>
    </rPh>
    <rPh sb="2" eb="4">
      <t>ゾウゲン</t>
    </rPh>
    <rPh sb="4" eb="5">
      <t>リツ</t>
    </rPh>
    <phoneticPr fontId="5"/>
  </si>
  <si>
    <t>和歌山市</t>
  </si>
  <si>
    <t>海南市</t>
  </si>
  <si>
    <t>橋本市</t>
  </si>
  <si>
    <t>有田市</t>
  </si>
  <si>
    <t>御坊市</t>
  </si>
  <si>
    <t>田辺市</t>
  </si>
  <si>
    <t>紀の川市</t>
  </si>
  <si>
    <t>岩出市</t>
  </si>
  <si>
    <t>紀美野町</t>
  </si>
  <si>
    <t>広川町</t>
  </si>
  <si>
    <t>美浜町</t>
  </si>
  <si>
    <t>市町村名</t>
    <rPh sb="0" eb="4">
      <t>シチョウソンメイ</t>
    </rPh>
    <phoneticPr fontId="5"/>
  </si>
  <si>
    <t>国勢調査人口（人）</t>
    <rPh sb="0" eb="2">
      <t>コクセイ</t>
    </rPh>
    <rPh sb="2" eb="4">
      <t>チョウサ</t>
    </rPh>
    <rPh sb="4" eb="6">
      <t>ジンコウ</t>
    </rPh>
    <rPh sb="7" eb="8">
      <t>ニン</t>
    </rPh>
    <phoneticPr fontId="5"/>
  </si>
  <si>
    <t>推計人口（人）</t>
    <rPh sb="0" eb="2">
      <t>スイケイ</t>
    </rPh>
    <rPh sb="2" eb="4">
      <t>ジンコウ</t>
    </rPh>
    <rPh sb="5" eb="6">
      <t>ニン</t>
    </rPh>
    <phoneticPr fontId="5"/>
  </si>
  <si>
    <t>人口増減率（％）</t>
    <rPh sb="0" eb="2">
      <t>ジンコウ</t>
    </rPh>
    <rPh sb="2" eb="4">
      <t>ゾウゲン</t>
    </rPh>
    <rPh sb="4" eb="5">
      <t>リツ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</si>
</sst>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 "/>
    <numFmt numFmtId="177" formatCode="0_);[Red]\(0\)"/>
    <numFmt numFmtId="178" formatCode="\(\ 0\ \)"/>
  </numFmts>
  <fonts count="39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8"/>
      <color theme="3"/>
      <name val="ＭＳ Ｐゴシック"/>
      <family val="2"/>
      <charset val="128"/>
      <scheme val="major"/>
    </font>
    <font>
      <sz val="11"/>
      <color rgb="FFFF0000"/>
      <name val="ＭＳ Ｐゴシック"/>
      <family val="2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b/>
      <sz val="12"/>
      <color rgb="FFFF0000"/>
      <name val="ＭＳ Ｐゴシック"/>
      <family val="3"/>
      <charset val="128"/>
      <scheme val="minor"/>
    </font>
    <font>
      <b/>
      <sz val="14"/>
      <color rgb="FFFF000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rgb="FF0070C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4"/>
      <color rgb="FF0070C0"/>
      <name val="ＭＳ Ｐゴシック"/>
      <family val="3"/>
      <charset val="128"/>
      <scheme val="minor"/>
    </font>
    <font>
      <b/>
      <sz val="12"/>
      <color rgb="FF0070C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rgb="FF222222"/>
      <name val="Arial"/>
      <family val="2"/>
    </font>
    <font>
      <b/>
      <sz val="11"/>
      <color rgb="FF222222"/>
      <name val="ＭＳ Ｐゴシック"/>
      <family val="3"/>
      <charset val="128"/>
      <scheme val="minor"/>
    </font>
    <font>
      <sz val="11"/>
      <color rgb="FF222222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9"/>
      <color theme="1"/>
      <name val="ＭＳ Ｐゴシック"/>
      <family val="2"/>
      <charset val="128"/>
    </font>
    <font>
      <sz val="9"/>
      <name val="ＭＳ Ｐゴシック"/>
      <family val="3"/>
      <charset val="128"/>
    </font>
    <font>
      <sz val="9"/>
      <color rgb="FF006100"/>
      <name val="ＭＳ Ｐゴシック"/>
      <family val="2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0"/>
      <name val="ＭＳ 明朝"/>
      <family val="1"/>
      <charset val="128"/>
    </font>
    <font>
      <sz val="9"/>
      <color theme="0"/>
      <name val="ＭＳ 明朝"/>
      <family val="1"/>
      <charset val="128"/>
    </font>
    <font>
      <sz val="11"/>
      <color theme="5" tint="0.79998168889431442"/>
      <name val="ＭＳ 明朝"/>
      <family val="1"/>
      <charset val="128"/>
    </font>
    <font>
      <b/>
      <sz val="11"/>
      <color rgb="FFFF0000"/>
      <name val="ＭＳ Ｐゴシック"/>
      <family val="3"/>
      <charset val="128"/>
      <scheme val="minor"/>
    </font>
    <font>
      <sz val="11"/>
      <color rgb="FF0070C0"/>
      <name val="ＭＳ Ｐゴシック"/>
      <family val="2"/>
      <charset val="128"/>
      <scheme val="minor"/>
    </font>
    <font>
      <b/>
      <sz val="11"/>
      <color rgb="FF0070C0"/>
      <name val="ＭＳ Ｐゴシック"/>
      <family val="2"/>
      <charset val="128"/>
      <scheme val="minor"/>
    </font>
    <font>
      <b/>
      <sz val="11"/>
      <color rgb="FF0070C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2"/>
      <color rgb="FF0070C0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sz val="14"/>
      <color rgb="FF0070C0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4"/>
      <color rgb="FFFF0000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7" fillId="0" borderId="0"/>
    <xf numFmtId="38" fontId="17" fillId="0" borderId="0" applyFont="0" applyFill="0" applyBorder="0" applyAlignment="0" applyProtection="0"/>
    <xf numFmtId="0" fontId="18" fillId="0" borderId="0">
      <alignment vertical="center"/>
    </xf>
    <xf numFmtId="38" fontId="18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</cellStyleXfs>
  <cellXfs count="189">
    <xf numFmtId="0" fontId="0" fillId="0" borderId="0" xfId="0">
      <alignment vertical="center"/>
    </xf>
    <xf numFmtId="0" fontId="4" fillId="2" borderId="0" xfId="0" applyFont="1" applyFill="1">
      <alignment vertical="center"/>
    </xf>
    <xf numFmtId="0" fontId="4" fillId="2" borderId="1" xfId="0" applyFont="1" applyFill="1" applyBorder="1">
      <alignment vertical="center"/>
    </xf>
    <xf numFmtId="38" fontId="4" fillId="2" borderId="1" xfId="1" applyFont="1" applyFill="1" applyBorder="1">
      <alignment vertical="center"/>
    </xf>
    <xf numFmtId="38" fontId="4" fillId="2" borderId="1" xfId="1" applyFont="1" applyFill="1" applyBorder="1" applyAlignment="1">
      <alignment horizontal="right" vertical="center"/>
    </xf>
    <xf numFmtId="38" fontId="6" fillId="2" borderId="1" xfId="1" applyFont="1" applyFill="1" applyBorder="1" applyAlignment="1">
      <alignment horizontal="right" vertical="center"/>
    </xf>
    <xf numFmtId="0" fontId="6" fillId="2" borderId="1" xfId="0" applyFont="1" applyFill="1" applyBorder="1">
      <alignment vertical="center"/>
    </xf>
    <xf numFmtId="0" fontId="7" fillId="2" borderId="1" xfId="0" applyFont="1" applyFill="1" applyBorder="1" applyAlignment="1">
      <alignment horizontal="right" vertical="center"/>
    </xf>
    <xf numFmtId="176" fontId="6" fillId="2" borderId="1" xfId="0" applyNumberFormat="1" applyFont="1" applyFill="1" applyBorder="1" applyAlignment="1">
      <alignment horizontal="right" vertical="center"/>
    </xf>
    <xf numFmtId="176" fontId="7" fillId="2" borderId="1" xfId="0" applyNumberFormat="1" applyFont="1" applyFill="1" applyBorder="1" applyAlignment="1">
      <alignment horizontal="right" vertical="center"/>
    </xf>
    <xf numFmtId="0" fontId="4" fillId="0" borderId="0" xfId="0" applyFont="1" applyFill="1">
      <alignment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1" xfId="0" applyFont="1" applyBorder="1">
      <alignment vertical="center"/>
    </xf>
    <xf numFmtId="0" fontId="0" fillId="0" borderId="1" xfId="0" applyBorder="1">
      <alignment vertical="center"/>
    </xf>
    <xf numFmtId="1" fontId="0" fillId="0" borderId="1" xfId="0" applyNumberFormat="1" applyBorder="1">
      <alignment vertical="center"/>
    </xf>
    <xf numFmtId="38" fontId="0" fillId="0" borderId="1" xfId="1" applyFont="1" applyBorder="1">
      <alignment vertical="center"/>
    </xf>
    <xf numFmtId="38" fontId="9" fillId="0" borderId="1" xfId="1" applyFont="1" applyBorder="1">
      <alignment vertical="center"/>
    </xf>
    <xf numFmtId="38" fontId="10" fillId="0" borderId="1" xfId="1" applyFont="1" applyBorder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>
      <alignment vertical="center"/>
    </xf>
    <xf numFmtId="0" fontId="11" fillId="0" borderId="1" xfId="0" applyFont="1" applyFill="1" applyBorder="1" applyAlignment="1">
      <alignment horizontal="right" vertical="center"/>
    </xf>
    <xf numFmtId="176" fontId="12" fillId="0" borderId="1" xfId="0" applyNumberFormat="1" applyFont="1" applyFill="1" applyBorder="1" applyAlignment="1">
      <alignment horizontal="right" vertical="center"/>
    </xf>
    <xf numFmtId="1" fontId="11" fillId="0" borderId="1" xfId="0" applyNumberFormat="1" applyFont="1" applyFill="1" applyBorder="1" applyAlignment="1">
      <alignment horizontal="right" vertical="center"/>
    </xf>
    <xf numFmtId="176" fontId="6" fillId="0" borderId="1" xfId="0" applyNumberFormat="1" applyFont="1" applyFill="1" applyBorder="1" applyAlignment="1">
      <alignment horizontal="right" vertical="center"/>
    </xf>
    <xf numFmtId="38" fontId="0" fillId="0" borderId="1" xfId="1" applyFont="1" applyBorder="1" applyAlignment="1">
      <alignment horizontal="right" vertical="center"/>
    </xf>
    <xf numFmtId="0" fontId="7" fillId="0" borderId="1" xfId="0" applyFont="1" applyBorder="1">
      <alignment vertical="center"/>
    </xf>
    <xf numFmtId="176" fontId="0" fillId="0" borderId="1" xfId="0" applyNumberFormat="1" applyBorder="1">
      <alignment vertical="center"/>
    </xf>
    <xf numFmtId="176" fontId="10" fillId="0" borderId="1" xfId="0" applyNumberFormat="1" applyFont="1" applyBorder="1">
      <alignment vertical="center"/>
    </xf>
    <xf numFmtId="176" fontId="7" fillId="0" borderId="1" xfId="0" applyNumberFormat="1" applyFont="1" applyBorder="1">
      <alignment vertical="center"/>
    </xf>
    <xf numFmtId="0" fontId="8" fillId="0" borderId="2" xfId="0" applyFont="1" applyBorder="1">
      <alignment vertical="center"/>
    </xf>
    <xf numFmtId="0" fontId="0" fillId="0" borderId="2" xfId="0" applyBorder="1">
      <alignment vertical="center"/>
    </xf>
    <xf numFmtId="1" fontId="0" fillId="0" borderId="2" xfId="0" applyNumberFormat="1" applyBorder="1">
      <alignment vertical="center"/>
    </xf>
    <xf numFmtId="38" fontId="0" fillId="0" borderId="2" xfId="1" applyFont="1" applyBorder="1">
      <alignment vertical="center"/>
    </xf>
    <xf numFmtId="38" fontId="0" fillId="0" borderId="2" xfId="1" applyFont="1" applyBorder="1" applyAlignment="1">
      <alignment horizontal="right" vertical="center"/>
    </xf>
    <xf numFmtId="0" fontId="7" fillId="0" borderId="2" xfId="0" applyFont="1" applyBorder="1">
      <alignment vertical="center"/>
    </xf>
    <xf numFmtId="176" fontId="0" fillId="0" borderId="2" xfId="0" applyNumberFormat="1" applyBorder="1">
      <alignment vertical="center"/>
    </xf>
    <xf numFmtId="176" fontId="6" fillId="0" borderId="2" xfId="0" applyNumberFormat="1" applyFont="1" applyBorder="1">
      <alignment vertical="center"/>
    </xf>
    <xf numFmtId="176" fontId="10" fillId="0" borderId="2" xfId="0" applyNumberFormat="1" applyFont="1" applyBorder="1">
      <alignment vertical="center"/>
    </xf>
    <xf numFmtId="176" fontId="7" fillId="0" borderId="2" xfId="0" applyNumberFormat="1" applyFont="1" applyBorder="1">
      <alignment vertical="center"/>
    </xf>
    <xf numFmtId="38" fontId="9" fillId="0" borderId="1" xfId="1" applyFont="1" applyBorder="1" applyAlignment="1">
      <alignment horizontal="right" vertical="center"/>
    </xf>
    <xf numFmtId="38" fontId="10" fillId="0" borderId="1" xfId="1" applyFont="1" applyBorder="1" applyAlignment="1">
      <alignment horizontal="right" vertical="center"/>
    </xf>
    <xf numFmtId="0" fontId="4" fillId="0" borderId="1" xfId="0" applyFont="1" applyFill="1" applyBorder="1">
      <alignment vertical="center"/>
    </xf>
    <xf numFmtId="38" fontId="13" fillId="0" borderId="3" xfId="1" applyFont="1" applyFill="1" applyBorder="1" applyAlignment="1"/>
    <xf numFmtId="38" fontId="13" fillId="3" borderId="3" xfId="1" applyFont="1" applyFill="1" applyBorder="1" applyAlignment="1"/>
    <xf numFmtId="38" fontId="13" fillId="0" borderId="3" xfId="1" applyFont="1" applyFill="1" applyBorder="1" applyAlignment="1">
      <alignment horizontal="right"/>
    </xf>
    <xf numFmtId="38" fontId="13" fillId="0" borderId="1" xfId="1" applyFont="1" applyBorder="1">
      <alignment vertical="center"/>
    </xf>
    <xf numFmtId="38" fontId="4" fillId="0" borderId="1" xfId="1" applyFont="1" applyFill="1" applyBorder="1" applyAlignment="1">
      <alignment horizontal="right" vertical="center"/>
    </xf>
    <xf numFmtId="38" fontId="3" fillId="0" borderId="1" xfId="1" applyFont="1" applyBorder="1">
      <alignment vertical="center"/>
    </xf>
    <xf numFmtId="38" fontId="1" fillId="0" borderId="1" xfId="1" applyFont="1" applyBorder="1">
      <alignment vertical="center"/>
    </xf>
    <xf numFmtId="38" fontId="12" fillId="0" borderId="1" xfId="1" applyFont="1" applyFill="1" applyBorder="1" applyAlignment="1">
      <alignment horizontal="right" vertical="center"/>
    </xf>
    <xf numFmtId="0" fontId="12" fillId="0" borderId="1" xfId="0" applyFont="1" applyFill="1" applyBorder="1">
      <alignment vertical="center"/>
    </xf>
    <xf numFmtId="0" fontId="0" fillId="0" borderId="0" xfId="0" applyFill="1">
      <alignment vertical="center"/>
    </xf>
    <xf numFmtId="0" fontId="13" fillId="0" borderId="1" xfId="0" applyFont="1" applyBorder="1">
      <alignment vertical="center"/>
    </xf>
    <xf numFmtId="0" fontId="8" fillId="0" borderId="3" xfId="0" applyFont="1" applyBorder="1">
      <alignment vertical="center"/>
    </xf>
    <xf numFmtId="0" fontId="0" fillId="0" borderId="3" xfId="0" applyBorder="1">
      <alignment vertical="center"/>
    </xf>
    <xf numFmtId="1" fontId="0" fillId="0" borderId="3" xfId="0" applyNumberFormat="1" applyBorder="1">
      <alignment vertical="center"/>
    </xf>
    <xf numFmtId="38" fontId="0" fillId="0" borderId="3" xfId="1" applyFont="1" applyBorder="1">
      <alignment vertical="center"/>
    </xf>
    <xf numFmtId="38" fontId="0" fillId="0" borderId="3" xfId="1" applyFont="1" applyBorder="1" applyAlignment="1">
      <alignment horizontal="right" vertical="center"/>
    </xf>
    <xf numFmtId="176" fontId="6" fillId="0" borderId="3" xfId="0" applyNumberFormat="1" applyFont="1" applyBorder="1">
      <alignment vertical="center"/>
    </xf>
    <xf numFmtId="0" fontId="13" fillId="0" borderId="2" xfId="0" applyFont="1" applyBorder="1">
      <alignment vertical="center"/>
    </xf>
    <xf numFmtId="0" fontId="13" fillId="0" borderId="3" xfId="0" applyFont="1" applyBorder="1">
      <alignment vertical="center"/>
    </xf>
    <xf numFmtId="0" fontId="14" fillId="0" borderId="0" xfId="0" applyFont="1">
      <alignment vertical="center"/>
    </xf>
    <xf numFmtId="0" fontId="15" fillId="0" borderId="1" xfId="0" applyFont="1" applyBorder="1">
      <alignment vertical="center"/>
    </xf>
    <xf numFmtId="0" fontId="16" fillId="0" borderId="1" xfId="0" applyFont="1" applyBorder="1">
      <alignment vertical="center"/>
    </xf>
    <xf numFmtId="0" fontId="16" fillId="0" borderId="2" xfId="0" applyFont="1" applyBorder="1">
      <alignment vertical="center"/>
    </xf>
    <xf numFmtId="0" fontId="8" fillId="0" borderId="0" xfId="0" applyFont="1" applyBorder="1">
      <alignment vertical="center"/>
    </xf>
    <xf numFmtId="0" fontId="0" fillId="0" borderId="0" xfId="0" applyBorder="1">
      <alignment vertical="center"/>
    </xf>
    <xf numFmtId="38" fontId="0" fillId="0" borderId="0" xfId="1" applyFont="1">
      <alignment vertical="center"/>
    </xf>
    <xf numFmtId="38" fontId="0" fillId="0" borderId="0" xfId="1" applyFont="1" applyAlignment="1">
      <alignment horizontal="right" vertical="center"/>
    </xf>
    <xf numFmtId="0" fontId="7" fillId="0" borderId="0" xfId="0" applyFont="1">
      <alignment vertical="center"/>
    </xf>
    <xf numFmtId="176" fontId="0" fillId="0" borderId="0" xfId="0" applyNumberFormat="1">
      <alignment vertical="center"/>
    </xf>
    <xf numFmtId="176" fontId="6" fillId="0" borderId="0" xfId="0" applyNumberFormat="1" applyFont="1">
      <alignment vertical="center"/>
    </xf>
    <xf numFmtId="176" fontId="10" fillId="0" borderId="0" xfId="0" applyNumberFormat="1" applyFont="1">
      <alignment vertical="center"/>
    </xf>
    <xf numFmtId="176" fontId="7" fillId="0" borderId="0" xfId="0" applyNumberFormat="1" applyFont="1">
      <alignment vertical="center"/>
    </xf>
    <xf numFmtId="0" fontId="8" fillId="0" borderId="0" xfId="0" applyFont="1">
      <alignment vertical="center"/>
    </xf>
    <xf numFmtId="1" fontId="0" fillId="0" borderId="1" xfId="0" applyNumberFormat="1" applyFill="1" applyBorder="1">
      <alignment vertical="center"/>
    </xf>
    <xf numFmtId="0" fontId="8" fillId="0" borderId="4" xfId="0" applyFont="1" applyBorder="1">
      <alignment vertical="center"/>
    </xf>
    <xf numFmtId="0" fontId="0" fillId="0" borderId="5" xfId="0" applyBorder="1">
      <alignment vertical="center"/>
    </xf>
    <xf numFmtId="1" fontId="0" fillId="0" borderId="2" xfId="0" applyNumberFormat="1" applyFill="1" applyBorder="1">
      <alignment vertical="center"/>
    </xf>
    <xf numFmtId="0" fontId="8" fillId="0" borderId="5" xfId="0" applyFont="1" applyBorder="1">
      <alignment vertical="center"/>
    </xf>
    <xf numFmtId="38" fontId="0" fillId="0" borderId="0" xfId="1" applyFont="1" applyBorder="1">
      <alignment vertical="center"/>
    </xf>
    <xf numFmtId="0" fontId="4" fillId="2" borderId="1" xfId="0" applyFont="1" applyFill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0" borderId="0" xfId="0">
      <alignment vertical="center"/>
    </xf>
    <xf numFmtId="0" fontId="23" fillId="0" borderId="8" xfId="2" applyFont="1" applyFill="1" applyBorder="1" applyAlignment="1">
      <alignment horizontal="center" vertical="center" shrinkToFit="1"/>
    </xf>
    <xf numFmtId="0" fontId="22" fillId="0" borderId="12" xfId="2" applyFont="1" applyFill="1" applyBorder="1" applyAlignment="1">
      <alignment horizontal="center" vertical="center" shrinkToFit="1"/>
    </xf>
    <xf numFmtId="0" fontId="22" fillId="5" borderId="7" xfId="2" applyFont="1" applyFill="1" applyBorder="1" applyAlignment="1">
      <alignment horizontal="left"/>
    </xf>
    <xf numFmtId="178" fontId="22" fillId="5" borderId="8" xfId="2" applyNumberFormat="1" applyFont="1" applyFill="1" applyBorder="1" applyAlignment="1">
      <alignment horizontal="center"/>
    </xf>
    <xf numFmtId="0" fontId="22" fillId="5" borderId="15" xfId="2" applyFont="1" applyFill="1" applyBorder="1" applyAlignment="1">
      <alignment horizontal="left"/>
    </xf>
    <xf numFmtId="178" fontId="22" fillId="5" borderId="10" xfId="3" applyNumberFormat="1" applyFont="1" applyFill="1" applyBorder="1" applyAlignment="1">
      <alignment horizontal="center" wrapText="1" shrinkToFit="1"/>
    </xf>
    <xf numFmtId="0" fontId="22" fillId="5" borderId="19" xfId="2" applyFont="1" applyFill="1" applyBorder="1" applyAlignment="1"/>
    <xf numFmtId="178" fontId="22" fillId="5" borderId="20" xfId="2" applyNumberFormat="1" applyFont="1" applyFill="1" applyBorder="1" applyAlignment="1">
      <alignment horizontal="center"/>
    </xf>
    <xf numFmtId="0" fontId="22" fillId="5" borderId="21" xfId="2" applyFont="1" applyFill="1" applyBorder="1" applyAlignment="1">
      <alignment wrapText="1"/>
    </xf>
    <xf numFmtId="178" fontId="22" fillId="5" borderId="22" xfId="3" applyNumberFormat="1" applyFont="1" applyFill="1" applyBorder="1" applyAlignment="1">
      <alignment horizontal="center" wrapText="1"/>
    </xf>
    <xf numFmtId="0" fontId="22" fillId="5" borderId="16" xfId="2" applyFont="1" applyFill="1" applyBorder="1" applyAlignment="1">
      <alignment wrapText="1"/>
    </xf>
    <xf numFmtId="178" fontId="22" fillId="5" borderId="17" xfId="2" applyNumberFormat="1" applyFont="1" applyFill="1" applyBorder="1" applyAlignment="1">
      <alignment horizontal="center" wrapText="1"/>
    </xf>
    <xf numFmtId="0" fontId="22" fillId="5" borderId="19" xfId="2" applyFont="1" applyFill="1" applyBorder="1" applyAlignment="1">
      <alignment wrapText="1"/>
    </xf>
    <xf numFmtId="178" fontId="22" fillId="5" borderId="20" xfId="2" applyNumberFormat="1" applyFont="1" applyFill="1" applyBorder="1" applyAlignment="1">
      <alignment horizontal="center" wrapText="1"/>
    </xf>
    <xf numFmtId="0" fontId="22" fillId="5" borderId="23" xfId="2" applyFont="1" applyFill="1" applyBorder="1" applyAlignment="1">
      <alignment wrapText="1"/>
    </xf>
    <xf numFmtId="178" fontId="22" fillId="5" borderId="24" xfId="3" applyNumberFormat="1" applyFont="1" applyFill="1" applyBorder="1" applyAlignment="1">
      <alignment horizontal="center" wrapText="1"/>
    </xf>
    <xf numFmtId="0" fontId="22" fillId="5" borderId="25" xfId="2" applyFont="1" applyFill="1" applyBorder="1" applyAlignment="1">
      <alignment wrapText="1"/>
    </xf>
    <xf numFmtId="178" fontId="22" fillId="5" borderId="26" xfId="2" applyNumberFormat="1" applyFont="1" applyFill="1" applyBorder="1" applyAlignment="1">
      <alignment horizontal="center" wrapText="1"/>
    </xf>
    <xf numFmtId="0" fontId="22" fillId="5" borderId="27" xfId="2" applyFont="1" applyFill="1" applyBorder="1" applyAlignment="1">
      <alignment wrapText="1"/>
    </xf>
    <xf numFmtId="0" fontId="22" fillId="5" borderId="4" xfId="2" applyFont="1" applyFill="1" applyBorder="1" applyAlignment="1">
      <alignment wrapText="1"/>
    </xf>
    <xf numFmtId="178" fontId="22" fillId="5" borderId="18" xfId="2" applyNumberFormat="1" applyFont="1" applyFill="1" applyBorder="1" applyAlignment="1">
      <alignment horizontal="center" wrapText="1"/>
    </xf>
    <xf numFmtId="0" fontId="22" fillId="5" borderId="6" xfId="2" applyFont="1" applyFill="1" applyBorder="1" applyAlignment="1">
      <alignment wrapText="1"/>
    </xf>
    <xf numFmtId="0" fontId="25" fillId="5" borderId="6" xfId="2" applyFont="1" applyFill="1" applyBorder="1" applyAlignment="1">
      <alignment wrapText="1"/>
    </xf>
    <xf numFmtId="38" fontId="19" fillId="0" borderId="1" xfId="1" applyFont="1" applyFill="1" applyBorder="1" applyAlignment="1"/>
    <xf numFmtId="38" fontId="19" fillId="0" borderId="1" xfId="1" applyFont="1" applyFill="1" applyBorder="1" applyAlignment="1">
      <alignment horizontal="right"/>
    </xf>
    <xf numFmtId="38" fontId="19" fillId="0" borderId="1" xfId="1" quotePrefix="1" applyFont="1" applyFill="1" applyBorder="1" applyAlignment="1">
      <alignment horizontal="right"/>
    </xf>
    <xf numFmtId="38" fontId="19" fillId="0" borderId="1" xfId="1" applyFont="1" applyFill="1" applyBorder="1" applyAlignment="1">
      <alignment horizontal="right" vertical="top"/>
    </xf>
    <xf numFmtId="38" fontId="0" fillId="0" borderId="1" xfId="1" applyFont="1" applyFill="1" applyBorder="1">
      <alignment vertical="center"/>
    </xf>
    <xf numFmtId="38" fontId="29" fillId="0" borderId="1" xfId="1" applyFont="1" applyBorder="1">
      <alignment vertical="center"/>
    </xf>
    <xf numFmtId="38" fontId="26" fillId="0" borderId="1" xfId="1" applyFont="1" applyBorder="1">
      <alignment vertical="center"/>
    </xf>
    <xf numFmtId="38" fontId="27" fillId="0" borderId="1" xfId="1" applyFont="1" applyBorder="1">
      <alignment vertical="center"/>
    </xf>
    <xf numFmtId="38" fontId="28" fillId="0" borderId="1" xfId="1" applyFont="1" applyBorder="1">
      <alignment vertical="center"/>
    </xf>
    <xf numFmtId="38" fontId="19" fillId="0" borderId="1" xfId="1" applyFont="1" applyFill="1" applyBorder="1" applyAlignment="1">
      <alignment vertical="top"/>
    </xf>
    <xf numFmtId="38" fontId="26" fillId="0" borderId="2" xfId="1" applyFont="1" applyBorder="1">
      <alignment vertical="center"/>
    </xf>
    <xf numFmtId="38" fontId="10" fillId="0" borderId="2" xfId="1" applyFont="1" applyBorder="1">
      <alignment vertical="center"/>
    </xf>
    <xf numFmtId="38" fontId="3" fillId="0" borderId="2" xfId="1" applyFont="1" applyBorder="1">
      <alignment vertical="center"/>
    </xf>
    <xf numFmtId="38" fontId="30" fillId="0" borderId="1" xfId="1" applyFont="1" applyBorder="1">
      <alignment vertical="center"/>
    </xf>
    <xf numFmtId="0" fontId="8" fillId="0" borderId="1" xfId="0" applyFont="1" applyBorder="1" applyAlignment="1">
      <alignment vertical="center" shrinkToFit="1"/>
    </xf>
    <xf numFmtId="0" fontId="26" fillId="0" borderId="1" xfId="0" applyFont="1" applyBorder="1" applyAlignment="1">
      <alignment vertical="center" shrinkToFit="1"/>
    </xf>
    <xf numFmtId="0" fontId="26" fillId="0" borderId="2" xfId="0" applyFont="1" applyBorder="1" applyAlignment="1">
      <alignment vertical="center" shrinkToFit="1"/>
    </xf>
    <xf numFmtId="0" fontId="8" fillId="0" borderId="2" xfId="0" applyFont="1" applyBorder="1" applyAlignment="1">
      <alignment vertical="center" shrinkToFit="1"/>
    </xf>
    <xf numFmtId="0" fontId="26" fillId="0" borderId="1" xfId="0" applyFont="1" applyBorder="1">
      <alignment vertical="center"/>
    </xf>
    <xf numFmtId="0" fontId="4" fillId="0" borderId="28" xfId="0" applyFont="1" applyBorder="1">
      <alignment vertical="center"/>
    </xf>
    <xf numFmtId="0" fontId="4" fillId="0" borderId="28" xfId="0" applyFont="1" applyFill="1" applyBorder="1">
      <alignment vertical="center"/>
    </xf>
    <xf numFmtId="177" fontId="4" fillId="0" borderId="28" xfId="0" applyNumberFormat="1" applyFont="1" applyBorder="1">
      <alignment vertical="center"/>
    </xf>
    <xf numFmtId="0" fontId="6" fillId="0" borderId="28" xfId="0" applyFont="1" applyBorder="1">
      <alignment vertical="center"/>
    </xf>
    <xf numFmtId="0" fontId="8" fillId="0" borderId="28" xfId="0" applyFont="1" applyBorder="1">
      <alignment vertical="center"/>
    </xf>
    <xf numFmtId="0" fontId="4" fillId="6" borderId="1" xfId="0" applyFont="1" applyFill="1" applyBorder="1">
      <alignment vertical="center"/>
    </xf>
    <xf numFmtId="177" fontId="4" fillId="6" borderId="1" xfId="0" applyNumberFormat="1" applyFont="1" applyFill="1" applyBorder="1">
      <alignment vertical="center"/>
    </xf>
    <xf numFmtId="0" fontId="6" fillId="6" borderId="1" xfId="0" applyFont="1" applyFill="1" applyBorder="1">
      <alignment vertical="center"/>
    </xf>
    <xf numFmtId="0" fontId="8" fillId="7" borderId="1" xfId="0" applyFont="1" applyFill="1" applyBorder="1">
      <alignment vertical="center"/>
    </xf>
    <xf numFmtId="38" fontId="19" fillId="7" borderId="1" xfId="1" applyFont="1" applyFill="1" applyBorder="1" applyAlignment="1"/>
    <xf numFmtId="38" fontId="19" fillId="7" borderId="1" xfId="1" applyFont="1" applyFill="1" applyBorder="1" applyAlignment="1">
      <alignment horizontal="right"/>
    </xf>
    <xf numFmtId="38" fontId="19" fillId="7" borderId="1" xfId="1" quotePrefix="1" applyFont="1" applyFill="1" applyBorder="1" applyAlignment="1">
      <alignment horizontal="right"/>
    </xf>
    <xf numFmtId="38" fontId="19" fillId="7" borderId="1" xfId="1" applyFont="1" applyFill="1" applyBorder="1" applyAlignment="1">
      <alignment horizontal="right" vertical="top"/>
    </xf>
    <xf numFmtId="38" fontId="0" fillId="7" borderId="1" xfId="1" applyFont="1" applyFill="1" applyBorder="1">
      <alignment vertical="center"/>
    </xf>
    <xf numFmtId="38" fontId="9" fillId="7" borderId="1" xfId="1" applyFont="1" applyFill="1" applyBorder="1">
      <alignment vertical="center"/>
    </xf>
    <xf numFmtId="38" fontId="4" fillId="6" borderId="1" xfId="0" applyNumberFormat="1" applyFont="1" applyFill="1" applyBorder="1">
      <alignment vertical="center"/>
    </xf>
    <xf numFmtId="0" fontId="8" fillId="6" borderId="1" xfId="0" applyFont="1" applyFill="1" applyBorder="1">
      <alignment vertical="center"/>
    </xf>
    <xf numFmtId="38" fontId="0" fillId="6" borderId="1" xfId="1" applyFont="1" applyFill="1" applyBorder="1">
      <alignment vertical="center"/>
    </xf>
    <xf numFmtId="38" fontId="26" fillId="6" borderId="1" xfId="1" applyFont="1" applyFill="1" applyBorder="1">
      <alignment vertical="center"/>
    </xf>
    <xf numFmtId="38" fontId="10" fillId="6" borderId="1" xfId="1" applyFont="1" applyFill="1" applyBorder="1">
      <alignment vertical="center"/>
    </xf>
    <xf numFmtId="38" fontId="3" fillId="6" borderId="1" xfId="1" applyFont="1" applyFill="1" applyBorder="1">
      <alignment vertical="center"/>
    </xf>
    <xf numFmtId="0" fontId="26" fillId="6" borderId="1" xfId="0" applyFont="1" applyFill="1" applyBorder="1" applyAlignment="1">
      <alignment vertical="center" shrinkToFit="1"/>
    </xf>
    <xf numFmtId="0" fontId="8" fillId="6" borderId="1" xfId="0" applyFont="1" applyFill="1" applyBorder="1" applyAlignment="1">
      <alignment vertical="center" shrinkToFit="1"/>
    </xf>
    <xf numFmtId="38" fontId="19" fillId="7" borderId="1" xfId="1" applyFont="1" applyFill="1" applyBorder="1" applyAlignment="1">
      <alignment vertical="top"/>
    </xf>
    <xf numFmtId="38" fontId="31" fillId="0" borderId="1" xfId="1" applyFont="1" applyFill="1" applyBorder="1" applyAlignment="1"/>
    <xf numFmtId="38" fontId="31" fillId="0" borderId="1" xfId="1" applyFont="1" applyFill="1" applyBorder="1" applyAlignment="1">
      <alignment horizontal="right"/>
    </xf>
    <xf numFmtId="38" fontId="31" fillId="0" borderId="1" xfId="1" quotePrefix="1" applyFont="1" applyFill="1" applyBorder="1" applyAlignment="1">
      <alignment horizontal="right"/>
    </xf>
    <xf numFmtId="38" fontId="31" fillId="0" borderId="1" xfId="1" applyFont="1" applyFill="1" applyBorder="1" applyAlignment="1">
      <alignment horizontal="right" vertical="top"/>
    </xf>
    <xf numFmtId="38" fontId="32" fillId="0" borderId="1" xfId="1" applyFont="1" applyBorder="1">
      <alignment vertical="center"/>
    </xf>
    <xf numFmtId="38" fontId="33" fillId="0" borderId="1" xfId="1" applyFont="1" applyBorder="1">
      <alignment vertical="center"/>
    </xf>
    <xf numFmtId="38" fontId="32" fillId="0" borderId="1" xfId="1" applyFont="1" applyFill="1" applyBorder="1">
      <alignment vertical="center"/>
    </xf>
    <xf numFmtId="38" fontId="32" fillId="0" borderId="2" xfId="1" applyFont="1" applyBorder="1">
      <alignment vertical="center"/>
    </xf>
    <xf numFmtId="38" fontId="31" fillId="0" borderId="1" xfId="1" applyFont="1" applyFill="1" applyBorder="1" applyAlignment="1">
      <alignment vertical="top"/>
    </xf>
    <xf numFmtId="0" fontId="8" fillId="8" borderId="23" xfId="0" applyFont="1" applyFill="1" applyBorder="1" applyAlignment="1">
      <alignment horizontal="center" vertical="center"/>
    </xf>
    <xf numFmtId="0" fontId="8" fillId="8" borderId="28" xfId="0" applyFont="1" applyFill="1" applyBorder="1" applyAlignment="1">
      <alignment horizontal="center" vertical="center"/>
    </xf>
    <xf numFmtId="0" fontId="4" fillId="8" borderId="28" xfId="0" applyFont="1" applyFill="1" applyBorder="1" applyAlignment="1">
      <alignment horizontal="center" vertical="center"/>
    </xf>
    <xf numFmtId="177" fontId="4" fillId="8" borderId="28" xfId="0" applyNumberFormat="1" applyFont="1" applyFill="1" applyBorder="1" applyAlignment="1">
      <alignment horizontal="center" vertical="center"/>
    </xf>
    <xf numFmtId="0" fontId="6" fillId="8" borderId="28" xfId="0" applyFont="1" applyFill="1" applyBorder="1" applyAlignment="1">
      <alignment horizontal="center" vertical="center"/>
    </xf>
    <xf numFmtId="0" fontId="34" fillId="8" borderId="28" xfId="0" applyFont="1" applyFill="1" applyBorder="1" applyAlignment="1">
      <alignment horizontal="center" vertical="center" wrapText="1"/>
    </xf>
    <xf numFmtId="0" fontId="34" fillId="8" borderId="28" xfId="0" applyFont="1" applyFill="1" applyBorder="1" applyAlignment="1">
      <alignment horizontal="center" vertical="center"/>
    </xf>
    <xf numFmtId="38" fontId="35" fillId="0" borderId="1" xfId="1" applyFont="1" applyBorder="1">
      <alignment vertical="center"/>
    </xf>
    <xf numFmtId="38" fontId="36" fillId="0" borderId="1" xfId="1" applyFont="1" applyBorder="1">
      <alignment vertical="center"/>
    </xf>
    <xf numFmtId="38" fontId="11" fillId="0" borderId="1" xfId="1" applyFont="1" applyBorder="1">
      <alignment vertical="center"/>
    </xf>
    <xf numFmtId="38" fontId="7" fillId="0" borderId="1" xfId="1" applyFont="1" applyBorder="1">
      <alignment vertical="center"/>
    </xf>
    <xf numFmtId="38" fontId="37" fillId="0" borderId="1" xfId="1" applyFont="1" applyBorder="1">
      <alignment vertical="center"/>
    </xf>
    <xf numFmtId="38" fontId="36" fillId="0" borderId="2" xfId="1" applyFont="1" applyBorder="1">
      <alignment vertical="center"/>
    </xf>
    <xf numFmtId="38" fontId="7" fillId="0" borderId="2" xfId="1" applyFont="1" applyBorder="1">
      <alignment vertical="center"/>
    </xf>
    <xf numFmtId="38" fontId="37" fillId="0" borderId="2" xfId="1" applyFont="1" applyBorder="1">
      <alignment vertical="center"/>
    </xf>
    <xf numFmtId="38" fontId="38" fillId="0" borderId="1" xfId="1" applyFont="1" applyBorder="1">
      <alignment vertical="center"/>
    </xf>
    <xf numFmtId="38" fontId="35" fillId="0" borderId="3" xfId="1" applyFont="1" applyBorder="1">
      <alignment vertical="center"/>
    </xf>
    <xf numFmtId="38" fontId="0" fillId="0" borderId="0" xfId="0" applyNumberFormat="1">
      <alignment vertical="center"/>
    </xf>
    <xf numFmtId="0" fontId="4" fillId="2" borderId="1" xfId="0" applyFont="1" applyFill="1" applyBorder="1" applyAlignment="1">
      <alignment horizontal="center" vertical="center"/>
    </xf>
    <xf numFmtId="0" fontId="8" fillId="8" borderId="28" xfId="0" applyFont="1" applyFill="1" applyBorder="1" applyAlignment="1">
      <alignment horizontal="center" vertical="center"/>
    </xf>
    <xf numFmtId="0" fontId="8" fillId="8" borderId="29" xfId="0" applyFont="1" applyFill="1" applyBorder="1" applyAlignment="1">
      <alignment horizontal="center" vertical="center"/>
    </xf>
    <xf numFmtId="0" fontId="8" fillId="8" borderId="23" xfId="0" applyFont="1" applyFill="1" applyBorder="1" applyAlignment="1">
      <alignment horizontal="center" vertical="center"/>
    </xf>
    <xf numFmtId="0" fontId="8" fillId="8" borderId="24" xfId="0" applyFont="1" applyFill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22" fillId="0" borderId="7" xfId="2" applyFont="1" applyFill="1" applyBorder="1" applyAlignment="1">
      <alignment horizontal="center" vertical="center" shrinkToFit="1"/>
    </xf>
    <xf numFmtId="0" fontId="22" fillId="0" borderId="11" xfId="2" applyFont="1" applyFill="1" applyBorder="1" applyAlignment="1">
      <alignment horizontal="center" vertical="center" shrinkToFit="1"/>
    </xf>
    <xf numFmtId="0" fontId="22" fillId="0" borderId="9" xfId="2" applyFont="1" applyFill="1" applyBorder="1" applyAlignment="1">
      <alignment horizontal="center" wrapText="1" shrinkToFit="1"/>
    </xf>
    <xf numFmtId="0" fontId="22" fillId="0" borderId="13" xfId="2" applyFont="1" applyBorder="1" applyAlignment="1">
      <alignment wrapText="1" shrinkToFit="1"/>
    </xf>
    <xf numFmtId="0" fontId="24" fillId="0" borderId="10" xfId="2" applyFont="1" applyFill="1" applyBorder="1" applyAlignment="1">
      <alignment horizontal="center" vertical="center" wrapText="1" shrinkToFit="1"/>
    </xf>
    <xf numFmtId="0" fontId="24" fillId="0" borderId="14" xfId="2" applyFont="1" applyFill="1" applyBorder="1" applyAlignment="1">
      <alignment horizontal="center" vertical="center" shrinkToFit="1"/>
    </xf>
  </cellXfs>
  <cellStyles count="7">
    <cellStyle name="桁区切り" xfId="1" builtinId="6"/>
    <cellStyle name="桁区切り 2" xfId="3"/>
    <cellStyle name="桁区切り 3" xfId="5"/>
    <cellStyle name="標準" xfId="0" builtinId="0"/>
    <cellStyle name="標準 2" xfId="4"/>
    <cellStyle name="標準 2 2" xfId="2"/>
    <cellStyle name="良い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  <pageSetUpPr fitToPage="1"/>
  </sheetPr>
  <dimension ref="A1:XFD468"/>
  <sheetViews>
    <sheetView showGridLines="0" topLeftCell="D1" zoomScale="60" zoomScaleNormal="60" zoomScaleSheetLayoutView="65" workbookViewId="0">
      <pane xSplit="4" ySplit="1" topLeftCell="R194" activePane="bottomRight" state="frozen"/>
      <selection activeCell="D1" sqref="D1"/>
      <selection pane="topRight" activeCell="H1" sqref="H1"/>
      <selection pane="bottomLeft" activeCell="D2" sqref="D2"/>
      <selection pane="bottomRight" activeCell="AG213" sqref="AG213:AP213"/>
    </sheetView>
  </sheetViews>
  <sheetFormatPr defaultRowHeight="17.25"/>
  <cols>
    <col min="1" max="1" width="0" hidden="1" customWidth="1"/>
    <col min="2" max="2" width="9.875" hidden="1" customWidth="1"/>
    <col min="3" max="3" width="12.125" hidden="1" customWidth="1"/>
    <col min="4" max="4" width="10.875" customWidth="1"/>
    <col min="5" max="5" width="11" style="74" customWidth="1"/>
    <col min="6" max="6" width="7.5" hidden="1" customWidth="1"/>
    <col min="7" max="7" width="12.125" customWidth="1"/>
    <col min="8" max="8" width="9.125" style="67" customWidth="1"/>
    <col min="9" max="10" width="8.875" style="67" bestFit="1" customWidth="1"/>
    <col min="11" max="11" width="9.125" style="67" customWidth="1"/>
    <col min="12" max="14" width="9.125" style="67" hidden="1" customWidth="1"/>
    <col min="15" max="15" width="9.125" style="67" customWidth="1"/>
    <col min="16" max="16" width="9.375" style="68" customWidth="1"/>
    <col min="17" max="18" width="9.125" style="68" customWidth="1"/>
    <col min="19" max="22" width="9.375" style="68" customWidth="1"/>
    <col min="23" max="23" width="9" style="68" customWidth="1"/>
    <col min="24" max="24" width="9.375" style="68" customWidth="1"/>
    <col min="25" max="26" width="8.25" style="67" customWidth="1"/>
    <col min="27" max="28" width="9.875" customWidth="1"/>
    <col min="30" max="32" width="9.875" customWidth="1"/>
    <col min="33" max="33" width="9.375" style="69" customWidth="1"/>
    <col min="34" max="36" width="9.375" style="70" customWidth="1"/>
    <col min="37" max="37" width="8.75" style="71"/>
    <col min="38" max="38" width="9.875" style="70" customWidth="1"/>
    <col min="39" max="39" width="9.375" style="70" customWidth="1"/>
    <col min="40" max="40" width="9.875" style="72" customWidth="1"/>
    <col min="41" max="41" width="9.125" style="72" customWidth="1"/>
    <col min="42" max="42" width="8.75" style="73"/>
    <col min="43" max="43" width="0" style="71" hidden="1" customWidth="1"/>
  </cols>
  <sheetData>
    <row r="1" spans="2:46" s="1" customFormat="1" ht="48.95" customHeight="1">
      <c r="B1" s="1">
        <f>SUMIF(メモ!O19:O167, )</f>
        <v>0</v>
      </c>
      <c r="D1" s="2" t="s">
        <v>0</v>
      </c>
      <c r="E1" s="2" t="s">
        <v>1</v>
      </c>
      <c r="F1" s="2">
        <v>0</v>
      </c>
      <c r="G1" s="2" t="s">
        <v>2</v>
      </c>
      <c r="H1" s="3" t="s">
        <v>3</v>
      </c>
      <c r="I1" s="3" t="s">
        <v>4</v>
      </c>
      <c r="J1" s="3" t="s">
        <v>5</v>
      </c>
      <c r="K1" s="3" t="s">
        <v>6</v>
      </c>
      <c r="L1" s="3" t="s">
        <v>7</v>
      </c>
      <c r="M1" s="3" t="s">
        <v>8</v>
      </c>
      <c r="N1" s="3" t="s">
        <v>9</v>
      </c>
      <c r="O1" s="4" t="s">
        <v>10</v>
      </c>
      <c r="P1" s="4" t="s">
        <v>11</v>
      </c>
      <c r="Q1" s="4" t="s">
        <v>12</v>
      </c>
      <c r="R1" s="4" t="s">
        <v>13</v>
      </c>
      <c r="S1" s="4" t="s">
        <v>14</v>
      </c>
      <c r="T1" s="4" t="s">
        <v>15</v>
      </c>
      <c r="U1" s="4" t="s">
        <v>16</v>
      </c>
      <c r="V1" s="4" t="s">
        <v>17</v>
      </c>
      <c r="W1" s="4" t="s">
        <v>18</v>
      </c>
      <c r="X1" s="4" t="s">
        <v>19</v>
      </c>
      <c r="Y1" s="4" t="s">
        <v>20</v>
      </c>
      <c r="Z1" s="5" t="s">
        <v>21</v>
      </c>
      <c r="AA1" s="6" t="s">
        <v>4</v>
      </c>
      <c r="AB1" s="6" t="s">
        <v>5</v>
      </c>
      <c r="AC1" s="6" t="s">
        <v>6</v>
      </c>
      <c r="AD1" s="6" t="s">
        <v>7</v>
      </c>
      <c r="AE1" s="6" t="s">
        <v>8</v>
      </c>
      <c r="AF1" s="6" t="s">
        <v>9</v>
      </c>
      <c r="AG1" s="7" t="s">
        <v>10</v>
      </c>
      <c r="AH1" s="8" t="s">
        <v>11</v>
      </c>
      <c r="AI1" s="8" t="s">
        <v>12</v>
      </c>
      <c r="AJ1" s="8" t="s">
        <v>13</v>
      </c>
      <c r="AK1" s="8" t="s">
        <v>14</v>
      </c>
      <c r="AL1" s="8" t="s">
        <v>15</v>
      </c>
      <c r="AM1" s="8" t="s">
        <v>16</v>
      </c>
      <c r="AN1" s="8" t="s">
        <v>17</v>
      </c>
      <c r="AO1" s="8" t="s">
        <v>18</v>
      </c>
      <c r="AP1" s="9" t="s">
        <v>19</v>
      </c>
      <c r="AQ1" s="8" t="s">
        <v>20</v>
      </c>
      <c r="AR1" s="10"/>
      <c r="AS1" s="10"/>
      <c r="AT1" s="10"/>
    </row>
    <row r="2" spans="2:46" s="1" customFormat="1" ht="48.95" customHeight="1">
      <c r="D2" s="2"/>
      <c r="E2" s="2"/>
      <c r="F2" s="2"/>
      <c r="G2" s="2" t="s">
        <v>379</v>
      </c>
      <c r="H2" s="3"/>
      <c r="I2" s="3"/>
      <c r="J2" s="3"/>
      <c r="K2" s="3"/>
      <c r="L2" s="3"/>
      <c r="M2" s="3"/>
      <c r="N2" s="3"/>
      <c r="O2" s="4">
        <v>284480.00000000012</v>
      </c>
      <c r="P2" s="4">
        <v>276603.00000000017</v>
      </c>
      <c r="Q2" s="4">
        <v>269995.00000000006</v>
      </c>
      <c r="R2" s="4">
        <v>266349.00000000012</v>
      </c>
      <c r="S2" s="4">
        <v>259454</v>
      </c>
      <c r="T2" s="4">
        <v>250922.46504691901</v>
      </c>
      <c r="U2" s="4">
        <v>242523.61331149127</v>
      </c>
      <c r="V2" s="4">
        <v>232951.25145004707</v>
      </c>
      <c r="W2" s="4">
        <v>222437.50716660105</v>
      </c>
      <c r="X2" s="4">
        <v>211958.18611847295</v>
      </c>
      <c r="Y2" s="4"/>
      <c r="Z2" s="5"/>
      <c r="AA2" s="6"/>
      <c r="AB2" s="6"/>
      <c r="AC2" s="6"/>
      <c r="AD2" s="6"/>
      <c r="AE2" s="6"/>
      <c r="AF2" s="6"/>
      <c r="AG2" s="7">
        <v>100</v>
      </c>
      <c r="AH2" s="26">
        <f t="shared" ref="AH2:AQ2" si="0">P2/$O2*$AG2</f>
        <v>97.231088301462336</v>
      </c>
      <c r="AI2" s="26">
        <f t="shared" si="0"/>
        <v>94.908253655793004</v>
      </c>
      <c r="AJ2" s="26">
        <f t="shared" si="0"/>
        <v>93.626616985376828</v>
      </c>
      <c r="AK2" s="26">
        <f t="shared" si="0"/>
        <v>91.202896512935851</v>
      </c>
      <c r="AL2" s="26">
        <f t="shared" si="0"/>
        <v>88.203903630103667</v>
      </c>
      <c r="AM2" s="26">
        <f t="shared" si="0"/>
        <v>85.251551360901004</v>
      </c>
      <c r="AN2" s="26">
        <f t="shared" si="0"/>
        <v>81.886688501844404</v>
      </c>
      <c r="AO2" s="26">
        <f t="shared" si="0"/>
        <v>78.190912249226997</v>
      </c>
      <c r="AP2" s="26">
        <f t="shared" si="0"/>
        <v>74.507236402725269</v>
      </c>
      <c r="AQ2" s="26">
        <f t="shared" si="0"/>
        <v>0</v>
      </c>
      <c r="AR2" s="10"/>
      <c r="AS2" s="10"/>
      <c r="AT2" s="10"/>
    </row>
    <row r="3" spans="2:46" s="1" customFormat="1" ht="48.95" customHeight="1">
      <c r="D3" s="2"/>
      <c r="E3" s="177" t="s">
        <v>22</v>
      </c>
      <c r="F3" s="2"/>
      <c r="G3" s="2" t="s">
        <v>23</v>
      </c>
      <c r="H3" s="3"/>
      <c r="I3" s="3"/>
      <c r="J3" s="3"/>
      <c r="K3" s="3"/>
      <c r="L3" s="3"/>
      <c r="M3" s="3"/>
      <c r="N3" s="3"/>
      <c r="O3" s="4">
        <v>4515</v>
      </c>
      <c r="P3" s="4">
        <v>4271</v>
      </c>
      <c r="Q3" s="4">
        <v>3896</v>
      </c>
      <c r="R3" s="4">
        <v>3411</v>
      </c>
      <c r="S3" s="4">
        <v>2887</v>
      </c>
      <c r="T3" s="4">
        <v>2381.3221299315251</v>
      </c>
      <c r="U3" s="4">
        <v>1932.2629198881195</v>
      </c>
      <c r="V3" s="4">
        <v>1545.6440509005379</v>
      </c>
      <c r="W3" s="4">
        <v>1211.5797139553958</v>
      </c>
      <c r="X3" s="4">
        <v>934.41624495216433</v>
      </c>
      <c r="Y3" s="4"/>
      <c r="Z3" s="5"/>
      <c r="AA3" s="6"/>
      <c r="AB3" s="6"/>
      <c r="AC3" s="6"/>
      <c r="AD3" s="6"/>
      <c r="AE3" s="6"/>
      <c r="AF3" s="6"/>
      <c r="AG3" s="7">
        <v>100</v>
      </c>
      <c r="AH3" s="26">
        <f t="shared" ref="AH3:AH16" si="1">P3/$O3*$AG3</f>
        <v>94.595791805094137</v>
      </c>
      <c r="AI3" s="26">
        <f t="shared" ref="AI3:AI18" si="2">Q3/$O3*$AG3</f>
        <v>86.290143964562574</v>
      </c>
      <c r="AJ3" s="26">
        <f t="shared" ref="AJ3:AJ18" si="3">R3/$O3*$AG3</f>
        <v>75.548172757475086</v>
      </c>
      <c r="AK3" s="26">
        <f t="shared" ref="AK3:AK16" si="4">S3/$O3*$AG3</f>
        <v>63.94241417497232</v>
      </c>
      <c r="AL3" s="26">
        <f t="shared" ref="AL3:AL18" si="5">T3/$O3*$AG3</f>
        <v>52.742461349535439</v>
      </c>
      <c r="AM3" s="26">
        <f t="shared" ref="AM3:AM18" si="6">U3/$O3*$AG3</f>
        <v>42.796520927754585</v>
      </c>
      <c r="AN3" s="26">
        <f t="shared" ref="AN3:AN18" si="7">V3/$O3*$AG3</f>
        <v>34.233533796246682</v>
      </c>
      <c r="AO3" s="26">
        <f t="shared" ref="AO3:AO18" si="8">W3/$O3*$AG3</f>
        <v>26.834545159587947</v>
      </c>
      <c r="AP3" s="26">
        <f t="shared" ref="AP3:AP16" si="9">X3/$O3*$AG3</f>
        <v>20.69581937878548</v>
      </c>
      <c r="AQ3" s="8"/>
      <c r="AR3" s="10"/>
      <c r="AS3" s="10"/>
      <c r="AT3" s="10"/>
    </row>
    <row r="4" spans="2:46" s="1" customFormat="1" ht="48.95" customHeight="1">
      <c r="D4" s="2"/>
      <c r="E4" s="177"/>
      <c r="F4" s="2"/>
      <c r="G4" s="2" t="s">
        <v>24</v>
      </c>
      <c r="H4" s="3"/>
      <c r="I4" s="3"/>
      <c r="J4" s="3"/>
      <c r="K4" s="3"/>
      <c r="L4" s="3"/>
      <c r="M4" s="3"/>
      <c r="N4" s="3"/>
      <c r="O4" s="4">
        <v>4103</v>
      </c>
      <c r="P4" s="4">
        <v>3920</v>
      </c>
      <c r="Q4" s="4">
        <v>3896</v>
      </c>
      <c r="R4" s="4">
        <v>3772</v>
      </c>
      <c r="S4" s="4">
        <v>3768</v>
      </c>
      <c r="T4" s="4">
        <v>3774.510344876589</v>
      </c>
      <c r="U4" s="4">
        <v>3785.3711197433904</v>
      </c>
      <c r="V4" s="4">
        <v>3781.2487243939431</v>
      </c>
      <c r="W4" s="4">
        <v>3749.8971344258757</v>
      </c>
      <c r="X4" s="4">
        <v>3729.1222448990347</v>
      </c>
      <c r="Y4" s="4"/>
      <c r="Z4" s="5"/>
      <c r="AA4" s="6"/>
      <c r="AB4" s="6"/>
      <c r="AC4" s="6"/>
      <c r="AD4" s="6"/>
      <c r="AE4" s="6"/>
      <c r="AF4" s="6"/>
      <c r="AG4" s="7">
        <v>100</v>
      </c>
      <c r="AH4" s="26">
        <f t="shared" si="1"/>
        <v>95.539848891055328</v>
      </c>
      <c r="AI4" s="26">
        <f t="shared" si="2"/>
        <v>94.95491104070193</v>
      </c>
      <c r="AJ4" s="26">
        <f t="shared" si="3"/>
        <v>91.932732147209364</v>
      </c>
      <c r="AK4" s="26">
        <f t="shared" si="4"/>
        <v>91.835242505483791</v>
      </c>
      <c r="AL4" s="26">
        <f t="shared" si="5"/>
        <v>91.993915302865929</v>
      </c>
      <c r="AM4" s="26">
        <f t="shared" si="6"/>
        <v>92.258618565522553</v>
      </c>
      <c r="AN4" s="26">
        <f t="shared" si="7"/>
        <v>92.158145854105371</v>
      </c>
      <c r="AO4" s="26">
        <f t="shared" si="8"/>
        <v>91.394032035726923</v>
      </c>
      <c r="AP4" s="26">
        <f t="shared" si="9"/>
        <v>90.887697901511928</v>
      </c>
      <c r="AQ4" s="8"/>
      <c r="AR4" s="10"/>
      <c r="AS4" s="10"/>
      <c r="AT4" s="10"/>
    </row>
    <row r="5" spans="2:46" s="1" customFormat="1" ht="48.95" customHeight="1">
      <c r="D5" s="2"/>
      <c r="E5" s="177"/>
      <c r="F5" s="2"/>
      <c r="G5" s="2" t="s">
        <v>25</v>
      </c>
      <c r="H5" s="3"/>
      <c r="I5" s="3"/>
      <c r="J5" s="3"/>
      <c r="K5" s="3"/>
      <c r="L5" s="3"/>
      <c r="M5" s="3"/>
      <c r="N5" s="3"/>
      <c r="O5" s="4">
        <v>13688</v>
      </c>
      <c r="P5" s="4">
        <v>14265.999999999998</v>
      </c>
      <c r="Q5" s="4">
        <v>14406</v>
      </c>
      <c r="R5" s="4">
        <v>14065</v>
      </c>
      <c r="S5" s="4">
        <v>14014</v>
      </c>
      <c r="T5" s="4">
        <v>13750.7998316993</v>
      </c>
      <c r="U5" s="4">
        <v>13446.655307404108</v>
      </c>
      <c r="V5" s="4">
        <v>13087.348091910591</v>
      </c>
      <c r="W5" s="4">
        <v>12639.860715445831</v>
      </c>
      <c r="X5" s="4">
        <v>12100.704814734854</v>
      </c>
      <c r="Y5" s="4"/>
      <c r="Z5" s="5"/>
      <c r="AA5" s="6"/>
      <c r="AB5" s="6"/>
      <c r="AC5" s="6"/>
      <c r="AD5" s="6"/>
      <c r="AE5" s="6"/>
      <c r="AF5" s="6"/>
      <c r="AG5" s="7">
        <v>100</v>
      </c>
      <c r="AH5" s="26">
        <f t="shared" si="1"/>
        <v>104.22267679719461</v>
      </c>
      <c r="AI5" s="26">
        <f t="shared" si="2"/>
        <v>105.24547048509643</v>
      </c>
      <c r="AJ5" s="26">
        <f t="shared" si="3"/>
        <v>102.7542372881356</v>
      </c>
      <c r="AK5" s="26">
        <f t="shared" si="4"/>
        <v>102.38164815897137</v>
      </c>
      <c r="AL5" s="26">
        <f t="shared" si="5"/>
        <v>100.4587947961667</v>
      </c>
      <c r="AM5" s="26">
        <f t="shared" si="6"/>
        <v>98.236815512887986</v>
      </c>
      <c r="AN5" s="26">
        <f t="shared" si="7"/>
        <v>95.611835855571243</v>
      </c>
      <c r="AO5" s="26">
        <f t="shared" si="8"/>
        <v>92.342641112257681</v>
      </c>
      <c r="AP5" s="26">
        <f t="shared" si="9"/>
        <v>88.403746454813373</v>
      </c>
      <c r="AQ5" s="8"/>
      <c r="AR5" s="10"/>
      <c r="AS5" s="10"/>
      <c r="AT5" s="10"/>
    </row>
    <row r="6" spans="2:46" s="1" customFormat="1" ht="48.95" customHeight="1">
      <c r="D6" s="2"/>
      <c r="E6" s="177"/>
      <c r="F6" s="2"/>
      <c r="G6" s="2" t="s">
        <v>26</v>
      </c>
      <c r="H6" s="3"/>
      <c r="I6" s="3"/>
      <c r="J6" s="3"/>
      <c r="K6" s="3"/>
      <c r="L6" s="3"/>
      <c r="M6" s="3"/>
      <c r="N6" s="3"/>
      <c r="O6" s="4">
        <v>9946</v>
      </c>
      <c r="P6" s="4">
        <v>10105</v>
      </c>
      <c r="Q6" s="4">
        <v>9885</v>
      </c>
      <c r="R6" s="4">
        <v>9500</v>
      </c>
      <c r="S6" s="4">
        <v>10082</v>
      </c>
      <c r="T6" s="4">
        <v>10720.049968204399</v>
      </c>
      <c r="U6" s="4">
        <v>11359.930996849944</v>
      </c>
      <c r="V6" s="4">
        <v>11953.678125798318</v>
      </c>
      <c r="W6" s="4">
        <v>12502.210859932875</v>
      </c>
      <c r="X6" s="4">
        <v>13228.031999367813</v>
      </c>
      <c r="Y6" s="4"/>
      <c r="Z6" s="5"/>
      <c r="AA6" s="6"/>
      <c r="AB6" s="6"/>
      <c r="AC6" s="6"/>
      <c r="AD6" s="6"/>
      <c r="AE6" s="6"/>
      <c r="AF6" s="6"/>
      <c r="AG6" s="7">
        <v>100</v>
      </c>
      <c r="AH6" s="26">
        <f t="shared" si="1"/>
        <v>101.59863261612709</v>
      </c>
      <c r="AI6" s="26">
        <f t="shared" si="2"/>
        <v>99.386688115825464</v>
      </c>
      <c r="AJ6" s="26">
        <f t="shared" si="3"/>
        <v>95.515785240297603</v>
      </c>
      <c r="AK6" s="26">
        <f t="shared" si="4"/>
        <v>101.36738387291373</v>
      </c>
      <c r="AL6" s="26">
        <f t="shared" si="5"/>
        <v>107.78252531876534</v>
      </c>
      <c r="AM6" s="26">
        <f t="shared" si="6"/>
        <v>114.21607678312833</v>
      </c>
      <c r="AN6" s="26">
        <f t="shared" si="7"/>
        <v>120.18578449425215</v>
      </c>
      <c r="AO6" s="26">
        <f t="shared" si="8"/>
        <v>125.70089342381736</v>
      </c>
      <c r="AP6" s="26">
        <f t="shared" si="9"/>
        <v>132.99851195825269</v>
      </c>
      <c r="AQ6" s="8"/>
      <c r="AR6" s="10"/>
      <c r="AS6" s="10"/>
      <c r="AT6" s="10"/>
    </row>
    <row r="7" spans="2:46" s="1" customFormat="1" ht="48.95" customHeight="1">
      <c r="D7" s="2"/>
      <c r="E7" s="177"/>
      <c r="F7" s="2"/>
      <c r="G7" s="2" t="s">
        <v>27</v>
      </c>
      <c r="H7" s="3"/>
      <c r="I7" s="3"/>
      <c r="J7" s="3"/>
      <c r="K7" s="3"/>
      <c r="L7" s="3"/>
      <c r="M7" s="3"/>
      <c r="N7" s="3"/>
      <c r="O7" s="4">
        <v>2584</v>
      </c>
      <c r="P7" s="4">
        <v>2478</v>
      </c>
      <c r="Q7" s="4">
        <v>2440</v>
      </c>
      <c r="R7" s="4">
        <v>2529</v>
      </c>
      <c r="S7" s="4">
        <v>3103</v>
      </c>
      <c r="T7" s="4">
        <v>3867.3780680578984</v>
      </c>
      <c r="U7" s="4">
        <v>4772.4856662635393</v>
      </c>
      <c r="V7" s="4">
        <v>5797.0834280563549</v>
      </c>
      <c r="W7" s="4">
        <v>7232.0969539331145</v>
      </c>
      <c r="X7" s="4">
        <v>9721.4710477742865</v>
      </c>
      <c r="Y7" s="4"/>
      <c r="Z7" s="5"/>
      <c r="AA7" s="6"/>
      <c r="AB7" s="6"/>
      <c r="AC7" s="6"/>
      <c r="AD7" s="6"/>
      <c r="AE7" s="6"/>
      <c r="AF7" s="6"/>
      <c r="AG7" s="7">
        <v>100</v>
      </c>
      <c r="AH7" s="26">
        <f t="shared" si="1"/>
        <v>95.897832817337459</v>
      </c>
      <c r="AI7" s="26">
        <f t="shared" si="2"/>
        <v>94.427244582043343</v>
      </c>
      <c r="AJ7" s="26">
        <f t="shared" si="3"/>
        <v>97.871517027863774</v>
      </c>
      <c r="AK7" s="26">
        <f t="shared" si="4"/>
        <v>120.08513931888545</v>
      </c>
      <c r="AL7" s="26">
        <f t="shared" si="5"/>
        <v>149.66633390316943</v>
      </c>
      <c r="AM7" s="26">
        <f t="shared" si="6"/>
        <v>184.6937177346571</v>
      </c>
      <c r="AN7" s="26">
        <f t="shared" si="7"/>
        <v>224.34533390310972</v>
      </c>
      <c r="AO7" s="26">
        <f t="shared" si="8"/>
        <v>279.87991307790691</v>
      </c>
      <c r="AP7" s="26">
        <f t="shared" si="9"/>
        <v>376.21791980550643</v>
      </c>
      <c r="AQ7" s="8"/>
      <c r="AR7" s="10"/>
      <c r="AS7" s="10"/>
      <c r="AT7" s="10"/>
    </row>
    <row r="8" spans="2:46" s="1" customFormat="1" ht="48.95" customHeight="1">
      <c r="D8" s="11" t="s">
        <v>22</v>
      </c>
      <c r="E8" s="177"/>
      <c r="F8" s="2"/>
      <c r="G8" s="2" t="s">
        <v>28</v>
      </c>
      <c r="H8" s="3"/>
      <c r="I8" s="3"/>
      <c r="J8" s="3"/>
      <c r="K8" s="3"/>
      <c r="L8" s="3"/>
      <c r="M8" s="3"/>
      <c r="N8" s="3"/>
      <c r="O8" s="4">
        <v>5616</v>
      </c>
      <c r="P8" s="4">
        <v>5943</v>
      </c>
      <c r="Q8" s="4">
        <v>5820</v>
      </c>
      <c r="R8" s="4">
        <v>6255</v>
      </c>
      <c r="S8" s="4">
        <v>5928</v>
      </c>
      <c r="T8" s="4">
        <v>5504.9654262253953</v>
      </c>
      <c r="U8" s="4">
        <v>5059.4812775144474</v>
      </c>
      <c r="V8" s="4">
        <v>4634.4025187176985</v>
      </c>
      <c r="W8" s="4">
        <v>4229.0237487716222</v>
      </c>
      <c r="X8" s="4">
        <v>3830.6796283959065</v>
      </c>
      <c r="Y8" s="4"/>
      <c r="Z8" s="5"/>
      <c r="AA8" s="6"/>
      <c r="AB8" s="6"/>
      <c r="AC8" s="6"/>
      <c r="AD8" s="6"/>
      <c r="AE8" s="6"/>
      <c r="AF8" s="6"/>
      <c r="AG8" s="7">
        <v>100</v>
      </c>
      <c r="AH8" s="26">
        <f t="shared" si="1"/>
        <v>105.82264957264957</v>
      </c>
      <c r="AI8" s="26">
        <f t="shared" si="2"/>
        <v>103.63247863247864</v>
      </c>
      <c r="AJ8" s="26">
        <f t="shared" si="3"/>
        <v>111.37820512820514</v>
      </c>
      <c r="AK8" s="26">
        <f t="shared" si="4"/>
        <v>105.55555555555556</v>
      </c>
      <c r="AL8" s="26">
        <f t="shared" si="5"/>
        <v>98.022888643614593</v>
      </c>
      <c r="AM8" s="26">
        <f t="shared" si="6"/>
        <v>90.090478588220208</v>
      </c>
      <c r="AN8" s="26">
        <f t="shared" si="7"/>
        <v>82.521412370329401</v>
      </c>
      <c r="AO8" s="26">
        <f t="shared" si="8"/>
        <v>75.303129429694124</v>
      </c>
      <c r="AP8" s="26">
        <f t="shared" si="9"/>
        <v>68.210107343231954</v>
      </c>
      <c r="AQ8" s="8"/>
      <c r="AR8" s="10"/>
      <c r="AS8" s="10"/>
      <c r="AT8" s="10"/>
    </row>
    <row r="9" spans="2:46" s="1" customFormat="1" ht="48.95" customHeight="1">
      <c r="D9" s="2"/>
      <c r="E9" s="177"/>
      <c r="F9" s="2"/>
      <c r="G9" s="2" t="s">
        <v>29</v>
      </c>
      <c r="H9" s="3"/>
      <c r="I9" s="3"/>
      <c r="J9" s="3"/>
      <c r="K9" s="3"/>
      <c r="L9" s="3"/>
      <c r="M9" s="3"/>
      <c r="N9" s="3"/>
      <c r="O9" s="4">
        <v>6157</v>
      </c>
      <c r="P9" s="4">
        <v>6297</v>
      </c>
      <c r="Q9" s="4">
        <v>6153</v>
      </c>
      <c r="R9" s="4">
        <v>6135</v>
      </c>
      <c r="S9" s="4">
        <v>6244.0000000000009</v>
      </c>
      <c r="T9" s="4">
        <v>6308.6852478664259</v>
      </c>
      <c r="U9" s="4">
        <v>6355.368330553657</v>
      </c>
      <c r="V9" s="4">
        <v>6376.6028352193334</v>
      </c>
      <c r="W9" s="4">
        <v>6372.8763682783483</v>
      </c>
      <c r="X9" s="4">
        <v>6337.3269605475462</v>
      </c>
      <c r="Y9" s="4"/>
      <c r="Z9" s="5"/>
      <c r="AA9" s="6"/>
      <c r="AB9" s="6"/>
      <c r="AC9" s="6"/>
      <c r="AD9" s="6"/>
      <c r="AE9" s="6"/>
      <c r="AF9" s="6"/>
      <c r="AG9" s="7">
        <v>100</v>
      </c>
      <c r="AH9" s="26">
        <f t="shared" si="1"/>
        <v>102.27383465973689</v>
      </c>
      <c r="AI9" s="26">
        <f t="shared" si="2"/>
        <v>99.935033295436099</v>
      </c>
      <c r="AJ9" s="26">
        <f t="shared" si="3"/>
        <v>99.642683124898497</v>
      </c>
      <c r="AK9" s="26">
        <f t="shared" si="4"/>
        <v>101.41302582426508</v>
      </c>
      <c r="AL9" s="26">
        <f t="shared" si="5"/>
        <v>102.46362267121043</v>
      </c>
      <c r="AM9" s="26">
        <f t="shared" si="6"/>
        <v>103.22183418147893</v>
      </c>
      <c r="AN9" s="26">
        <f t="shared" si="7"/>
        <v>103.56671812927291</v>
      </c>
      <c r="AO9" s="26">
        <f t="shared" si="8"/>
        <v>103.50619406006739</v>
      </c>
      <c r="AP9" s="26">
        <f t="shared" si="9"/>
        <v>102.9288120927001</v>
      </c>
      <c r="AQ9" s="8"/>
      <c r="AR9" s="10"/>
      <c r="AS9" s="10"/>
      <c r="AT9" s="10"/>
    </row>
    <row r="10" spans="2:46" s="1" customFormat="1" ht="48.95" customHeight="1">
      <c r="D10" s="2"/>
      <c r="E10" s="177"/>
      <c r="F10" s="2"/>
      <c r="G10" s="2" t="s">
        <v>30</v>
      </c>
      <c r="H10" s="3"/>
      <c r="I10" s="3"/>
      <c r="J10" s="3"/>
      <c r="K10" s="3"/>
      <c r="L10" s="3"/>
      <c r="M10" s="3"/>
      <c r="N10" s="3"/>
      <c r="O10" s="4">
        <v>9998</v>
      </c>
      <c r="P10" s="4">
        <v>10165</v>
      </c>
      <c r="Q10" s="4">
        <v>8386</v>
      </c>
      <c r="R10" s="4">
        <v>8617</v>
      </c>
      <c r="S10" s="4">
        <v>8842</v>
      </c>
      <c r="T10" s="4">
        <v>9069.2717108276684</v>
      </c>
      <c r="U10" s="4">
        <v>9211.0390680626915</v>
      </c>
      <c r="V10" s="4">
        <v>9328.7488696527871</v>
      </c>
      <c r="W10" s="4">
        <v>9548.9179111468056</v>
      </c>
      <c r="X10" s="4">
        <v>9781.6499151015523</v>
      </c>
      <c r="Y10" s="4"/>
      <c r="Z10" s="5"/>
      <c r="AA10" s="6"/>
      <c r="AB10" s="6"/>
      <c r="AC10" s="6"/>
      <c r="AD10" s="6"/>
      <c r="AE10" s="6"/>
      <c r="AF10" s="6"/>
      <c r="AG10" s="7">
        <v>100</v>
      </c>
      <c r="AH10" s="26">
        <f t="shared" si="1"/>
        <v>101.67033406681337</v>
      </c>
      <c r="AI10" s="26">
        <f t="shared" si="2"/>
        <v>83.876775355071004</v>
      </c>
      <c r="AJ10" s="26">
        <f t="shared" si="3"/>
        <v>86.187237447489494</v>
      </c>
      <c r="AK10" s="26">
        <f t="shared" si="4"/>
        <v>88.4376875375075</v>
      </c>
      <c r="AL10" s="26">
        <f t="shared" si="5"/>
        <v>90.710859280132709</v>
      </c>
      <c r="AM10" s="26">
        <f t="shared" si="6"/>
        <v>92.128816443915696</v>
      </c>
      <c r="AN10" s="26">
        <f t="shared" si="7"/>
        <v>93.306149926513172</v>
      </c>
      <c r="AO10" s="26">
        <f t="shared" si="8"/>
        <v>95.508280767621585</v>
      </c>
      <c r="AP10" s="26">
        <f t="shared" si="9"/>
        <v>97.836066364288371</v>
      </c>
      <c r="AQ10" s="8"/>
      <c r="AR10" s="10"/>
      <c r="AS10" s="10"/>
      <c r="AT10" s="10"/>
    </row>
    <row r="11" spans="2:46" s="1" customFormat="1" ht="48.95" customHeight="1">
      <c r="D11" s="2"/>
      <c r="E11" s="177"/>
      <c r="F11" s="2"/>
      <c r="G11" s="2" t="s">
        <v>31</v>
      </c>
      <c r="H11" s="3"/>
      <c r="I11" s="3"/>
      <c r="J11" s="3"/>
      <c r="K11" s="3"/>
      <c r="L11" s="3"/>
      <c r="M11" s="3"/>
      <c r="N11" s="3"/>
      <c r="O11" s="4">
        <v>6599</v>
      </c>
      <c r="P11" s="4">
        <v>6266</v>
      </c>
      <c r="Q11" s="4">
        <v>5711</v>
      </c>
      <c r="R11" s="4">
        <v>5399</v>
      </c>
      <c r="S11" s="4">
        <v>5145</v>
      </c>
      <c r="T11" s="4">
        <v>4835.8431078972153</v>
      </c>
      <c r="U11" s="4">
        <v>4484.7205589129244</v>
      </c>
      <c r="V11" s="4">
        <v>4108.1126877747665</v>
      </c>
      <c r="W11" s="4">
        <v>3701.1893212420268</v>
      </c>
      <c r="X11" s="4">
        <v>3296.2735531278772</v>
      </c>
      <c r="Y11" s="4"/>
      <c r="Z11" s="5"/>
      <c r="AA11" s="6"/>
      <c r="AB11" s="6"/>
      <c r="AC11" s="6"/>
      <c r="AD11" s="6"/>
      <c r="AE11" s="6"/>
      <c r="AF11" s="6"/>
      <c r="AG11" s="7">
        <v>100</v>
      </c>
      <c r="AH11" s="26">
        <f t="shared" si="1"/>
        <v>94.953780875890288</v>
      </c>
      <c r="AI11" s="26">
        <f t="shared" si="2"/>
        <v>86.543415669040769</v>
      </c>
      <c r="AJ11" s="26">
        <f t="shared" si="3"/>
        <v>81.815426579784813</v>
      </c>
      <c r="AK11" s="26">
        <f t="shared" si="4"/>
        <v>77.966358539172603</v>
      </c>
      <c r="AL11" s="26">
        <f t="shared" si="5"/>
        <v>73.281453370165409</v>
      </c>
      <c r="AM11" s="26">
        <f t="shared" si="6"/>
        <v>67.960608560583793</v>
      </c>
      <c r="AN11" s="26">
        <f t="shared" si="7"/>
        <v>62.253563991131479</v>
      </c>
      <c r="AO11" s="26">
        <f t="shared" si="8"/>
        <v>56.087124128535038</v>
      </c>
      <c r="AP11" s="26">
        <f t="shared" si="9"/>
        <v>49.951107033306222</v>
      </c>
      <c r="AQ11" s="8"/>
      <c r="AR11" s="10"/>
      <c r="AS11" s="10"/>
      <c r="AT11" s="10"/>
    </row>
    <row r="12" spans="2:46" s="1" customFormat="1" ht="48.95" customHeight="1">
      <c r="D12" s="2"/>
      <c r="E12" s="177"/>
      <c r="F12" s="2"/>
      <c r="G12" s="2" t="s">
        <v>32</v>
      </c>
      <c r="H12" s="3"/>
      <c r="I12" s="3"/>
      <c r="J12" s="3"/>
      <c r="K12" s="3"/>
      <c r="L12" s="3"/>
      <c r="M12" s="3"/>
      <c r="N12" s="3"/>
      <c r="O12" s="4">
        <v>3114</v>
      </c>
      <c r="P12" s="4">
        <v>3141</v>
      </c>
      <c r="Q12" s="4">
        <v>3037</v>
      </c>
      <c r="R12" s="4">
        <v>2979</v>
      </c>
      <c r="S12" s="4">
        <v>3055</v>
      </c>
      <c r="T12" s="4">
        <v>3089.0553226574639</v>
      </c>
      <c r="U12" s="4">
        <v>3065.6456683895512</v>
      </c>
      <c r="V12" s="4">
        <v>3007.0855448282391</v>
      </c>
      <c r="W12" s="4">
        <v>2952.4710123430086</v>
      </c>
      <c r="X12" s="4">
        <v>2876.2244224666583</v>
      </c>
      <c r="Y12" s="4"/>
      <c r="Z12" s="5"/>
      <c r="AA12" s="6"/>
      <c r="AB12" s="6"/>
      <c r="AC12" s="6"/>
      <c r="AD12" s="6"/>
      <c r="AE12" s="6"/>
      <c r="AF12" s="6"/>
      <c r="AG12" s="7">
        <v>100</v>
      </c>
      <c r="AH12" s="26">
        <f t="shared" si="1"/>
        <v>100.86705202312139</v>
      </c>
      <c r="AI12" s="26">
        <f t="shared" si="2"/>
        <v>97.527296082209375</v>
      </c>
      <c r="AJ12" s="26">
        <f t="shared" si="3"/>
        <v>95.664739884393072</v>
      </c>
      <c r="AK12" s="26">
        <f t="shared" si="4"/>
        <v>98.105330764290301</v>
      </c>
      <c r="AL12" s="26">
        <f t="shared" si="5"/>
        <v>99.198950631260885</v>
      </c>
      <c r="AM12" s="26">
        <f t="shared" si="6"/>
        <v>98.447195516684374</v>
      </c>
      <c r="AN12" s="26">
        <f t="shared" si="7"/>
        <v>96.566652049718655</v>
      </c>
      <c r="AO12" s="26">
        <f t="shared" si="8"/>
        <v>94.812813498490968</v>
      </c>
      <c r="AP12" s="26">
        <f t="shared" si="9"/>
        <v>92.364303868550365</v>
      </c>
      <c r="AQ12" s="8"/>
      <c r="AR12" s="10"/>
      <c r="AS12" s="10"/>
      <c r="AT12" s="10"/>
    </row>
    <row r="13" spans="2:46" s="1" customFormat="1" ht="48.95" customHeight="1">
      <c r="D13" s="2"/>
      <c r="E13" s="177"/>
      <c r="F13" s="2"/>
      <c r="G13" s="2" t="s">
        <v>34</v>
      </c>
      <c r="H13" s="3"/>
      <c r="I13" s="3"/>
      <c r="J13" s="3"/>
      <c r="K13" s="3"/>
      <c r="L13" s="3"/>
      <c r="M13" s="3"/>
      <c r="N13" s="3"/>
      <c r="O13" s="4">
        <v>7876</v>
      </c>
      <c r="P13" s="4">
        <v>7760</v>
      </c>
      <c r="Q13" s="4">
        <v>7679</v>
      </c>
      <c r="R13" s="4">
        <v>8283</v>
      </c>
      <c r="S13" s="4">
        <v>8881.9999999999982</v>
      </c>
      <c r="T13" s="4">
        <v>9458.4474516268801</v>
      </c>
      <c r="U13" s="4">
        <v>9956.7716272737634</v>
      </c>
      <c r="V13" s="4">
        <v>10414.199075871809</v>
      </c>
      <c r="W13" s="4">
        <v>10947.119959676569</v>
      </c>
      <c r="X13" s="4">
        <v>11698.428731845877</v>
      </c>
      <c r="Y13" s="4"/>
      <c r="Z13" s="5"/>
      <c r="AA13" s="6"/>
      <c r="AB13" s="6"/>
      <c r="AC13" s="6"/>
      <c r="AD13" s="6"/>
      <c r="AE13" s="6"/>
      <c r="AF13" s="6"/>
      <c r="AG13" s="7">
        <v>100</v>
      </c>
      <c r="AH13" s="26">
        <f t="shared" si="1"/>
        <v>98.527171152869471</v>
      </c>
      <c r="AI13" s="26">
        <f t="shared" si="2"/>
        <v>97.498730319959364</v>
      </c>
      <c r="AJ13" s="26">
        <f t="shared" si="3"/>
        <v>105.16759776536313</v>
      </c>
      <c r="AK13" s="26">
        <f t="shared" si="4"/>
        <v>112.77298120873537</v>
      </c>
      <c r="AL13" s="26">
        <f t="shared" si="5"/>
        <v>120.0920194467608</v>
      </c>
      <c r="AM13" s="26">
        <f t="shared" si="6"/>
        <v>126.41914204258207</v>
      </c>
      <c r="AN13" s="26">
        <f t="shared" si="7"/>
        <v>132.22700705779343</v>
      </c>
      <c r="AO13" s="26">
        <f t="shared" si="8"/>
        <v>138.99339715181017</v>
      </c>
      <c r="AP13" s="26">
        <f t="shared" si="9"/>
        <v>148.53261467554438</v>
      </c>
      <c r="AQ13" s="8"/>
      <c r="AR13" s="10"/>
      <c r="AS13" s="10"/>
      <c r="AT13" s="10"/>
    </row>
    <row r="14" spans="2:46" s="1" customFormat="1" ht="48.95" customHeight="1">
      <c r="D14" s="2"/>
      <c r="E14" s="177"/>
      <c r="F14" s="2"/>
      <c r="G14" s="2" t="s">
        <v>35</v>
      </c>
      <c r="H14" s="3"/>
      <c r="I14" s="3"/>
      <c r="J14" s="3"/>
      <c r="K14" s="3"/>
      <c r="L14" s="3"/>
      <c r="M14" s="3"/>
      <c r="N14" s="3"/>
      <c r="O14" s="4">
        <v>5317</v>
      </c>
      <c r="P14" s="4">
        <v>5134</v>
      </c>
      <c r="Q14" s="4">
        <v>5266</v>
      </c>
      <c r="R14" s="4">
        <v>5441</v>
      </c>
      <c r="S14" s="4">
        <v>5983</v>
      </c>
      <c r="T14" s="4">
        <v>6586.3921647147126</v>
      </c>
      <c r="U14" s="4">
        <v>7247.8050899847321</v>
      </c>
      <c r="V14" s="4">
        <v>7976.3030126721715</v>
      </c>
      <c r="W14" s="4">
        <v>8836.3930282950842</v>
      </c>
      <c r="X14" s="4">
        <v>9978.8181951334336</v>
      </c>
      <c r="Y14" s="4"/>
      <c r="Z14" s="5"/>
      <c r="AA14" s="6"/>
      <c r="AB14" s="6"/>
      <c r="AC14" s="6"/>
      <c r="AD14" s="6"/>
      <c r="AE14" s="6"/>
      <c r="AF14" s="6"/>
      <c r="AG14" s="7">
        <v>100</v>
      </c>
      <c r="AH14" s="26">
        <f t="shared" si="1"/>
        <v>96.558209516644723</v>
      </c>
      <c r="AI14" s="26">
        <f t="shared" si="2"/>
        <v>99.040812488245251</v>
      </c>
      <c r="AJ14" s="26">
        <f t="shared" si="3"/>
        <v>102.3321421854429</v>
      </c>
      <c r="AK14" s="26">
        <f t="shared" si="4"/>
        <v>112.52586044762083</v>
      </c>
      <c r="AL14" s="26">
        <f t="shared" si="5"/>
        <v>123.87421788066038</v>
      </c>
      <c r="AM14" s="26">
        <f t="shared" si="6"/>
        <v>136.31380646952664</v>
      </c>
      <c r="AN14" s="26">
        <f t="shared" si="7"/>
        <v>150.01510273974367</v>
      </c>
      <c r="AO14" s="26">
        <f t="shared" si="8"/>
        <v>166.19133022936023</v>
      </c>
      <c r="AP14" s="26">
        <f t="shared" si="9"/>
        <v>187.67760382045202</v>
      </c>
      <c r="AQ14" s="8"/>
      <c r="AR14" s="10"/>
      <c r="AS14" s="10"/>
      <c r="AT14" s="10"/>
    </row>
    <row r="15" spans="2:46" s="1" customFormat="1" ht="48.95" customHeight="1">
      <c r="D15" s="2"/>
      <c r="E15" s="177"/>
      <c r="F15" s="2"/>
      <c r="G15" s="2" t="s">
        <v>377</v>
      </c>
      <c r="H15" s="3"/>
      <c r="I15" s="3"/>
      <c r="J15" s="3"/>
      <c r="K15" s="3"/>
      <c r="L15" s="3"/>
      <c r="M15" s="3"/>
      <c r="N15" s="3"/>
      <c r="O15" s="4">
        <v>8990</v>
      </c>
      <c r="P15" s="4">
        <v>9508</v>
      </c>
      <c r="Q15" s="4">
        <v>9304</v>
      </c>
      <c r="R15" s="4">
        <v>8903</v>
      </c>
      <c r="S15" s="4">
        <v>8722</v>
      </c>
      <c r="T15" s="4">
        <v>8399.8217953582589</v>
      </c>
      <c r="U15" s="4">
        <v>8042.0182534813594</v>
      </c>
      <c r="V15" s="4">
        <v>7603.1720153598726</v>
      </c>
      <c r="W15" s="4">
        <v>7092.7854382195983</v>
      </c>
      <c r="X15" s="4">
        <v>6539.3216777975031</v>
      </c>
      <c r="Y15" s="4"/>
      <c r="Z15" s="5"/>
      <c r="AA15" s="6"/>
      <c r="AB15" s="6"/>
      <c r="AC15" s="6"/>
      <c r="AD15" s="6"/>
      <c r="AE15" s="6"/>
      <c r="AF15" s="6"/>
      <c r="AG15" s="7">
        <v>100</v>
      </c>
      <c r="AH15" s="26">
        <f t="shared" si="1"/>
        <v>105.761957730812</v>
      </c>
      <c r="AI15" s="26">
        <f t="shared" si="2"/>
        <v>103.49276974416017</v>
      </c>
      <c r="AJ15" s="26">
        <f t="shared" si="3"/>
        <v>99.032258064516128</v>
      </c>
      <c r="AK15" s="26">
        <f t="shared" si="4"/>
        <v>97.018909899888754</v>
      </c>
      <c r="AL15" s="26">
        <f t="shared" si="5"/>
        <v>93.435170137466727</v>
      </c>
      <c r="AM15" s="26">
        <f t="shared" si="6"/>
        <v>89.455152986444489</v>
      </c>
      <c r="AN15" s="26">
        <f t="shared" si="7"/>
        <v>84.573659792657097</v>
      </c>
      <c r="AO15" s="26">
        <f t="shared" si="8"/>
        <v>78.896389746602864</v>
      </c>
      <c r="AP15" s="26">
        <f t="shared" si="9"/>
        <v>72.739951922107934</v>
      </c>
      <c r="AQ15" s="8"/>
      <c r="AR15" s="10"/>
      <c r="AS15" s="10"/>
      <c r="AT15" s="10"/>
    </row>
    <row r="16" spans="2:46" s="1" customFormat="1" ht="48.95" customHeight="1">
      <c r="D16" s="2"/>
      <c r="E16" s="81"/>
      <c r="F16" s="2"/>
      <c r="G16" s="2" t="s">
        <v>378</v>
      </c>
      <c r="H16" s="3"/>
      <c r="I16" s="3"/>
      <c r="J16" s="3"/>
      <c r="K16" s="3"/>
      <c r="L16" s="3"/>
      <c r="M16" s="3"/>
      <c r="N16" s="3"/>
      <c r="O16" s="4">
        <v>22033</v>
      </c>
      <c r="P16" s="4">
        <v>21759</v>
      </c>
      <c r="Q16" s="4">
        <v>20728</v>
      </c>
      <c r="R16" s="4">
        <v>19633</v>
      </c>
      <c r="S16" s="4">
        <v>18851</v>
      </c>
      <c r="T16" s="4">
        <v>17805.762814963007</v>
      </c>
      <c r="U16" s="4">
        <v>16690.638054589988</v>
      </c>
      <c r="V16" s="4">
        <v>15415.535909677792</v>
      </c>
      <c r="W16" s="4">
        <v>14023.343222779071</v>
      </c>
      <c r="X16" s="4">
        <v>12630.313130435903</v>
      </c>
      <c r="Y16" s="4"/>
      <c r="Z16" s="5"/>
      <c r="AA16" s="6"/>
      <c r="AB16" s="6"/>
      <c r="AC16" s="6"/>
      <c r="AD16" s="6"/>
      <c r="AE16" s="6"/>
      <c r="AF16" s="6"/>
      <c r="AG16" s="7">
        <v>100</v>
      </c>
      <c r="AH16" s="26">
        <f t="shared" si="1"/>
        <v>98.756410838288019</v>
      </c>
      <c r="AI16" s="26">
        <f t="shared" si="2"/>
        <v>94.077066218853531</v>
      </c>
      <c r="AJ16" s="26">
        <f t="shared" si="3"/>
        <v>89.107248218581219</v>
      </c>
      <c r="AK16" s="26">
        <f t="shared" si="4"/>
        <v>85.558026596468935</v>
      </c>
      <c r="AL16" s="26">
        <f t="shared" si="5"/>
        <v>80.814064425920236</v>
      </c>
      <c r="AM16" s="26">
        <f t="shared" si="6"/>
        <v>75.752907250896328</v>
      </c>
      <c r="AN16" s="26">
        <f t="shared" si="7"/>
        <v>69.965669267361648</v>
      </c>
      <c r="AO16" s="26">
        <f t="shared" si="8"/>
        <v>63.64699869640571</v>
      </c>
      <c r="AP16" s="26">
        <f t="shared" si="9"/>
        <v>57.324527438096965</v>
      </c>
      <c r="AQ16" s="8"/>
      <c r="AR16" s="10"/>
      <c r="AS16" s="10"/>
      <c r="AT16" s="10"/>
    </row>
    <row r="17" spans="1:16384" s="1" customFormat="1" ht="48.95" customHeight="1">
      <c r="D17" s="12"/>
      <c r="E17" s="12" t="s">
        <v>36</v>
      </c>
      <c r="F17" s="2"/>
      <c r="G17" s="14"/>
      <c r="H17" s="15">
        <v>8269</v>
      </c>
      <c r="I17" s="15">
        <v>7451</v>
      </c>
      <c r="J17" s="15">
        <v>6363</v>
      </c>
      <c r="K17" s="15">
        <v>5861</v>
      </c>
      <c r="L17" s="15">
        <v>5353</v>
      </c>
      <c r="M17" s="15">
        <v>5110</v>
      </c>
      <c r="N17" s="15">
        <v>4847</v>
      </c>
      <c r="O17" s="15">
        <v>4642</v>
      </c>
      <c r="P17" s="15"/>
      <c r="Q17" s="15"/>
      <c r="R17" s="15"/>
      <c r="S17" s="15">
        <v>3252</v>
      </c>
      <c r="T17" s="15"/>
      <c r="U17" s="15"/>
      <c r="V17" s="15"/>
      <c r="W17" s="15"/>
      <c r="X17" s="15">
        <v>1538.8553473030788</v>
      </c>
      <c r="Y17" s="15"/>
      <c r="Z17" s="16">
        <v>100</v>
      </c>
      <c r="AA17" s="16">
        <v>90.107630910630064</v>
      </c>
      <c r="AB17" s="16">
        <v>76.950054420123351</v>
      </c>
      <c r="AC17" s="16">
        <v>70.879187326157947</v>
      </c>
      <c r="AD17" s="16">
        <v>64.735760067722822</v>
      </c>
      <c r="AE17" s="16">
        <v>61.797073406699724</v>
      </c>
      <c r="AF17" s="16">
        <v>58.616519530777602</v>
      </c>
      <c r="AG17" s="16">
        <v>56.137380578062647</v>
      </c>
      <c r="AH17" s="16"/>
      <c r="AI17" s="26">
        <f t="shared" si="2"/>
        <v>0</v>
      </c>
      <c r="AJ17" s="26">
        <f t="shared" si="3"/>
        <v>0</v>
      </c>
      <c r="AK17" s="16">
        <v>39.327609142580719</v>
      </c>
      <c r="AL17" s="26">
        <f t="shared" si="5"/>
        <v>0</v>
      </c>
      <c r="AM17" s="26">
        <f t="shared" si="6"/>
        <v>0</v>
      </c>
      <c r="AN17" s="26">
        <f t="shared" si="7"/>
        <v>0</v>
      </c>
      <c r="AO17" s="26">
        <f t="shared" si="8"/>
        <v>0</v>
      </c>
      <c r="AP17" s="16">
        <v>18.609932849233026</v>
      </c>
      <c r="AQ17" s="18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pans="1:16384">
      <c r="D18" s="13" t="s">
        <v>37</v>
      </c>
      <c r="E18" s="12"/>
      <c r="F18" s="13"/>
      <c r="G18" s="14"/>
      <c r="H18" s="15">
        <v>100</v>
      </c>
      <c r="I18" s="15">
        <v>90.107630910630064</v>
      </c>
      <c r="J18" s="15">
        <v>76.950054420123351</v>
      </c>
      <c r="K18" s="15">
        <v>70.879187326157947</v>
      </c>
      <c r="L18" s="15">
        <v>64.735760067722822</v>
      </c>
      <c r="M18" s="15">
        <v>61.797073406699724</v>
      </c>
      <c r="N18" s="15">
        <v>58.616519530777602</v>
      </c>
      <c r="O18" s="15">
        <v>56.137380578062647</v>
      </c>
      <c r="P18" s="15"/>
      <c r="Q18" s="15"/>
      <c r="R18" s="15"/>
      <c r="S18" s="15">
        <v>39.327609142580719</v>
      </c>
      <c r="T18" s="15"/>
      <c r="U18" s="15"/>
      <c r="V18" s="15"/>
      <c r="W18" s="15"/>
      <c r="X18" s="15">
        <v>18.609932849233026</v>
      </c>
      <c r="Y18" s="15"/>
      <c r="Z18" s="16"/>
      <c r="AA18" s="19"/>
      <c r="AB18" s="19"/>
      <c r="AC18" s="19"/>
      <c r="AD18" s="19"/>
      <c r="AE18" s="19"/>
      <c r="AF18" s="19"/>
      <c r="AG18" s="20">
        <f>+AG17/$AG17*100</f>
        <v>100</v>
      </c>
      <c r="AH18" s="21"/>
      <c r="AI18" s="26">
        <f t="shared" si="2"/>
        <v>0</v>
      </c>
      <c r="AJ18" s="26">
        <f t="shared" si="3"/>
        <v>0</v>
      </c>
      <c r="AK18" s="22">
        <f>+AK17/$AG17*100</f>
        <v>70.05601034037052</v>
      </c>
      <c r="AL18" s="26">
        <f t="shared" si="5"/>
        <v>0</v>
      </c>
      <c r="AM18" s="26">
        <f t="shared" si="6"/>
        <v>0</v>
      </c>
      <c r="AN18" s="26">
        <f t="shared" si="7"/>
        <v>0</v>
      </c>
      <c r="AO18" s="26">
        <f t="shared" si="8"/>
        <v>0</v>
      </c>
      <c r="AP18" s="22">
        <f>+AP17/$AG17*100</f>
        <v>33.150696839790584</v>
      </c>
      <c r="AQ18" s="18"/>
    </row>
    <row r="19" spans="1:16384">
      <c r="D19" s="13"/>
      <c r="E19" s="12"/>
      <c r="F19" s="13"/>
      <c r="G19" s="13" t="s">
        <v>40</v>
      </c>
      <c r="H19" s="15"/>
      <c r="I19" s="15"/>
      <c r="J19" s="15"/>
      <c r="K19" s="15"/>
      <c r="L19" s="15"/>
      <c r="M19" s="15"/>
      <c r="N19" s="15"/>
      <c r="O19" s="24">
        <v>856</v>
      </c>
      <c r="P19" s="24">
        <v>822</v>
      </c>
      <c r="Q19" s="24">
        <v>708</v>
      </c>
      <c r="R19" s="24">
        <v>640</v>
      </c>
      <c r="S19" s="24">
        <v>543</v>
      </c>
      <c r="T19" s="24">
        <v>458.23520903237329</v>
      </c>
      <c r="U19" s="24">
        <v>388.8765308375539</v>
      </c>
      <c r="V19" s="24">
        <v>333.2790169117701</v>
      </c>
      <c r="W19" s="24">
        <v>281.93286990113131</v>
      </c>
      <c r="X19" s="24">
        <v>232.81468885120495</v>
      </c>
      <c r="Y19" s="24">
        <v>186.00802826168234</v>
      </c>
      <c r="Z19" s="24"/>
      <c r="AA19" s="13"/>
      <c r="AB19" s="13"/>
      <c r="AC19" s="13"/>
      <c r="AD19" s="13"/>
      <c r="AE19" s="13"/>
      <c r="AF19" s="13"/>
      <c r="AG19" s="25">
        <v>100</v>
      </c>
      <c r="AH19" s="26">
        <f>P19/$O19*$AG19</f>
        <v>96.028037383177562</v>
      </c>
      <c r="AI19" s="26">
        <f t="shared" ref="AH19:AQ22" si="10">Q19/$O19*$AG19</f>
        <v>82.710280373831779</v>
      </c>
      <c r="AJ19" s="26">
        <f t="shared" si="10"/>
        <v>74.766355140186917</v>
      </c>
      <c r="AK19" s="18">
        <f t="shared" si="10"/>
        <v>63.434579439252339</v>
      </c>
      <c r="AL19" s="26">
        <f t="shared" si="10"/>
        <v>53.53215058789408</v>
      </c>
      <c r="AM19" s="26">
        <f t="shared" si="10"/>
        <v>45.42950126606938</v>
      </c>
      <c r="AN19" s="27">
        <f t="shared" si="10"/>
        <v>38.934464592496511</v>
      </c>
      <c r="AO19" s="27">
        <f t="shared" si="10"/>
        <v>32.936082932375157</v>
      </c>
      <c r="AP19" s="28">
        <f t="shared" si="10"/>
        <v>27.197977669533291</v>
      </c>
      <c r="AQ19" s="18">
        <f t="shared" si="10"/>
        <v>21.729909843654479</v>
      </c>
    </row>
    <row r="20" spans="1:16384">
      <c r="A20">
        <v>30387</v>
      </c>
      <c r="B20" t="s">
        <v>38</v>
      </c>
      <c r="C20" t="s">
        <v>39</v>
      </c>
      <c r="D20" s="13"/>
      <c r="E20" s="12"/>
      <c r="F20" s="13">
        <v>56</v>
      </c>
      <c r="G20" s="13" t="s">
        <v>41</v>
      </c>
      <c r="H20" s="15"/>
      <c r="I20" s="15"/>
      <c r="J20" s="15"/>
      <c r="K20" s="15"/>
      <c r="L20" s="15"/>
      <c r="M20" s="15"/>
      <c r="N20" s="15"/>
      <c r="O20" s="24">
        <v>1467</v>
      </c>
      <c r="P20" s="24">
        <v>1436</v>
      </c>
      <c r="Q20" s="24">
        <v>1280</v>
      </c>
      <c r="R20" s="24">
        <v>1153</v>
      </c>
      <c r="S20" s="24">
        <v>978</v>
      </c>
      <c r="T20" s="24">
        <v>819.87445955926455</v>
      </c>
      <c r="U20" s="24">
        <v>675.83573346104288</v>
      </c>
      <c r="V20" s="24">
        <v>566.9208942166365</v>
      </c>
      <c r="W20" s="24">
        <v>474.81479779791584</v>
      </c>
      <c r="X20" s="24">
        <v>386.66542840565717</v>
      </c>
      <c r="Y20" s="24">
        <v>303.06519110779391</v>
      </c>
      <c r="Z20" s="24"/>
      <c r="AA20" s="13"/>
      <c r="AB20" s="13"/>
      <c r="AC20" s="13"/>
      <c r="AD20" s="13"/>
      <c r="AE20" s="13"/>
      <c r="AF20" s="13"/>
      <c r="AG20" s="25">
        <v>100</v>
      </c>
      <c r="AH20" s="26">
        <f t="shared" si="10"/>
        <v>97.886843899113842</v>
      </c>
      <c r="AI20" s="26">
        <f t="shared" si="10"/>
        <v>87.252897068847986</v>
      </c>
      <c r="AJ20" s="26">
        <f t="shared" si="10"/>
        <v>78.595773687798228</v>
      </c>
      <c r="AK20" s="18">
        <f t="shared" si="10"/>
        <v>66.666666666666657</v>
      </c>
      <c r="AL20" s="26">
        <f t="shared" si="10"/>
        <v>55.887829554142101</v>
      </c>
      <c r="AM20" s="26">
        <f t="shared" si="10"/>
        <v>46.069238818066999</v>
      </c>
      <c r="AN20" s="27">
        <f t="shared" si="10"/>
        <v>38.644914397862067</v>
      </c>
      <c r="AO20" s="27">
        <f t="shared" si="10"/>
        <v>32.366380217990177</v>
      </c>
      <c r="AP20" s="28">
        <f t="shared" si="10"/>
        <v>26.357561581844386</v>
      </c>
      <c r="AQ20" s="18">
        <f t="shared" si="10"/>
        <v>20.658840566311788</v>
      </c>
    </row>
    <row r="21" spans="1:16384">
      <c r="A21">
        <v>30387</v>
      </c>
      <c r="B21" t="s">
        <v>38</v>
      </c>
      <c r="C21" t="s">
        <v>39</v>
      </c>
      <c r="D21" s="13"/>
      <c r="E21" s="12"/>
      <c r="F21" s="13">
        <v>57</v>
      </c>
      <c r="G21" s="13" t="s">
        <v>42</v>
      </c>
      <c r="H21" s="15"/>
      <c r="I21" s="15"/>
      <c r="J21" s="15"/>
      <c r="K21" s="15"/>
      <c r="L21" s="15"/>
      <c r="M21" s="15"/>
      <c r="N21" s="15"/>
      <c r="O21" s="24">
        <v>1078</v>
      </c>
      <c r="P21" s="24">
        <v>1053</v>
      </c>
      <c r="Q21" s="24">
        <v>1020</v>
      </c>
      <c r="R21" s="24">
        <v>977</v>
      </c>
      <c r="S21" s="24">
        <v>904</v>
      </c>
      <c r="T21" s="24">
        <v>835.38802891045589</v>
      </c>
      <c r="U21" s="24">
        <v>777.84847128505135</v>
      </c>
      <c r="V21" s="24">
        <v>684.73344033013859</v>
      </c>
      <c r="W21" s="24">
        <v>612.51819667873917</v>
      </c>
      <c r="X21" s="24">
        <v>538.95331428306736</v>
      </c>
      <c r="Y21" s="24">
        <v>468.08937197335899</v>
      </c>
      <c r="Z21" s="24"/>
      <c r="AA21" s="13"/>
      <c r="AB21" s="13"/>
      <c r="AC21" s="13"/>
      <c r="AD21" s="13"/>
      <c r="AE21" s="13"/>
      <c r="AF21" s="13"/>
      <c r="AG21" s="25">
        <v>100</v>
      </c>
      <c r="AH21" s="26">
        <f t="shared" si="10"/>
        <v>97.680890538033395</v>
      </c>
      <c r="AI21" s="26">
        <f t="shared" si="10"/>
        <v>94.619666048237477</v>
      </c>
      <c r="AJ21" s="26">
        <f t="shared" si="10"/>
        <v>90.630797773654919</v>
      </c>
      <c r="AK21" s="18">
        <f t="shared" si="10"/>
        <v>83.85899814471243</v>
      </c>
      <c r="AL21" s="26">
        <f t="shared" si="10"/>
        <v>77.4942512903948</v>
      </c>
      <c r="AM21" s="26">
        <f t="shared" si="10"/>
        <v>72.156629989336864</v>
      </c>
      <c r="AN21" s="27">
        <f t="shared" si="10"/>
        <v>63.518872015782804</v>
      </c>
      <c r="AO21" s="27">
        <f t="shared" si="10"/>
        <v>56.819869821775434</v>
      </c>
      <c r="AP21" s="28">
        <f t="shared" si="10"/>
        <v>49.995669228484914</v>
      </c>
      <c r="AQ21" s="18">
        <f t="shared" si="10"/>
        <v>43.422019663576897</v>
      </c>
    </row>
    <row r="22" spans="1:16384">
      <c r="A22">
        <v>30387</v>
      </c>
      <c r="B22" t="s">
        <v>38</v>
      </c>
      <c r="C22" t="s">
        <v>39</v>
      </c>
      <c r="D22" s="13"/>
      <c r="E22" s="29"/>
      <c r="F22" s="13">
        <v>58</v>
      </c>
      <c r="G22" s="31" t="s">
        <v>43</v>
      </c>
      <c r="H22" s="32"/>
      <c r="I22" s="32"/>
      <c r="J22" s="32"/>
      <c r="K22" s="32"/>
      <c r="L22" s="32"/>
      <c r="M22" s="32"/>
      <c r="N22" s="32"/>
      <c r="O22" s="33">
        <v>1241</v>
      </c>
      <c r="P22" s="33">
        <v>1150</v>
      </c>
      <c r="Q22" s="33">
        <v>1095</v>
      </c>
      <c r="R22" s="33">
        <v>949</v>
      </c>
      <c r="S22" s="33">
        <v>827</v>
      </c>
      <c r="T22" s="33">
        <v>715.02318101066658</v>
      </c>
      <c r="U22" s="33">
        <v>612.95677847206969</v>
      </c>
      <c r="V22" s="33">
        <v>525.50744884438086</v>
      </c>
      <c r="W22" s="33">
        <v>447.38893267432826</v>
      </c>
      <c r="X22" s="33">
        <v>380.4219157631494</v>
      </c>
      <c r="Y22" s="33">
        <v>315.95349014879912</v>
      </c>
      <c r="Z22" s="33"/>
      <c r="AA22" s="30"/>
      <c r="AB22" s="30"/>
      <c r="AC22" s="30"/>
      <c r="AD22" s="30"/>
      <c r="AE22" s="30"/>
      <c r="AF22" s="30"/>
      <c r="AG22" s="34">
        <v>100</v>
      </c>
      <c r="AH22" s="35">
        <f t="shared" si="10"/>
        <v>92.667203867848514</v>
      </c>
      <c r="AI22" s="35">
        <f t="shared" si="10"/>
        <v>88.235294117647058</v>
      </c>
      <c r="AJ22" s="35">
        <f t="shared" si="10"/>
        <v>76.470588235294116</v>
      </c>
      <c r="AK22" s="36">
        <f t="shared" si="10"/>
        <v>66.639806607574542</v>
      </c>
      <c r="AL22" s="35">
        <f t="shared" si="10"/>
        <v>57.616694682567818</v>
      </c>
      <c r="AM22" s="35">
        <f t="shared" si="10"/>
        <v>49.392165872044288</v>
      </c>
      <c r="AN22" s="37">
        <f t="shared" si="10"/>
        <v>42.345483387943659</v>
      </c>
      <c r="AO22" s="37">
        <f t="shared" si="10"/>
        <v>36.050679506392285</v>
      </c>
      <c r="AP22" s="38">
        <f t="shared" si="10"/>
        <v>30.654465412018482</v>
      </c>
      <c r="AQ22" s="36">
        <f t="shared" si="10"/>
        <v>25.459588247284376</v>
      </c>
    </row>
    <row r="23" spans="1:16384" ht="14.25">
      <c r="A23">
        <v>30387</v>
      </c>
      <c r="B23" t="s">
        <v>38</v>
      </c>
      <c r="C23" t="s">
        <v>39</v>
      </c>
      <c r="D23" s="13"/>
      <c r="E23" s="12" t="s">
        <v>44</v>
      </c>
      <c r="F23" s="30">
        <v>59</v>
      </c>
      <c r="G23" s="14"/>
      <c r="H23" s="15">
        <v>7941</v>
      </c>
      <c r="I23" s="15">
        <v>6606</v>
      </c>
      <c r="J23" s="15">
        <v>5439</v>
      </c>
      <c r="K23" s="15">
        <v>4832</v>
      </c>
      <c r="L23" s="15">
        <v>4636</v>
      </c>
      <c r="M23" s="15">
        <v>4343</v>
      </c>
      <c r="N23" s="15">
        <v>4027</v>
      </c>
      <c r="O23" s="15">
        <v>3805</v>
      </c>
      <c r="P23" s="15"/>
      <c r="Q23" s="15"/>
      <c r="R23" s="15"/>
      <c r="S23" s="15">
        <v>2723</v>
      </c>
      <c r="T23" s="15"/>
      <c r="U23" s="15"/>
      <c r="V23" s="15"/>
      <c r="W23" s="15"/>
      <c r="X23" s="15">
        <v>1317.4476541376248</v>
      </c>
      <c r="Y23" s="15"/>
      <c r="Z23" s="16">
        <v>100</v>
      </c>
      <c r="AA23" s="16">
        <v>83.188515300340001</v>
      </c>
      <c r="AB23" s="16">
        <v>68.492633169625989</v>
      </c>
      <c r="AC23" s="16">
        <v>60.848759602065229</v>
      </c>
      <c r="AD23" s="16">
        <v>58.380556604961583</v>
      </c>
      <c r="AE23" s="16">
        <v>54.690844981740341</v>
      </c>
      <c r="AF23" s="16">
        <v>50.711497292532428</v>
      </c>
      <c r="AG23" s="16">
        <v>47.915879612139527</v>
      </c>
      <c r="AH23" s="16"/>
      <c r="AI23" s="16"/>
      <c r="AJ23" s="16"/>
      <c r="AK23" s="16">
        <v>34.2903916383327</v>
      </c>
      <c r="AL23" s="16"/>
      <c r="AM23" s="16"/>
      <c r="AN23" s="17"/>
      <c r="AO23" s="17"/>
      <c r="AP23" s="16">
        <v>16.590450247294104</v>
      </c>
      <c r="AQ23" s="18"/>
    </row>
    <row r="24" spans="1:16384">
      <c r="D24" s="13"/>
      <c r="E24" s="12"/>
      <c r="F24" s="13"/>
      <c r="G24" s="14"/>
      <c r="H24" s="15">
        <v>100</v>
      </c>
      <c r="I24" s="15">
        <v>83.188515300340001</v>
      </c>
      <c r="J24" s="15">
        <v>68.492633169625989</v>
      </c>
      <c r="K24" s="15">
        <v>60.848759602065229</v>
      </c>
      <c r="L24" s="15">
        <v>58.380556604961583</v>
      </c>
      <c r="M24" s="15">
        <v>54.690844981740341</v>
      </c>
      <c r="N24" s="15">
        <v>50.711497292532428</v>
      </c>
      <c r="O24" s="15">
        <v>47.915879612139527</v>
      </c>
      <c r="P24" s="15"/>
      <c r="Q24" s="15"/>
      <c r="R24" s="15"/>
      <c r="S24" s="15">
        <v>34.2903916383327</v>
      </c>
      <c r="T24" s="15"/>
      <c r="U24" s="15"/>
      <c r="V24" s="15"/>
      <c r="W24" s="15"/>
      <c r="X24" s="15">
        <v>16.590450247294104</v>
      </c>
      <c r="Y24" s="15"/>
      <c r="Z24" s="16"/>
      <c r="AA24" s="19"/>
      <c r="AB24" s="19"/>
      <c r="AC24" s="19"/>
      <c r="AD24" s="19"/>
      <c r="AE24" s="19"/>
      <c r="AF24" s="19"/>
      <c r="AG24" s="20">
        <f>+AG23/$AG23*100</f>
        <v>100</v>
      </c>
      <c r="AH24" s="21"/>
      <c r="AI24" s="21"/>
      <c r="AJ24" s="21"/>
      <c r="AK24" s="22">
        <f>+AK23/$AG23*100</f>
        <v>71.563731931668855</v>
      </c>
      <c r="AL24" s="21"/>
      <c r="AM24" s="21"/>
      <c r="AN24" s="23"/>
      <c r="AO24" s="23"/>
      <c r="AP24" s="22">
        <f>+AP23/$AG23*100</f>
        <v>34.624117060121549</v>
      </c>
      <c r="AQ24" s="18"/>
    </row>
    <row r="25" spans="1:16384">
      <c r="D25" s="13"/>
      <c r="E25" s="12"/>
      <c r="F25" s="13"/>
      <c r="G25" s="14" t="s">
        <v>46</v>
      </c>
      <c r="H25" s="15"/>
      <c r="I25" s="15"/>
      <c r="J25" s="15"/>
      <c r="K25" s="15"/>
      <c r="L25" s="15"/>
      <c r="M25" s="15"/>
      <c r="N25" s="15"/>
      <c r="O25" s="24">
        <v>2098</v>
      </c>
      <c r="P25" s="24">
        <v>2013</v>
      </c>
      <c r="Q25" s="24">
        <v>1923</v>
      </c>
      <c r="R25" s="24">
        <v>1695</v>
      </c>
      <c r="S25" s="24">
        <v>1522</v>
      </c>
      <c r="T25" s="24">
        <v>1347.6672621979048</v>
      </c>
      <c r="U25" s="24">
        <v>1183.3746203223154</v>
      </c>
      <c r="V25" s="24">
        <v>1030.1966700569694</v>
      </c>
      <c r="W25" s="24">
        <v>896.34221889709863</v>
      </c>
      <c r="X25" s="24">
        <v>767.77813156798425</v>
      </c>
      <c r="Y25" s="24">
        <v>646.79557564981178</v>
      </c>
      <c r="Z25" s="24"/>
      <c r="AA25" s="13"/>
      <c r="AB25" s="13"/>
      <c r="AC25" s="13"/>
      <c r="AD25" s="13"/>
      <c r="AE25" s="13"/>
      <c r="AF25" s="13"/>
      <c r="AG25" s="25">
        <v>100</v>
      </c>
      <c r="AH25" s="26">
        <f t="shared" ref="AH25:AQ27" si="11">P25/$O25*$AG25</f>
        <v>95.948522402287892</v>
      </c>
      <c r="AI25" s="26">
        <f t="shared" si="11"/>
        <v>91.658722592945665</v>
      </c>
      <c r="AJ25" s="26">
        <f t="shared" si="11"/>
        <v>80.791229742612018</v>
      </c>
      <c r="AK25" s="18">
        <f t="shared" si="11"/>
        <v>72.545281220209716</v>
      </c>
      <c r="AL25" s="26">
        <f t="shared" si="11"/>
        <v>64.235808493703757</v>
      </c>
      <c r="AM25" s="26">
        <f t="shared" si="11"/>
        <v>56.404891340434482</v>
      </c>
      <c r="AN25" s="27">
        <f t="shared" si="11"/>
        <v>49.103749764393207</v>
      </c>
      <c r="AO25" s="27">
        <f t="shared" si="11"/>
        <v>42.723651997001845</v>
      </c>
      <c r="AP25" s="28">
        <f t="shared" si="11"/>
        <v>36.595716471305259</v>
      </c>
      <c r="AQ25" s="18">
        <f t="shared" si="11"/>
        <v>30.829150412288453</v>
      </c>
    </row>
    <row r="26" spans="1:16384">
      <c r="A26">
        <v>30402</v>
      </c>
      <c r="B26" t="s">
        <v>45</v>
      </c>
      <c r="C26" t="s">
        <v>39</v>
      </c>
      <c r="D26" s="13"/>
      <c r="E26" s="12"/>
      <c r="F26" s="13">
        <v>60</v>
      </c>
      <c r="G26" s="14" t="s">
        <v>47</v>
      </c>
      <c r="H26" s="15"/>
      <c r="I26" s="15"/>
      <c r="J26" s="15"/>
      <c r="K26" s="15"/>
      <c r="L26" s="15"/>
      <c r="M26" s="15"/>
      <c r="N26" s="15"/>
      <c r="O26" s="24">
        <v>899</v>
      </c>
      <c r="P26" s="24">
        <v>860</v>
      </c>
      <c r="Q26" s="24">
        <v>778</v>
      </c>
      <c r="R26" s="24">
        <v>671</v>
      </c>
      <c r="S26" s="24">
        <v>601</v>
      </c>
      <c r="T26" s="24">
        <v>528.99694389385331</v>
      </c>
      <c r="U26" s="24">
        <v>444.59453268843441</v>
      </c>
      <c r="V26" s="24">
        <v>366.14017878437625</v>
      </c>
      <c r="W26" s="24">
        <v>302.40996917451275</v>
      </c>
      <c r="X26" s="24">
        <v>237.83951348561612</v>
      </c>
      <c r="Y26" s="24">
        <v>184.16674436925487</v>
      </c>
      <c r="Z26" s="24"/>
      <c r="AA26" s="13"/>
      <c r="AB26" s="13"/>
      <c r="AC26" s="13"/>
      <c r="AD26" s="13"/>
      <c r="AE26" s="13"/>
      <c r="AF26" s="13"/>
      <c r="AG26" s="25">
        <v>100</v>
      </c>
      <c r="AH26" s="26">
        <f t="shared" si="11"/>
        <v>95.66184649610679</v>
      </c>
      <c r="AI26" s="26">
        <f t="shared" si="11"/>
        <v>86.540600667408228</v>
      </c>
      <c r="AJ26" s="26">
        <f t="shared" si="11"/>
        <v>74.638487208008897</v>
      </c>
      <c r="AK26" s="18">
        <f t="shared" si="11"/>
        <v>66.852057842046719</v>
      </c>
      <c r="AL26" s="26">
        <f t="shared" si="11"/>
        <v>58.842819120562105</v>
      </c>
      <c r="AM26" s="26">
        <f t="shared" si="11"/>
        <v>49.454341789592263</v>
      </c>
      <c r="AN26" s="27">
        <f t="shared" si="11"/>
        <v>40.727494859218716</v>
      </c>
      <c r="AO26" s="27">
        <f t="shared" si="11"/>
        <v>33.638483779144913</v>
      </c>
      <c r="AP26" s="28">
        <f t="shared" si="11"/>
        <v>26.456008174150845</v>
      </c>
      <c r="AQ26" s="18">
        <f t="shared" si="11"/>
        <v>20.485733522720231</v>
      </c>
      <c r="AU26" t="s">
        <v>48</v>
      </c>
    </row>
    <row r="27" spans="1:16384">
      <c r="A27">
        <v>30402</v>
      </c>
      <c r="B27" t="s">
        <v>45</v>
      </c>
      <c r="C27" t="s">
        <v>39</v>
      </c>
      <c r="D27" s="13"/>
      <c r="E27" s="29"/>
      <c r="F27" s="13">
        <v>61</v>
      </c>
      <c r="G27" s="31" t="s">
        <v>49</v>
      </c>
      <c r="H27" s="32"/>
      <c r="I27" s="32"/>
      <c r="J27" s="32"/>
      <c r="K27" s="32"/>
      <c r="L27" s="32"/>
      <c r="M27" s="32"/>
      <c r="N27" s="32"/>
      <c r="O27" s="33">
        <v>808</v>
      </c>
      <c r="P27" s="33">
        <v>785</v>
      </c>
      <c r="Q27" s="33">
        <v>705</v>
      </c>
      <c r="R27" s="33">
        <v>640</v>
      </c>
      <c r="S27" s="33">
        <v>600</v>
      </c>
      <c r="T27" s="33">
        <v>566.82352867401073</v>
      </c>
      <c r="U27" s="33">
        <v>514.90489138262444</v>
      </c>
      <c r="V27" s="33">
        <v>432.95282927047322</v>
      </c>
      <c r="W27" s="33">
        <v>366.06899183997655</v>
      </c>
      <c r="X27" s="33">
        <v>311.83000908402448</v>
      </c>
      <c r="Y27" s="33">
        <v>268.18112163410126</v>
      </c>
      <c r="Z27" s="33"/>
      <c r="AA27" s="30"/>
      <c r="AB27" s="30"/>
      <c r="AC27" s="30"/>
      <c r="AD27" s="30"/>
      <c r="AE27" s="30"/>
      <c r="AF27" s="30"/>
      <c r="AG27" s="34">
        <v>100</v>
      </c>
      <c r="AH27" s="35">
        <f t="shared" si="11"/>
        <v>97.153465346534645</v>
      </c>
      <c r="AI27" s="35">
        <f t="shared" si="11"/>
        <v>87.252475247524757</v>
      </c>
      <c r="AJ27" s="35">
        <f t="shared" si="11"/>
        <v>79.207920792079207</v>
      </c>
      <c r="AK27" s="36">
        <f t="shared" si="11"/>
        <v>74.257425742574256</v>
      </c>
      <c r="AL27" s="35">
        <f t="shared" si="11"/>
        <v>70.151426816090435</v>
      </c>
      <c r="AM27" s="35">
        <f t="shared" si="11"/>
        <v>63.725852893889169</v>
      </c>
      <c r="AN27" s="37">
        <f t="shared" si="11"/>
        <v>53.583270949315995</v>
      </c>
      <c r="AO27" s="37">
        <f t="shared" si="11"/>
        <v>45.305568297026802</v>
      </c>
      <c r="AP27" s="38">
        <f t="shared" si="11"/>
        <v>38.59282290643867</v>
      </c>
      <c r="AQ27" s="36">
        <f t="shared" si="11"/>
        <v>33.190732875507585</v>
      </c>
    </row>
    <row r="28" spans="1:16384" ht="14.25">
      <c r="A28">
        <v>30402</v>
      </c>
      <c r="B28" t="s">
        <v>45</v>
      </c>
      <c r="C28" t="s">
        <v>39</v>
      </c>
      <c r="D28" s="13"/>
      <c r="E28" s="12" t="s">
        <v>50</v>
      </c>
      <c r="F28" s="30">
        <v>62</v>
      </c>
      <c r="G28" s="14"/>
      <c r="H28" s="15">
        <v>6046</v>
      </c>
      <c r="I28" s="15">
        <v>5006</v>
      </c>
      <c r="J28" s="15">
        <v>4030</v>
      </c>
      <c r="K28" s="15">
        <v>3786</v>
      </c>
      <c r="L28" s="15">
        <v>3512</v>
      </c>
      <c r="M28" s="15">
        <v>3351</v>
      </c>
      <c r="N28" s="15">
        <v>3181</v>
      </c>
      <c r="O28" s="24">
        <v>3765</v>
      </c>
      <c r="P28" s="24"/>
      <c r="Q28" s="24"/>
      <c r="R28" s="24"/>
      <c r="S28" s="24">
        <v>3026</v>
      </c>
      <c r="T28" s="24"/>
      <c r="U28" s="24"/>
      <c r="V28" s="24"/>
      <c r="W28" s="24"/>
      <c r="X28" s="24">
        <v>1546.1375689791614</v>
      </c>
      <c r="Y28" s="24"/>
      <c r="Z28" s="16">
        <v>100</v>
      </c>
      <c r="AA28" s="16">
        <v>82.79854449222627</v>
      </c>
      <c r="AB28" s="16">
        <v>66.65564009262323</v>
      </c>
      <c r="AC28" s="16">
        <v>62.619913992722466</v>
      </c>
      <c r="AD28" s="16">
        <v>58.087992060866689</v>
      </c>
      <c r="AE28" s="16">
        <v>55.425074429374796</v>
      </c>
      <c r="AF28" s="16">
        <v>52.6132980482964</v>
      </c>
      <c r="AG28" s="39">
        <v>62.272576910353948</v>
      </c>
      <c r="AH28" s="39"/>
      <c r="AI28" s="39"/>
      <c r="AJ28" s="39"/>
      <c r="AK28" s="39">
        <v>50.049619583195501</v>
      </c>
      <c r="AL28" s="39"/>
      <c r="AM28" s="39"/>
      <c r="AN28" s="40"/>
      <c r="AO28" s="40"/>
      <c r="AP28" s="39">
        <v>25.572900578550474</v>
      </c>
      <c r="AQ28" s="18"/>
    </row>
    <row r="29" spans="1:16384">
      <c r="D29" s="13"/>
      <c r="E29" s="12"/>
      <c r="F29" s="13"/>
      <c r="G29" s="14"/>
      <c r="H29" s="15">
        <v>100</v>
      </c>
      <c r="I29" s="15">
        <v>82.79854449222627</v>
      </c>
      <c r="J29" s="15">
        <v>66.65564009262323</v>
      </c>
      <c r="K29" s="15">
        <v>62.619913992722466</v>
      </c>
      <c r="L29" s="15">
        <v>58.087992060866689</v>
      </c>
      <c r="M29" s="15">
        <v>55.425074429374796</v>
      </c>
      <c r="N29" s="15">
        <v>52.6132980482964</v>
      </c>
      <c r="O29" s="24">
        <v>62.272576910353948</v>
      </c>
      <c r="P29" s="24"/>
      <c r="Q29" s="24"/>
      <c r="R29" s="24"/>
      <c r="S29" s="24">
        <v>50.049619583195501</v>
      </c>
      <c r="T29" s="24"/>
      <c r="U29" s="24"/>
      <c r="V29" s="24"/>
      <c r="W29" s="24"/>
      <c r="X29" s="24">
        <v>25.572900578550474</v>
      </c>
      <c r="Y29" s="24"/>
      <c r="Z29" s="39"/>
      <c r="AA29" s="19"/>
      <c r="AB29" s="19"/>
      <c r="AC29" s="19"/>
      <c r="AD29" s="19"/>
      <c r="AE29" s="19"/>
      <c r="AF29" s="19"/>
      <c r="AG29" s="20">
        <f>+AG28/$AG28*100</f>
        <v>100</v>
      </c>
      <c r="AH29" s="21"/>
      <c r="AI29" s="21"/>
      <c r="AJ29" s="21"/>
      <c r="AK29" s="22">
        <f>+AK28/$AG28*100</f>
        <v>80.371845949535199</v>
      </c>
      <c r="AL29" s="21"/>
      <c r="AM29" s="21"/>
      <c r="AN29" s="23"/>
      <c r="AO29" s="23"/>
      <c r="AP29" s="22">
        <f>+AP28/$AG28*100</f>
        <v>41.066070889220761</v>
      </c>
      <c r="AQ29" s="18"/>
    </row>
    <row r="30" spans="1:16384">
      <c r="D30" s="13"/>
      <c r="E30" s="12"/>
      <c r="F30" s="13"/>
      <c r="G30" s="14" t="s">
        <v>51</v>
      </c>
      <c r="H30" s="15"/>
      <c r="I30" s="15"/>
      <c r="J30" s="15"/>
      <c r="K30" s="15"/>
      <c r="L30" s="15"/>
      <c r="M30" s="15"/>
      <c r="N30" s="15"/>
      <c r="O30" s="24">
        <v>2448</v>
      </c>
      <c r="P30" s="24">
        <v>2457</v>
      </c>
      <c r="Q30" s="24">
        <v>2458</v>
      </c>
      <c r="R30" s="24">
        <v>2356</v>
      </c>
      <c r="S30" s="24">
        <v>2158</v>
      </c>
      <c r="T30" s="24">
        <v>1946.4139715928613</v>
      </c>
      <c r="U30" s="24">
        <v>1749.9025790732744</v>
      </c>
      <c r="V30" s="24">
        <v>1569.9092245783324</v>
      </c>
      <c r="W30" s="24">
        <v>1403.104581067078</v>
      </c>
      <c r="X30" s="24">
        <v>1235.7317364082505</v>
      </c>
      <c r="Y30" s="24">
        <v>1071.051460770014</v>
      </c>
      <c r="Z30" s="24"/>
      <c r="AA30" s="13"/>
      <c r="AB30" s="13"/>
      <c r="AC30" s="13"/>
      <c r="AD30" s="13"/>
      <c r="AE30" s="13"/>
      <c r="AF30" s="13"/>
      <c r="AG30" s="25">
        <v>100</v>
      </c>
      <c r="AH30" s="26">
        <f t="shared" ref="AH30:AQ32" si="12">P30/$O30*$AG30</f>
        <v>100.36764705882352</v>
      </c>
      <c r="AI30" s="26">
        <f>Q30/$O30*$AG30</f>
        <v>100.40849673202614</v>
      </c>
      <c r="AJ30" s="26">
        <f t="shared" si="12"/>
        <v>96.24183006535948</v>
      </c>
      <c r="AK30" s="18">
        <f t="shared" si="12"/>
        <v>88.153594771241828</v>
      </c>
      <c r="AL30" s="26">
        <f t="shared" si="12"/>
        <v>79.51037465657113</v>
      </c>
      <c r="AM30" s="26">
        <f t="shared" si="12"/>
        <v>71.482948491555334</v>
      </c>
      <c r="AN30" s="27">
        <f t="shared" si="12"/>
        <v>64.13027878179463</v>
      </c>
      <c r="AO30" s="27">
        <f t="shared" si="12"/>
        <v>57.316363605681289</v>
      </c>
      <c r="AP30" s="28">
        <f t="shared" si="12"/>
        <v>50.479237598376244</v>
      </c>
      <c r="AQ30" s="18">
        <f t="shared" si="12"/>
        <v>43.752102155637829</v>
      </c>
    </row>
    <row r="31" spans="1:16384">
      <c r="A31">
        <v>30403</v>
      </c>
      <c r="B31" t="s">
        <v>45</v>
      </c>
      <c r="C31" t="s">
        <v>39</v>
      </c>
      <c r="D31" s="13"/>
      <c r="E31" s="12"/>
      <c r="F31" s="13">
        <v>64</v>
      </c>
      <c r="G31" s="14" t="s">
        <v>52</v>
      </c>
      <c r="H31" s="15"/>
      <c r="I31" s="15"/>
      <c r="J31" s="15"/>
      <c r="K31" s="15"/>
      <c r="L31" s="15"/>
      <c r="M31" s="15"/>
      <c r="N31" s="15"/>
      <c r="O31" s="24">
        <v>705</v>
      </c>
      <c r="P31" s="24">
        <v>651</v>
      </c>
      <c r="Q31" s="24">
        <v>692</v>
      </c>
      <c r="R31" s="24">
        <v>622</v>
      </c>
      <c r="S31" s="24">
        <v>526</v>
      </c>
      <c r="T31" s="24">
        <v>441.00394521100293</v>
      </c>
      <c r="U31" s="24">
        <v>368.42752885455508</v>
      </c>
      <c r="V31" s="24">
        <v>321.46160606109896</v>
      </c>
      <c r="W31" s="24">
        <v>273.47289124793127</v>
      </c>
      <c r="X31" s="24">
        <v>230.83705518730866</v>
      </c>
      <c r="Y31" s="24">
        <v>188.45061727556438</v>
      </c>
      <c r="Z31" s="24"/>
      <c r="AA31" s="13"/>
      <c r="AB31" s="13"/>
      <c r="AC31" s="13"/>
      <c r="AD31" s="13"/>
      <c r="AE31" s="13"/>
      <c r="AF31" s="13"/>
      <c r="AG31" s="25">
        <v>100</v>
      </c>
      <c r="AH31" s="26">
        <f t="shared" si="12"/>
        <v>92.340425531914889</v>
      </c>
      <c r="AI31" s="26">
        <f t="shared" si="12"/>
        <v>98.156028368794324</v>
      </c>
      <c r="AJ31" s="26">
        <f t="shared" si="12"/>
        <v>88.22695035460994</v>
      </c>
      <c r="AK31" s="18">
        <f t="shared" si="12"/>
        <v>74.609929078014176</v>
      </c>
      <c r="AL31" s="26">
        <f t="shared" si="12"/>
        <v>62.553751093759281</v>
      </c>
      <c r="AM31" s="26">
        <f t="shared" si="12"/>
        <v>52.25922395100072</v>
      </c>
      <c r="AN31" s="27">
        <f t="shared" si="12"/>
        <v>45.597390930652338</v>
      </c>
      <c r="AO31" s="27">
        <f t="shared" si="12"/>
        <v>38.790481028075355</v>
      </c>
      <c r="AP31" s="28">
        <f t="shared" si="12"/>
        <v>32.742844707419664</v>
      </c>
      <c r="AQ31" s="18">
        <f t="shared" si="12"/>
        <v>26.730584010718349</v>
      </c>
    </row>
    <row r="32" spans="1:16384">
      <c r="A32">
        <v>30403</v>
      </c>
      <c r="B32" t="s">
        <v>45</v>
      </c>
      <c r="C32" t="s">
        <v>39</v>
      </c>
      <c r="D32" s="13"/>
      <c r="E32" s="29"/>
      <c r="F32" s="13">
        <v>65</v>
      </c>
      <c r="G32" s="31" t="s">
        <v>53</v>
      </c>
      <c r="H32" s="32"/>
      <c r="I32" s="32"/>
      <c r="J32" s="32"/>
      <c r="K32" s="32"/>
      <c r="L32" s="32"/>
      <c r="M32" s="32"/>
      <c r="N32" s="32"/>
      <c r="O32" s="33">
        <v>612</v>
      </c>
      <c r="P32" s="33">
        <v>589</v>
      </c>
      <c r="Q32" s="33">
        <v>524</v>
      </c>
      <c r="R32" s="33">
        <v>430</v>
      </c>
      <c r="S32" s="33">
        <v>342</v>
      </c>
      <c r="T32" s="33">
        <v>271.93171479811667</v>
      </c>
      <c r="U32" s="33">
        <v>207.12550571361538</v>
      </c>
      <c r="V32" s="33">
        <v>156.33939687493611</v>
      </c>
      <c r="W32" s="33">
        <v>110.74822881423459</v>
      </c>
      <c r="X32" s="33">
        <v>79.568777383602253</v>
      </c>
      <c r="Y32" s="33">
        <v>58.972649853282348</v>
      </c>
      <c r="Z32" s="33"/>
      <c r="AA32" s="30"/>
      <c r="AB32" s="30"/>
      <c r="AC32" s="30"/>
      <c r="AD32" s="30"/>
      <c r="AE32" s="30"/>
      <c r="AF32" s="30"/>
      <c r="AG32" s="34">
        <v>100</v>
      </c>
      <c r="AH32" s="35">
        <f t="shared" si="12"/>
        <v>96.24183006535948</v>
      </c>
      <c r="AI32" s="35">
        <f t="shared" si="12"/>
        <v>85.620915032679733</v>
      </c>
      <c r="AJ32" s="35">
        <f t="shared" si="12"/>
        <v>70.261437908496731</v>
      </c>
      <c r="AK32" s="36">
        <f t="shared" si="12"/>
        <v>55.882352941176471</v>
      </c>
      <c r="AL32" s="35">
        <f t="shared" si="12"/>
        <v>44.433286731718411</v>
      </c>
      <c r="AM32" s="35">
        <f t="shared" si="12"/>
        <v>33.844036881309705</v>
      </c>
      <c r="AN32" s="37">
        <f t="shared" si="12"/>
        <v>25.545653084139886</v>
      </c>
      <c r="AO32" s="37">
        <f t="shared" si="12"/>
        <v>18.096115819319376</v>
      </c>
      <c r="AP32" s="38">
        <f t="shared" si="12"/>
        <v>13.001434213006904</v>
      </c>
      <c r="AQ32" s="36">
        <f t="shared" si="12"/>
        <v>9.636053897595156</v>
      </c>
    </row>
    <row r="33" spans="1:16384" ht="14.25">
      <c r="A33">
        <v>30403</v>
      </c>
      <c r="B33" t="s">
        <v>45</v>
      </c>
      <c r="C33" t="s">
        <v>39</v>
      </c>
      <c r="D33" s="13"/>
      <c r="E33" s="12" t="s">
        <v>54</v>
      </c>
      <c r="F33" s="30">
        <v>66</v>
      </c>
      <c r="G33" s="14"/>
      <c r="H33" s="15">
        <v>9591</v>
      </c>
      <c r="I33" s="15">
        <v>7825</v>
      </c>
      <c r="J33" s="15">
        <v>6147</v>
      </c>
      <c r="K33" s="15">
        <v>5398</v>
      </c>
      <c r="L33" s="15">
        <v>5054</v>
      </c>
      <c r="M33" s="15">
        <v>4624</v>
      </c>
      <c r="N33" s="15">
        <v>4229</v>
      </c>
      <c r="O33" s="24">
        <v>3931</v>
      </c>
      <c r="P33" s="24"/>
      <c r="Q33" s="24"/>
      <c r="R33" s="24"/>
      <c r="S33" s="24">
        <v>2691</v>
      </c>
      <c r="T33" s="24"/>
      <c r="U33" s="24"/>
      <c r="V33" s="24"/>
      <c r="W33" s="24"/>
      <c r="X33" s="24">
        <v>1240.9101712691011</v>
      </c>
      <c r="Y33" s="24"/>
      <c r="Z33" s="16">
        <v>100</v>
      </c>
      <c r="AA33" s="16">
        <v>81.586904389531853</v>
      </c>
      <c r="AB33" s="16">
        <v>64.091335627150457</v>
      </c>
      <c r="AC33" s="16">
        <v>56.281930976957561</v>
      </c>
      <c r="AD33" s="16">
        <v>52.695235116254821</v>
      </c>
      <c r="AE33" s="16">
        <v>48.211865290376394</v>
      </c>
      <c r="AF33" s="16">
        <v>44.093420915441563</v>
      </c>
      <c r="AG33" s="39">
        <v>40.986341361693249</v>
      </c>
      <c r="AH33" s="39"/>
      <c r="AI33" s="39"/>
      <c r="AJ33" s="39"/>
      <c r="AK33" s="39">
        <v>28.057553956834528</v>
      </c>
      <c r="AL33" s="39"/>
      <c r="AM33" s="39"/>
      <c r="AN33" s="40"/>
      <c r="AO33" s="40"/>
      <c r="AP33" s="39">
        <v>12.93827725231051</v>
      </c>
      <c r="AQ33" s="18"/>
    </row>
    <row r="34" spans="1:16384">
      <c r="D34" s="13"/>
      <c r="E34" s="12"/>
      <c r="F34" s="13"/>
      <c r="G34" s="14"/>
      <c r="H34" s="15">
        <v>100</v>
      </c>
      <c r="I34" s="15">
        <v>81.586904389531853</v>
      </c>
      <c r="J34" s="15">
        <v>64.091335627150457</v>
      </c>
      <c r="K34" s="15">
        <v>56.281930976957561</v>
      </c>
      <c r="L34" s="15">
        <v>52.695235116254821</v>
      </c>
      <c r="M34" s="15">
        <v>48.211865290376394</v>
      </c>
      <c r="N34" s="15">
        <v>44.093420915441563</v>
      </c>
      <c r="O34" s="24">
        <v>40.986341361693249</v>
      </c>
      <c r="P34" s="24"/>
      <c r="Q34" s="24"/>
      <c r="R34" s="24"/>
      <c r="S34" s="24">
        <v>28.057553956834528</v>
      </c>
      <c r="T34" s="24"/>
      <c r="U34" s="24"/>
      <c r="V34" s="24"/>
      <c r="W34" s="24"/>
      <c r="X34" s="24">
        <v>12.93827725231051</v>
      </c>
      <c r="Y34" s="24"/>
      <c r="Z34" s="39"/>
      <c r="AA34" s="19"/>
      <c r="AB34" s="19"/>
      <c r="AC34" s="19"/>
      <c r="AD34" s="19"/>
      <c r="AE34" s="19"/>
      <c r="AF34" s="19"/>
      <c r="AG34" s="20">
        <f>+AG33/$AG33*100</f>
        <v>100</v>
      </c>
      <c r="AH34" s="21"/>
      <c r="AI34" s="21"/>
      <c r="AJ34" s="21"/>
      <c r="AK34" s="22">
        <f>+AK33/$AG33*100</f>
        <v>68.455863647926734</v>
      </c>
      <c r="AL34" s="21"/>
      <c r="AM34" s="21"/>
      <c r="AN34" s="23"/>
      <c r="AO34" s="23"/>
      <c r="AP34" s="22">
        <f>+AP33/$AG33*100</f>
        <v>31.567290034828314</v>
      </c>
      <c r="AQ34" s="18"/>
    </row>
    <row r="35" spans="1:16384">
      <c r="D35" s="13"/>
      <c r="E35" s="12"/>
      <c r="F35" s="13"/>
      <c r="G35" s="14" t="s">
        <v>56</v>
      </c>
      <c r="H35" s="15"/>
      <c r="I35" s="15"/>
      <c r="J35" s="15"/>
      <c r="K35" s="15"/>
      <c r="L35" s="15"/>
      <c r="M35" s="15"/>
      <c r="N35" s="15"/>
      <c r="O35" s="24">
        <v>1455</v>
      </c>
      <c r="P35" s="24">
        <v>1395</v>
      </c>
      <c r="Q35" s="24">
        <v>1323</v>
      </c>
      <c r="R35" s="24">
        <v>1206</v>
      </c>
      <c r="S35" s="24">
        <v>1046</v>
      </c>
      <c r="T35" s="24">
        <v>894.61266008654616</v>
      </c>
      <c r="U35" s="24">
        <v>757.42338790222095</v>
      </c>
      <c r="V35" s="24">
        <v>634.4432885212467</v>
      </c>
      <c r="W35" s="24">
        <v>536.15581446531132</v>
      </c>
      <c r="X35" s="24">
        <v>456.34759800804056</v>
      </c>
      <c r="Y35" s="24">
        <v>387.38746636383303</v>
      </c>
      <c r="Z35" s="24"/>
      <c r="AA35" s="13"/>
      <c r="AB35" s="13"/>
      <c r="AC35" s="13"/>
      <c r="AD35" s="13"/>
      <c r="AE35" s="13"/>
      <c r="AF35" s="13"/>
      <c r="AG35" s="25">
        <v>100</v>
      </c>
      <c r="AH35" s="26">
        <f t="shared" ref="AH35:AQ38" si="13">P35/$O35*$AG35</f>
        <v>95.876288659793815</v>
      </c>
      <c r="AI35" s="26">
        <f t="shared" si="13"/>
        <v>90.927835051546396</v>
      </c>
      <c r="AJ35" s="26">
        <f t="shared" si="13"/>
        <v>82.886597938144334</v>
      </c>
      <c r="AK35" s="18">
        <f t="shared" si="13"/>
        <v>71.890034364261169</v>
      </c>
      <c r="AL35" s="26">
        <f t="shared" si="13"/>
        <v>61.485406191515203</v>
      </c>
      <c r="AM35" s="26">
        <f t="shared" si="13"/>
        <v>52.056590233829617</v>
      </c>
      <c r="AN35" s="27">
        <f t="shared" si="13"/>
        <v>43.604349726546168</v>
      </c>
      <c r="AO35" s="27">
        <f t="shared" si="13"/>
        <v>36.849196870468134</v>
      </c>
      <c r="AP35" s="28">
        <f t="shared" si="13"/>
        <v>31.364096083026844</v>
      </c>
      <c r="AQ35" s="18">
        <f t="shared" si="13"/>
        <v>26.624568134971344</v>
      </c>
    </row>
    <row r="36" spans="1:16384">
      <c r="A36">
        <v>30426</v>
      </c>
      <c r="B36" t="s">
        <v>55</v>
      </c>
      <c r="C36" t="s">
        <v>39</v>
      </c>
      <c r="D36" s="13"/>
      <c r="E36" s="12"/>
      <c r="F36" s="13">
        <v>67</v>
      </c>
      <c r="G36" s="14" t="s">
        <v>57</v>
      </c>
      <c r="H36" s="15"/>
      <c r="I36" s="15"/>
      <c r="J36" s="15"/>
      <c r="K36" s="15"/>
      <c r="L36" s="15"/>
      <c r="M36" s="15"/>
      <c r="N36" s="15"/>
      <c r="O36" s="24">
        <v>681</v>
      </c>
      <c r="P36" s="24">
        <v>647</v>
      </c>
      <c r="Q36" s="24">
        <v>608</v>
      </c>
      <c r="R36" s="24">
        <v>557</v>
      </c>
      <c r="S36" s="24">
        <v>510</v>
      </c>
      <c r="T36" s="24">
        <v>476.21300105123635</v>
      </c>
      <c r="U36" s="24">
        <v>441.3209662908248</v>
      </c>
      <c r="V36" s="24">
        <v>397.85099711500715</v>
      </c>
      <c r="W36" s="24">
        <v>359.02905539657434</v>
      </c>
      <c r="X36" s="24">
        <v>312.85143279013425</v>
      </c>
      <c r="Y36" s="24">
        <v>270.96806873278501</v>
      </c>
      <c r="Z36" s="24"/>
      <c r="AA36" s="13"/>
      <c r="AB36" s="13"/>
      <c r="AC36" s="13"/>
      <c r="AD36" s="13"/>
      <c r="AE36" s="13"/>
      <c r="AF36" s="13"/>
      <c r="AG36" s="25">
        <v>100</v>
      </c>
      <c r="AH36" s="26">
        <f t="shared" si="13"/>
        <v>95.007342143906016</v>
      </c>
      <c r="AI36" s="26">
        <f t="shared" si="13"/>
        <v>89.280469897209997</v>
      </c>
      <c r="AJ36" s="26">
        <f t="shared" si="13"/>
        <v>81.79148311306902</v>
      </c>
      <c r="AK36" s="18">
        <f t="shared" si="13"/>
        <v>74.889867841409696</v>
      </c>
      <c r="AL36" s="26">
        <f t="shared" si="13"/>
        <v>69.928487672721928</v>
      </c>
      <c r="AM36" s="26">
        <f t="shared" si="13"/>
        <v>64.804840865025668</v>
      </c>
      <c r="AN36" s="27">
        <f t="shared" si="13"/>
        <v>58.421585479443053</v>
      </c>
      <c r="AO36" s="27">
        <f t="shared" si="13"/>
        <v>52.720859823285515</v>
      </c>
      <c r="AP36" s="28">
        <f t="shared" si="13"/>
        <v>45.940004814997685</v>
      </c>
      <c r="AQ36" s="18">
        <f t="shared" si="13"/>
        <v>39.789731091451543</v>
      </c>
    </row>
    <row r="37" spans="1:16384">
      <c r="A37">
        <v>30426</v>
      </c>
      <c r="B37" t="s">
        <v>55</v>
      </c>
      <c r="C37" t="s">
        <v>39</v>
      </c>
      <c r="D37" s="13"/>
      <c r="E37" s="12"/>
      <c r="F37" s="13">
        <v>68</v>
      </c>
      <c r="G37" s="14" t="s">
        <v>58</v>
      </c>
      <c r="H37" s="15"/>
      <c r="I37" s="15"/>
      <c r="J37" s="15"/>
      <c r="K37" s="15"/>
      <c r="L37" s="15"/>
      <c r="M37" s="15"/>
      <c r="N37" s="15"/>
      <c r="O37" s="24">
        <v>962</v>
      </c>
      <c r="P37" s="24">
        <v>902</v>
      </c>
      <c r="Q37" s="24">
        <v>811</v>
      </c>
      <c r="R37" s="24">
        <v>681</v>
      </c>
      <c r="S37" s="24">
        <v>582</v>
      </c>
      <c r="T37" s="24">
        <v>497.913865187434</v>
      </c>
      <c r="U37" s="24">
        <v>423.03807063611407</v>
      </c>
      <c r="V37" s="24">
        <v>354.56640819802988</v>
      </c>
      <c r="W37" s="24">
        <v>285.3654054699191</v>
      </c>
      <c r="X37" s="24">
        <v>224.63183182494043</v>
      </c>
      <c r="Y37" s="24">
        <v>176.84600439235896</v>
      </c>
      <c r="Z37" s="24"/>
      <c r="AA37" s="13"/>
      <c r="AB37" s="13"/>
      <c r="AC37" s="13"/>
      <c r="AD37" s="13"/>
      <c r="AE37" s="13"/>
      <c r="AF37" s="13"/>
      <c r="AG37" s="25">
        <v>100</v>
      </c>
      <c r="AH37" s="26">
        <f t="shared" si="13"/>
        <v>93.762993762993759</v>
      </c>
      <c r="AI37" s="26">
        <f t="shared" si="13"/>
        <v>84.303534303534306</v>
      </c>
      <c r="AJ37" s="26">
        <f t="shared" si="13"/>
        <v>70.79002079002079</v>
      </c>
      <c r="AK37" s="18">
        <f t="shared" si="13"/>
        <v>60.4989604989605</v>
      </c>
      <c r="AL37" s="26">
        <f t="shared" si="13"/>
        <v>51.758198044431815</v>
      </c>
      <c r="AM37" s="26">
        <f t="shared" si="13"/>
        <v>43.974851417475477</v>
      </c>
      <c r="AN37" s="27">
        <f t="shared" si="13"/>
        <v>36.857214989400191</v>
      </c>
      <c r="AO37" s="27">
        <f t="shared" si="13"/>
        <v>29.663763562361652</v>
      </c>
      <c r="AP37" s="28">
        <f t="shared" si="13"/>
        <v>23.350502268704826</v>
      </c>
      <c r="AQ37" s="18">
        <f t="shared" si="13"/>
        <v>18.383160539746253</v>
      </c>
    </row>
    <row r="38" spans="1:16384">
      <c r="A38">
        <v>30426</v>
      </c>
      <c r="B38" t="s">
        <v>55</v>
      </c>
      <c r="C38" t="s">
        <v>39</v>
      </c>
      <c r="D38" s="13"/>
      <c r="E38" s="29"/>
      <c r="F38" s="13">
        <v>69</v>
      </c>
      <c r="G38" s="31" t="s">
        <v>59</v>
      </c>
      <c r="H38" s="32"/>
      <c r="I38" s="32"/>
      <c r="J38" s="32"/>
      <c r="K38" s="32"/>
      <c r="L38" s="32"/>
      <c r="M38" s="32"/>
      <c r="N38" s="32"/>
      <c r="O38" s="33">
        <v>833</v>
      </c>
      <c r="P38" s="33">
        <v>772</v>
      </c>
      <c r="Q38" s="33">
        <v>704</v>
      </c>
      <c r="R38" s="33">
        <v>662</v>
      </c>
      <c r="S38" s="33">
        <v>553</v>
      </c>
      <c r="T38" s="33">
        <v>473.26741247522966</v>
      </c>
      <c r="U38" s="33">
        <v>404.00737385086893</v>
      </c>
      <c r="V38" s="33">
        <v>345.46401820169558</v>
      </c>
      <c r="W38" s="33">
        <v>291.79590684000067</v>
      </c>
      <c r="X38" s="33">
        <v>247.0793086459858</v>
      </c>
      <c r="Y38" s="33">
        <v>205.48097070737487</v>
      </c>
      <c r="Z38" s="33"/>
      <c r="AA38" s="30"/>
      <c r="AB38" s="30"/>
      <c r="AC38" s="30"/>
      <c r="AD38" s="30"/>
      <c r="AE38" s="30"/>
      <c r="AF38" s="30"/>
      <c r="AG38" s="34">
        <v>100</v>
      </c>
      <c r="AH38" s="35">
        <f t="shared" si="13"/>
        <v>92.677070828331338</v>
      </c>
      <c r="AI38" s="35">
        <f t="shared" si="13"/>
        <v>84.513805522208884</v>
      </c>
      <c r="AJ38" s="35">
        <f t="shared" si="13"/>
        <v>79.471788715486184</v>
      </c>
      <c r="AK38" s="36">
        <f t="shared" si="13"/>
        <v>66.386554621848731</v>
      </c>
      <c r="AL38" s="35">
        <f t="shared" si="13"/>
        <v>56.814815423196841</v>
      </c>
      <c r="AM38" s="35">
        <f t="shared" si="13"/>
        <v>48.500284976094711</v>
      </c>
      <c r="AN38" s="37">
        <f t="shared" si="13"/>
        <v>41.472271092640526</v>
      </c>
      <c r="AO38" s="37">
        <f t="shared" si="13"/>
        <v>35.029520629051703</v>
      </c>
      <c r="AP38" s="38">
        <f t="shared" si="13"/>
        <v>29.661381590154356</v>
      </c>
      <c r="AQ38" s="36">
        <f t="shared" si="13"/>
        <v>24.667583518292304</v>
      </c>
    </row>
    <row r="39" spans="1:16384" ht="14.25">
      <c r="A39">
        <v>30426</v>
      </c>
      <c r="B39" t="s">
        <v>55</v>
      </c>
      <c r="C39" t="s">
        <v>39</v>
      </c>
      <c r="D39" s="12" t="s">
        <v>60</v>
      </c>
      <c r="E39" s="12" t="s">
        <v>61</v>
      </c>
      <c r="F39" s="30">
        <v>70</v>
      </c>
      <c r="G39" s="41"/>
      <c r="H39" s="42">
        <v>39114</v>
      </c>
      <c r="I39" s="43">
        <v>40051</v>
      </c>
      <c r="J39" s="42">
        <v>38808</v>
      </c>
      <c r="K39" s="44">
        <v>39023</v>
      </c>
      <c r="L39" s="44">
        <v>39993</v>
      </c>
      <c r="M39" s="44">
        <v>38231</v>
      </c>
      <c r="N39" s="44">
        <v>35925</v>
      </c>
      <c r="O39" s="45">
        <v>34134</v>
      </c>
      <c r="P39" s="45"/>
      <c r="Q39" s="45"/>
      <c r="R39" s="45"/>
      <c r="S39" s="45">
        <v>28012</v>
      </c>
      <c r="T39" s="45"/>
      <c r="U39" s="15"/>
      <c r="V39" s="15"/>
      <c r="W39" s="15"/>
      <c r="X39" s="15">
        <v>15527.776293959078</v>
      </c>
      <c r="Y39" s="46"/>
      <c r="Z39" s="16">
        <v>100</v>
      </c>
      <c r="AA39" s="16">
        <v>102.39556169146597</v>
      </c>
      <c r="AB39" s="16">
        <v>99.217671421997238</v>
      </c>
      <c r="AC39" s="16">
        <v>99.767346730071068</v>
      </c>
      <c r="AD39" s="16">
        <v>102.24727718975304</v>
      </c>
      <c r="AE39" s="16">
        <v>97.742496292887466</v>
      </c>
      <c r="AF39" s="16">
        <v>91.846909035128093</v>
      </c>
      <c r="AG39" s="16">
        <v>87.267985887406041</v>
      </c>
      <c r="AH39" s="16"/>
      <c r="AI39" s="16"/>
      <c r="AJ39" s="16"/>
      <c r="AK39" s="16">
        <v>71.616301068671063</v>
      </c>
      <c r="AL39" s="16"/>
      <c r="AM39" s="16"/>
      <c r="AN39" s="17"/>
      <c r="AO39" s="17"/>
      <c r="AP39" s="16">
        <v>39.698768456202579</v>
      </c>
      <c r="AQ39" s="8"/>
      <c r="AR39" s="10"/>
      <c r="AS39" s="10"/>
      <c r="AT39" s="10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1"/>
      <c r="WVK39" s="1"/>
      <c r="WVL39" s="1"/>
      <c r="WVM39" s="1"/>
      <c r="WVN39" s="1"/>
      <c r="WVO39" s="1"/>
      <c r="WVP39" s="1"/>
      <c r="WVQ39" s="1"/>
      <c r="WVR39" s="1"/>
      <c r="WVS39" s="1"/>
      <c r="WVT39" s="1"/>
      <c r="WVU39" s="1"/>
      <c r="WVV39" s="1"/>
      <c r="WVW39" s="1"/>
      <c r="WVX39" s="1"/>
      <c r="WVY39" s="1"/>
      <c r="WVZ39" s="1"/>
      <c r="WWA39" s="1"/>
      <c r="WWB39" s="1"/>
      <c r="WWC39" s="1"/>
      <c r="WWD39" s="1"/>
      <c r="WWE39" s="1"/>
      <c r="WWF39" s="1"/>
      <c r="WWG39" s="1"/>
      <c r="WWH39" s="1"/>
      <c r="WWI39" s="1"/>
      <c r="WWJ39" s="1"/>
      <c r="WWK39" s="1"/>
      <c r="WWL39" s="1"/>
      <c r="WWM39" s="1"/>
      <c r="WWN39" s="1"/>
      <c r="WWO39" s="1"/>
      <c r="WWP39" s="1"/>
      <c r="WWQ39" s="1"/>
      <c r="WWR39" s="1"/>
      <c r="WWS39" s="1"/>
      <c r="WWT39" s="1"/>
      <c r="WWU39" s="1"/>
      <c r="WWV39" s="1"/>
      <c r="WWW39" s="1"/>
      <c r="WWX39" s="1"/>
      <c r="WWY39" s="1"/>
      <c r="WWZ39" s="1"/>
      <c r="WXA39" s="1"/>
      <c r="WXB39" s="1"/>
      <c r="WXC39" s="1"/>
      <c r="WXD39" s="1"/>
      <c r="WXE39" s="1"/>
      <c r="WXF39" s="1"/>
      <c r="WXG39" s="1"/>
      <c r="WXH39" s="1"/>
      <c r="WXI39" s="1"/>
      <c r="WXJ39" s="1"/>
      <c r="WXK39" s="1"/>
      <c r="WXL39" s="1"/>
      <c r="WXM39" s="1"/>
      <c r="WXN39" s="1"/>
      <c r="WXO39" s="1"/>
      <c r="WXP39" s="1"/>
      <c r="WXQ39" s="1"/>
      <c r="WXR39" s="1"/>
      <c r="WXS39" s="1"/>
      <c r="WXT39" s="1"/>
      <c r="WXU39" s="1"/>
      <c r="WXV39" s="1"/>
      <c r="WXW39" s="1"/>
      <c r="WXX39" s="1"/>
      <c r="WXY39" s="1"/>
      <c r="WXZ39" s="1"/>
      <c r="WYA39" s="1"/>
      <c r="WYB39" s="1"/>
      <c r="WYC39" s="1"/>
      <c r="WYD39" s="1"/>
      <c r="WYE39" s="1"/>
      <c r="WYF39" s="1"/>
      <c r="WYG39" s="1"/>
      <c r="WYH39" s="1"/>
      <c r="WYI39" s="1"/>
      <c r="WYJ39" s="1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  <c r="XAO39" s="1"/>
      <c r="XAP39" s="1"/>
      <c r="XAQ39" s="1"/>
      <c r="XAR39" s="1"/>
      <c r="XAS39" s="1"/>
      <c r="XAT39" s="1"/>
      <c r="XAU39" s="1"/>
      <c r="XAV39" s="1"/>
      <c r="XAW39" s="1"/>
      <c r="XAX39" s="1"/>
      <c r="XAY39" s="1"/>
      <c r="XAZ39" s="1"/>
      <c r="XBA39" s="1"/>
      <c r="XBB39" s="1"/>
      <c r="XBC39" s="1"/>
      <c r="XBD39" s="1"/>
      <c r="XBE39" s="1"/>
      <c r="XBF39" s="1"/>
      <c r="XBG39" s="1"/>
      <c r="XBH39" s="1"/>
      <c r="XBI39" s="1"/>
      <c r="XBJ39" s="1"/>
      <c r="XBK39" s="1"/>
      <c r="XBL39" s="1"/>
      <c r="XBM39" s="1"/>
      <c r="XBN39" s="1"/>
      <c r="XBO39" s="1"/>
      <c r="XBP39" s="1"/>
      <c r="XBQ39" s="1"/>
      <c r="XBR39" s="1"/>
      <c r="XBS39" s="1"/>
      <c r="XBT39" s="1"/>
      <c r="XBU39" s="1"/>
      <c r="XBV39" s="1"/>
      <c r="XBW39" s="1"/>
      <c r="XBX39" s="1"/>
      <c r="XBY39" s="1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  <c r="XCV39" s="1"/>
      <c r="XCW39" s="1"/>
      <c r="XCX39" s="1"/>
      <c r="XCY39" s="1"/>
      <c r="XCZ39" s="1"/>
      <c r="XDA39" s="1"/>
      <c r="XDB39" s="1"/>
      <c r="XDC39" s="1"/>
      <c r="XDD39" s="1"/>
      <c r="XDE39" s="1"/>
      <c r="XDF39" s="1"/>
      <c r="XDG39" s="1"/>
      <c r="XDH39" s="1"/>
      <c r="XDI39" s="1"/>
      <c r="XDJ39" s="1"/>
      <c r="XDK39" s="1"/>
      <c r="XDL39" s="1"/>
      <c r="XDM39" s="1"/>
      <c r="XDN39" s="1"/>
      <c r="XDO39" s="1"/>
      <c r="XDP39" s="1"/>
      <c r="XDQ39" s="1"/>
      <c r="XDR39" s="1"/>
      <c r="XDS39" s="1"/>
      <c r="XDT39" s="1"/>
      <c r="XDU39" s="1"/>
      <c r="XDV39" s="1"/>
      <c r="XDW39" s="1"/>
      <c r="XDX39" s="1"/>
      <c r="XDY39" s="1"/>
      <c r="XDZ39" s="1"/>
      <c r="XEA39" s="1"/>
      <c r="XEB39" s="1"/>
      <c r="XEC39" s="1"/>
      <c r="XED39" s="1"/>
      <c r="XEE39" s="1"/>
      <c r="XEF39" s="1"/>
      <c r="XEG39" s="1"/>
      <c r="XEH39" s="1"/>
      <c r="XEI39" s="1"/>
      <c r="XEJ39" s="1"/>
      <c r="XEK39" s="1"/>
      <c r="XEL39" s="1"/>
      <c r="XEM39" s="1"/>
      <c r="XEN39" s="1"/>
      <c r="XEO39" s="1"/>
      <c r="XEP39" s="1"/>
      <c r="XEQ39" s="1"/>
      <c r="XER39" s="1"/>
      <c r="XES39" s="1"/>
      <c r="XET39" s="1"/>
      <c r="XEU39" s="1"/>
      <c r="XEV39" s="1"/>
      <c r="XEW39" s="1"/>
      <c r="XEX39" s="1"/>
      <c r="XEY39" s="1"/>
      <c r="XEZ39" s="1"/>
      <c r="XFA39" s="1"/>
      <c r="XFB39" s="1"/>
      <c r="XFC39" s="1"/>
      <c r="XFD39" s="1"/>
    </row>
    <row r="40" spans="1:16384" s="1" customFormat="1">
      <c r="D40" s="41"/>
      <c r="E40" s="12"/>
      <c r="F40" s="41"/>
      <c r="G40" s="41"/>
      <c r="H40" s="45">
        <v>100</v>
      </c>
      <c r="I40" s="45">
        <v>102.39556169146597</v>
      </c>
      <c r="J40" s="45">
        <v>99.217671421997238</v>
      </c>
      <c r="K40" s="45">
        <v>99.767346730071068</v>
      </c>
      <c r="L40" s="45">
        <v>102.24727718975304</v>
      </c>
      <c r="M40" s="45">
        <v>97.742496292887466</v>
      </c>
      <c r="N40" s="45">
        <v>91.846909035128093</v>
      </c>
      <c r="O40" s="45">
        <v>87.267985887406041</v>
      </c>
      <c r="P40" s="45"/>
      <c r="Q40" s="45"/>
      <c r="R40" s="45"/>
      <c r="S40" s="45">
        <v>71.616301068671063</v>
      </c>
      <c r="T40" s="45"/>
      <c r="U40" s="47"/>
      <c r="V40" s="47"/>
      <c r="W40" s="47"/>
      <c r="X40" s="48">
        <v>39.698768456202579</v>
      </c>
      <c r="Y40" s="46"/>
      <c r="Z40" s="49"/>
      <c r="AA40" s="50"/>
      <c r="AB40" s="50"/>
      <c r="AC40" s="50"/>
      <c r="AD40" s="50"/>
      <c r="AE40" s="50"/>
      <c r="AF40" s="50"/>
      <c r="AG40" s="20">
        <f>+AG39/$AG39*100</f>
        <v>100</v>
      </c>
      <c r="AH40" s="21"/>
      <c r="AI40" s="21"/>
      <c r="AJ40" s="21"/>
      <c r="AK40" s="22">
        <f>+AK39/$AG39*100</f>
        <v>82.064803421808179</v>
      </c>
      <c r="AL40" s="21"/>
      <c r="AM40" s="21"/>
      <c r="AN40" s="23"/>
      <c r="AO40" s="23"/>
      <c r="AP40" s="22">
        <f>+AP39/$AG39*100</f>
        <v>45.490643622074991</v>
      </c>
      <c r="AQ40" s="23"/>
      <c r="AR40" s="51"/>
      <c r="AS40" s="10"/>
      <c r="AT40" s="10"/>
    </row>
    <row r="41" spans="1:16384" s="1" customFormat="1">
      <c r="D41" s="13"/>
      <c r="E41" s="12"/>
      <c r="F41" s="41"/>
      <c r="G41" s="14" t="s">
        <v>60</v>
      </c>
      <c r="H41" s="15"/>
      <c r="I41" s="15"/>
      <c r="J41" s="15"/>
      <c r="K41" s="15"/>
      <c r="L41" s="15"/>
      <c r="M41" s="15"/>
      <c r="N41" s="15"/>
      <c r="O41" s="24">
        <v>33716</v>
      </c>
      <c r="P41" s="24">
        <v>32661</v>
      </c>
      <c r="Q41" s="24">
        <v>31472</v>
      </c>
      <c r="R41" s="24">
        <v>29572</v>
      </c>
      <c r="S41" s="24">
        <v>27721</v>
      </c>
      <c r="T41" s="24">
        <v>24870.346491284785</v>
      </c>
      <c r="U41" s="24">
        <v>22425.53707187251</v>
      </c>
      <c r="V41" s="24">
        <v>19985.216660255261</v>
      </c>
      <c r="W41" s="24">
        <v>17617.847240718645</v>
      </c>
      <c r="X41" s="24">
        <v>15404.569129687432</v>
      </c>
      <c r="Y41" s="24">
        <v>13384.5444562708</v>
      </c>
      <c r="Z41" s="24"/>
      <c r="AA41" s="13"/>
      <c r="AB41" s="13"/>
      <c r="AC41" s="13"/>
      <c r="AD41" s="13"/>
      <c r="AE41" s="13"/>
      <c r="AF41" s="13"/>
      <c r="AG41" s="25">
        <v>100</v>
      </c>
      <c r="AH41" s="26">
        <f t="shared" ref="AH41:AQ42" si="14">P41/$O41*$AG41</f>
        <v>96.870921817534708</v>
      </c>
      <c r="AI41" s="26">
        <f t="shared" si="14"/>
        <v>93.344406216633061</v>
      </c>
      <c r="AJ41" s="26">
        <f t="shared" si="14"/>
        <v>87.709099537311658</v>
      </c>
      <c r="AK41" s="18">
        <f t="shared" si="14"/>
        <v>82.219124451299081</v>
      </c>
      <c r="AL41" s="26">
        <f t="shared" si="14"/>
        <v>73.764226157565503</v>
      </c>
      <c r="AM41" s="26">
        <f t="shared" si="14"/>
        <v>66.513041499206636</v>
      </c>
      <c r="AN41" s="27">
        <f t="shared" si="14"/>
        <v>59.27517101748505</v>
      </c>
      <c r="AO41" s="27">
        <f t="shared" si="14"/>
        <v>52.253669595203</v>
      </c>
      <c r="AP41" s="28">
        <f t="shared" si="14"/>
        <v>45.689195425576671</v>
      </c>
      <c r="AQ41" s="18">
        <f t="shared" si="14"/>
        <v>39.697901460051014</v>
      </c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  <c r="ANA41"/>
      <c r="ANB41"/>
      <c r="ANC41"/>
      <c r="AND41"/>
      <c r="ANE41"/>
      <c r="ANF41"/>
      <c r="ANG41"/>
      <c r="ANH41"/>
      <c r="ANI41"/>
      <c r="ANJ41"/>
      <c r="ANK41"/>
      <c r="ANL41"/>
      <c r="ANM41"/>
      <c r="ANN41"/>
      <c r="ANO41"/>
      <c r="ANP41"/>
      <c r="ANQ41"/>
      <c r="ANR41"/>
      <c r="ANS41"/>
      <c r="ANT41"/>
      <c r="ANU41"/>
      <c r="ANV41"/>
      <c r="ANW41"/>
      <c r="ANX41"/>
      <c r="ANY41"/>
      <c r="ANZ41"/>
      <c r="AOA41"/>
      <c r="AOB41"/>
      <c r="AOC41"/>
      <c r="AOD41"/>
      <c r="AOE41"/>
      <c r="AOF41"/>
      <c r="AOG41"/>
      <c r="AOH41"/>
      <c r="AOI41"/>
      <c r="AOJ41"/>
      <c r="AOK41"/>
      <c r="AOL41"/>
      <c r="AOM41"/>
      <c r="AON41"/>
      <c r="AOO41"/>
      <c r="AOP41"/>
      <c r="AOQ41"/>
      <c r="AOR41"/>
      <c r="AOS41"/>
      <c r="AOT41"/>
      <c r="AOU41"/>
      <c r="AOV41"/>
      <c r="AOW41"/>
      <c r="AOX41"/>
      <c r="AOY41"/>
      <c r="AOZ41"/>
      <c r="APA41"/>
      <c r="APB41"/>
      <c r="APC41"/>
      <c r="APD41"/>
      <c r="APE41"/>
      <c r="APF41"/>
      <c r="APG41"/>
      <c r="APH41"/>
      <c r="API41"/>
      <c r="APJ41"/>
      <c r="APK41"/>
      <c r="APL41"/>
      <c r="APM41"/>
      <c r="APN41"/>
      <c r="APO41"/>
      <c r="APP41"/>
      <c r="APQ41"/>
      <c r="APR41"/>
      <c r="APS41"/>
      <c r="APT41"/>
      <c r="APU41"/>
      <c r="APV41"/>
      <c r="APW41"/>
      <c r="APX41"/>
      <c r="APY41"/>
      <c r="APZ41"/>
      <c r="AQA41"/>
      <c r="AQB41"/>
      <c r="AQC41"/>
      <c r="AQD41"/>
      <c r="AQE41"/>
      <c r="AQF41"/>
      <c r="AQG41"/>
      <c r="AQH41"/>
      <c r="AQI41"/>
      <c r="AQJ41"/>
      <c r="AQK41"/>
      <c r="AQL41"/>
      <c r="AQM41"/>
      <c r="AQN41"/>
      <c r="AQO41"/>
      <c r="AQP41"/>
      <c r="AQQ41"/>
      <c r="AQR41"/>
      <c r="AQS41"/>
      <c r="AQT41"/>
      <c r="AQU41"/>
      <c r="AQV41"/>
      <c r="AQW41"/>
      <c r="AQX41"/>
      <c r="AQY41"/>
      <c r="AQZ41"/>
      <c r="ARA41"/>
      <c r="ARB41"/>
      <c r="ARC41"/>
      <c r="ARD41"/>
      <c r="ARE41"/>
      <c r="ARF41"/>
      <c r="ARG41"/>
      <c r="ARH41"/>
      <c r="ARI41"/>
      <c r="ARJ41"/>
      <c r="ARK41"/>
      <c r="ARL41"/>
      <c r="ARM41"/>
      <c r="ARN41"/>
      <c r="ARO41"/>
      <c r="ARP41"/>
      <c r="ARQ41"/>
      <c r="ARR41"/>
      <c r="ARS41"/>
      <c r="ART41"/>
      <c r="ARU41"/>
      <c r="ARV41"/>
      <c r="ARW41"/>
      <c r="ARX41"/>
      <c r="ARY41"/>
      <c r="ARZ41"/>
      <c r="ASA41"/>
      <c r="ASB41"/>
      <c r="ASC41"/>
      <c r="ASD41"/>
      <c r="ASE41"/>
      <c r="ASF41"/>
      <c r="ASG41"/>
      <c r="ASH41"/>
      <c r="ASI41"/>
      <c r="ASJ41"/>
      <c r="ASK41"/>
      <c r="ASL41"/>
      <c r="ASM41"/>
      <c r="ASN41"/>
      <c r="ASO41"/>
      <c r="ASP41"/>
      <c r="ASQ41"/>
      <c r="ASR41"/>
      <c r="ASS41"/>
      <c r="AST41"/>
      <c r="ASU41"/>
      <c r="ASV41"/>
      <c r="ASW41"/>
      <c r="ASX41"/>
      <c r="ASY41"/>
      <c r="ASZ41"/>
      <c r="ATA41"/>
      <c r="ATB41"/>
      <c r="ATC41"/>
      <c r="ATD41"/>
      <c r="ATE41"/>
      <c r="ATF41"/>
      <c r="ATG41"/>
      <c r="ATH41"/>
      <c r="ATI41"/>
      <c r="ATJ41"/>
      <c r="ATK41"/>
      <c r="ATL41"/>
      <c r="ATM41"/>
      <c r="ATN41"/>
      <c r="ATO41"/>
      <c r="ATP41"/>
      <c r="ATQ41"/>
      <c r="ATR41"/>
      <c r="ATS41"/>
      <c r="ATT41"/>
      <c r="ATU41"/>
      <c r="ATV41"/>
      <c r="ATW41"/>
      <c r="ATX41"/>
      <c r="ATY41"/>
      <c r="ATZ41"/>
      <c r="AUA41"/>
      <c r="AUB41"/>
      <c r="AUC41"/>
      <c r="AUD41"/>
      <c r="AUE41"/>
      <c r="AUF41"/>
      <c r="AUG41"/>
      <c r="AUH41"/>
      <c r="AUI41"/>
      <c r="AUJ41"/>
      <c r="AUK41"/>
      <c r="AUL41"/>
      <c r="AUM41"/>
      <c r="AUN41"/>
      <c r="AUO41"/>
      <c r="AUP41"/>
      <c r="AUQ41"/>
      <c r="AUR41"/>
      <c r="AUS41"/>
      <c r="AUT41"/>
      <c r="AUU41"/>
      <c r="AUV41"/>
      <c r="AUW41"/>
      <c r="AUX41"/>
      <c r="AUY41"/>
      <c r="AUZ41"/>
      <c r="AVA41"/>
      <c r="AVB41"/>
      <c r="AVC41"/>
      <c r="AVD41"/>
      <c r="AVE41"/>
      <c r="AVF41"/>
      <c r="AVG41"/>
      <c r="AVH41"/>
      <c r="AVI41"/>
      <c r="AVJ41"/>
      <c r="AVK41"/>
      <c r="AVL41"/>
      <c r="AVM41"/>
      <c r="AVN41"/>
      <c r="AVO41"/>
      <c r="AVP41"/>
      <c r="AVQ41"/>
      <c r="AVR41"/>
      <c r="AVS41"/>
      <c r="AVT41"/>
      <c r="AVU41"/>
      <c r="AVV41"/>
      <c r="AVW41"/>
      <c r="AVX41"/>
      <c r="AVY41"/>
      <c r="AVZ41"/>
      <c r="AWA41"/>
      <c r="AWB41"/>
      <c r="AWC41"/>
      <c r="AWD41"/>
      <c r="AWE41"/>
      <c r="AWF41"/>
      <c r="AWG41"/>
      <c r="AWH41"/>
      <c r="AWI41"/>
      <c r="AWJ41"/>
      <c r="AWK41"/>
      <c r="AWL41"/>
      <c r="AWM41"/>
      <c r="AWN41"/>
      <c r="AWO41"/>
      <c r="AWP41"/>
      <c r="AWQ41"/>
      <c r="AWR41"/>
      <c r="AWS41"/>
      <c r="AWT41"/>
      <c r="AWU41"/>
      <c r="AWV41"/>
      <c r="AWW41"/>
      <c r="AWX41"/>
      <c r="AWY41"/>
      <c r="AWZ41"/>
      <c r="AXA41"/>
      <c r="AXB41"/>
      <c r="AXC41"/>
      <c r="AXD41"/>
      <c r="AXE41"/>
      <c r="AXF41"/>
      <c r="AXG41"/>
      <c r="AXH41"/>
      <c r="AXI41"/>
      <c r="AXJ41"/>
      <c r="AXK41"/>
      <c r="AXL41"/>
      <c r="AXM41"/>
      <c r="AXN41"/>
      <c r="AXO41"/>
      <c r="AXP41"/>
      <c r="AXQ41"/>
      <c r="AXR41"/>
      <c r="AXS41"/>
      <c r="AXT41"/>
      <c r="AXU41"/>
      <c r="AXV41"/>
      <c r="AXW41"/>
      <c r="AXX41"/>
      <c r="AXY41"/>
      <c r="AXZ41"/>
      <c r="AYA41"/>
      <c r="AYB41"/>
      <c r="AYC41"/>
      <c r="AYD41"/>
      <c r="AYE41"/>
      <c r="AYF41"/>
      <c r="AYG41"/>
      <c r="AYH41"/>
      <c r="AYI41"/>
      <c r="AYJ41"/>
      <c r="AYK41"/>
      <c r="AYL41"/>
      <c r="AYM41"/>
      <c r="AYN41"/>
      <c r="AYO41"/>
      <c r="AYP41"/>
      <c r="AYQ41"/>
      <c r="AYR41"/>
      <c r="AYS41"/>
      <c r="AYT41"/>
      <c r="AYU41"/>
      <c r="AYV41"/>
      <c r="AYW41"/>
      <c r="AYX41"/>
      <c r="AYY41"/>
      <c r="AYZ41"/>
      <c r="AZA41"/>
      <c r="AZB41"/>
      <c r="AZC41"/>
      <c r="AZD41"/>
      <c r="AZE41"/>
      <c r="AZF41"/>
      <c r="AZG41"/>
      <c r="AZH41"/>
      <c r="AZI41"/>
      <c r="AZJ41"/>
      <c r="AZK41"/>
      <c r="AZL41"/>
      <c r="AZM41"/>
      <c r="AZN41"/>
      <c r="AZO41"/>
      <c r="AZP41"/>
      <c r="AZQ41"/>
      <c r="AZR41"/>
      <c r="AZS41"/>
      <c r="AZT41"/>
      <c r="AZU41"/>
      <c r="AZV41"/>
      <c r="AZW41"/>
      <c r="AZX41"/>
      <c r="AZY41"/>
      <c r="AZZ41"/>
      <c r="BAA41"/>
      <c r="BAB41"/>
      <c r="BAC41"/>
      <c r="BAD41"/>
      <c r="BAE41"/>
      <c r="BAF41"/>
      <c r="BAG41"/>
      <c r="BAH41"/>
      <c r="BAI41"/>
      <c r="BAJ41"/>
      <c r="BAK41"/>
      <c r="BAL41"/>
      <c r="BAM41"/>
      <c r="BAN41"/>
      <c r="BAO41"/>
      <c r="BAP41"/>
      <c r="BAQ41"/>
      <c r="BAR41"/>
      <c r="BAS41"/>
      <c r="BAT41"/>
      <c r="BAU41"/>
      <c r="BAV41"/>
      <c r="BAW41"/>
      <c r="BAX41"/>
      <c r="BAY41"/>
      <c r="BAZ41"/>
      <c r="BBA41"/>
      <c r="BBB41"/>
      <c r="BBC41"/>
      <c r="BBD41"/>
      <c r="BBE41"/>
      <c r="BBF41"/>
      <c r="BBG41"/>
      <c r="BBH41"/>
      <c r="BBI41"/>
      <c r="BBJ41"/>
      <c r="BBK41"/>
      <c r="BBL41"/>
      <c r="BBM41"/>
      <c r="BBN41"/>
      <c r="BBO41"/>
      <c r="BBP41"/>
      <c r="BBQ41"/>
      <c r="BBR41"/>
      <c r="BBS41"/>
      <c r="BBT41"/>
      <c r="BBU41"/>
      <c r="BBV41"/>
      <c r="BBW41"/>
      <c r="BBX41"/>
      <c r="BBY41"/>
      <c r="BBZ41"/>
      <c r="BCA41"/>
      <c r="BCB41"/>
      <c r="BCC41"/>
      <c r="BCD41"/>
      <c r="BCE41"/>
      <c r="BCF41"/>
      <c r="BCG41"/>
      <c r="BCH41"/>
      <c r="BCI41"/>
      <c r="BCJ41"/>
      <c r="BCK41"/>
      <c r="BCL41"/>
      <c r="BCM41"/>
      <c r="BCN41"/>
      <c r="BCO41"/>
      <c r="BCP41"/>
      <c r="BCQ41"/>
      <c r="BCR41"/>
      <c r="BCS41"/>
      <c r="BCT41"/>
      <c r="BCU41"/>
      <c r="BCV41"/>
      <c r="BCW41"/>
      <c r="BCX41"/>
      <c r="BCY41"/>
      <c r="BCZ41"/>
      <c r="BDA41"/>
      <c r="BDB41"/>
      <c r="BDC41"/>
      <c r="BDD41"/>
      <c r="BDE41"/>
      <c r="BDF41"/>
      <c r="BDG41"/>
      <c r="BDH41"/>
      <c r="BDI41"/>
      <c r="BDJ41"/>
      <c r="BDK41"/>
      <c r="BDL41"/>
      <c r="BDM41"/>
      <c r="BDN41"/>
      <c r="BDO41"/>
      <c r="BDP41"/>
      <c r="BDQ41"/>
      <c r="BDR41"/>
      <c r="BDS41"/>
      <c r="BDT41"/>
      <c r="BDU41"/>
      <c r="BDV41"/>
      <c r="BDW41"/>
      <c r="BDX41"/>
      <c r="BDY41"/>
      <c r="BDZ41"/>
      <c r="BEA41"/>
      <c r="BEB41"/>
      <c r="BEC41"/>
      <c r="BED41"/>
      <c r="BEE41"/>
      <c r="BEF41"/>
      <c r="BEG41"/>
      <c r="BEH41"/>
      <c r="BEI41"/>
      <c r="BEJ41"/>
      <c r="BEK41"/>
      <c r="BEL41"/>
      <c r="BEM41"/>
      <c r="BEN41"/>
      <c r="BEO41"/>
      <c r="BEP41"/>
      <c r="BEQ41"/>
      <c r="BER41"/>
      <c r="BES41"/>
      <c r="BET41"/>
      <c r="BEU41"/>
      <c r="BEV41"/>
      <c r="BEW41"/>
      <c r="BEX41"/>
      <c r="BEY41"/>
      <c r="BEZ41"/>
      <c r="BFA41"/>
      <c r="BFB41"/>
      <c r="BFC41"/>
      <c r="BFD41"/>
      <c r="BFE41"/>
      <c r="BFF41"/>
      <c r="BFG41"/>
      <c r="BFH41"/>
      <c r="BFI41"/>
      <c r="BFJ41"/>
      <c r="BFK41"/>
      <c r="BFL41"/>
      <c r="BFM41"/>
      <c r="BFN41"/>
      <c r="BFO41"/>
      <c r="BFP41"/>
      <c r="BFQ41"/>
      <c r="BFR41"/>
      <c r="BFS41"/>
      <c r="BFT41"/>
      <c r="BFU41"/>
      <c r="BFV41"/>
      <c r="BFW41"/>
      <c r="BFX41"/>
      <c r="BFY41"/>
      <c r="BFZ41"/>
      <c r="BGA41"/>
      <c r="BGB41"/>
      <c r="BGC41"/>
      <c r="BGD41"/>
      <c r="BGE41"/>
      <c r="BGF41"/>
      <c r="BGG41"/>
      <c r="BGH41"/>
      <c r="BGI41"/>
      <c r="BGJ41"/>
      <c r="BGK41"/>
      <c r="BGL41"/>
      <c r="BGM41"/>
      <c r="BGN41"/>
      <c r="BGO41"/>
      <c r="BGP41"/>
      <c r="BGQ41"/>
      <c r="BGR41"/>
      <c r="BGS41"/>
      <c r="BGT41"/>
      <c r="BGU41"/>
      <c r="BGV41"/>
      <c r="BGW41"/>
      <c r="BGX41"/>
      <c r="BGY41"/>
      <c r="BGZ41"/>
      <c r="BHA41"/>
      <c r="BHB41"/>
      <c r="BHC41"/>
      <c r="BHD41"/>
      <c r="BHE41"/>
      <c r="BHF41"/>
      <c r="BHG41"/>
      <c r="BHH41"/>
      <c r="BHI41"/>
      <c r="BHJ41"/>
      <c r="BHK41"/>
      <c r="BHL41"/>
      <c r="BHM41"/>
      <c r="BHN41"/>
      <c r="BHO41"/>
      <c r="BHP41"/>
      <c r="BHQ41"/>
      <c r="BHR41"/>
      <c r="BHS41"/>
      <c r="BHT41"/>
      <c r="BHU41"/>
      <c r="BHV41"/>
      <c r="BHW41"/>
      <c r="BHX41"/>
      <c r="BHY41"/>
      <c r="BHZ41"/>
      <c r="BIA41"/>
      <c r="BIB41"/>
      <c r="BIC41"/>
      <c r="BID41"/>
      <c r="BIE41"/>
      <c r="BIF41"/>
      <c r="BIG41"/>
      <c r="BIH41"/>
      <c r="BII41"/>
      <c r="BIJ41"/>
      <c r="BIK41"/>
      <c r="BIL41"/>
      <c r="BIM41"/>
      <c r="BIN41"/>
      <c r="BIO41"/>
      <c r="BIP41"/>
      <c r="BIQ41"/>
      <c r="BIR41"/>
      <c r="BIS41"/>
      <c r="BIT41"/>
      <c r="BIU41"/>
      <c r="BIV41"/>
      <c r="BIW41"/>
      <c r="BIX41"/>
      <c r="BIY41"/>
      <c r="BIZ41"/>
      <c r="BJA41"/>
      <c r="BJB41"/>
      <c r="BJC41"/>
      <c r="BJD41"/>
      <c r="BJE41"/>
      <c r="BJF41"/>
      <c r="BJG41"/>
      <c r="BJH41"/>
      <c r="BJI41"/>
      <c r="BJJ41"/>
      <c r="BJK41"/>
      <c r="BJL41"/>
      <c r="BJM41"/>
      <c r="BJN41"/>
      <c r="BJO41"/>
      <c r="BJP41"/>
      <c r="BJQ41"/>
      <c r="BJR41"/>
      <c r="BJS41"/>
      <c r="BJT41"/>
      <c r="BJU41"/>
      <c r="BJV41"/>
      <c r="BJW41"/>
      <c r="BJX41"/>
      <c r="BJY41"/>
      <c r="BJZ41"/>
      <c r="BKA41"/>
      <c r="BKB41"/>
      <c r="BKC41"/>
      <c r="BKD41"/>
      <c r="BKE41"/>
      <c r="BKF41"/>
      <c r="BKG41"/>
      <c r="BKH41"/>
      <c r="BKI41"/>
      <c r="BKJ41"/>
      <c r="BKK41"/>
      <c r="BKL41"/>
      <c r="BKM41"/>
      <c r="BKN41"/>
      <c r="BKO41"/>
      <c r="BKP41"/>
      <c r="BKQ41"/>
      <c r="BKR41"/>
      <c r="BKS41"/>
      <c r="BKT41"/>
      <c r="BKU41"/>
      <c r="BKV41"/>
      <c r="BKW41"/>
      <c r="BKX41"/>
      <c r="BKY41"/>
      <c r="BKZ41"/>
      <c r="BLA41"/>
      <c r="BLB41"/>
      <c r="BLC41"/>
      <c r="BLD41"/>
      <c r="BLE41"/>
      <c r="BLF41"/>
      <c r="BLG41"/>
      <c r="BLH41"/>
      <c r="BLI41"/>
      <c r="BLJ41"/>
      <c r="BLK41"/>
      <c r="BLL41"/>
      <c r="BLM41"/>
      <c r="BLN41"/>
      <c r="BLO41"/>
      <c r="BLP41"/>
      <c r="BLQ41"/>
      <c r="BLR41"/>
      <c r="BLS41"/>
      <c r="BLT41"/>
      <c r="BLU41"/>
      <c r="BLV41"/>
      <c r="BLW41"/>
      <c r="BLX41"/>
      <c r="BLY41"/>
      <c r="BLZ41"/>
      <c r="BMA41"/>
      <c r="BMB41"/>
      <c r="BMC41"/>
      <c r="BMD41"/>
      <c r="BME41"/>
      <c r="BMF41"/>
      <c r="BMG41"/>
      <c r="BMH41"/>
      <c r="BMI41"/>
      <c r="BMJ41"/>
      <c r="BMK41"/>
      <c r="BML41"/>
      <c r="BMM41"/>
      <c r="BMN41"/>
      <c r="BMO41"/>
      <c r="BMP41"/>
      <c r="BMQ41"/>
      <c r="BMR41"/>
      <c r="BMS41"/>
      <c r="BMT41"/>
      <c r="BMU41"/>
      <c r="BMV41"/>
      <c r="BMW41"/>
      <c r="BMX41"/>
      <c r="BMY41"/>
      <c r="BMZ41"/>
      <c r="BNA41"/>
      <c r="BNB41"/>
      <c r="BNC41"/>
      <c r="BND41"/>
      <c r="BNE41"/>
      <c r="BNF41"/>
      <c r="BNG41"/>
      <c r="BNH41"/>
      <c r="BNI41"/>
      <c r="BNJ41"/>
      <c r="BNK41"/>
      <c r="BNL41"/>
      <c r="BNM41"/>
      <c r="BNN41"/>
      <c r="BNO41"/>
      <c r="BNP41"/>
      <c r="BNQ41"/>
      <c r="BNR41"/>
      <c r="BNS41"/>
      <c r="BNT41"/>
      <c r="BNU41"/>
      <c r="BNV41"/>
      <c r="BNW41"/>
      <c r="BNX41"/>
      <c r="BNY41"/>
      <c r="BNZ41"/>
      <c r="BOA41"/>
      <c r="BOB41"/>
      <c r="BOC41"/>
      <c r="BOD41"/>
      <c r="BOE41"/>
      <c r="BOF41"/>
      <c r="BOG41"/>
      <c r="BOH41"/>
      <c r="BOI41"/>
      <c r="BOJ41"/>
      <c r="BOK41"/>
      <c r="BOL41"/>
      <c r="BOM41"/>
      <c r="BON41"/>
      <c r="BOO41"/>
      <c r="BOP41"/>
      <c r="BOQ41"/>
      <c r="BOR41"/>
      <c r="BOS41"/>
      <c r="BOT41"/>
      <c r="BOU41"/>
      <c r="BOV41"/>
      <c r="BOW41"/>
      <c r="BOX41"/>
      <c r="BOY41"/>
      <c r="BOZ41"/>
      <c r="BPA41"/>
      <c r="BPB41"/>
      <c r="BPC41"/>
      <c r="BPD41"/>
      <c r="BPE41"/>
      <c r="BPF41"/>
      <c r="BPG41"/>
      <c r="BPH41"/>
      <c r="BPI41"/>
      <c r="BPJ41"/>
      <c r="BPK41"/>
      <c r="BPL41"/>
      <c r="BPM41"/>
      <c r="BPN41"/>
      <c r="BPO41"/>
      <c r="BPP41"/>
      <c r="BPQ41"/>
      <c r="BPR41"/>
      <c r="BPS41"/>
      <c r="BPT41"/>
      <c r="BPU41"/>
      <c r="BPV41"/>
      <c r="BPW41"/>
      <c r="BPX41"/>
      <c r="BPY41"/>
      <c r="BPZ41"/>
      <c r="BQA41"/>
      <c r="BQB41"/>
      <c r="BQC41"/>
      <c r="BQD41"/>
      <c r="BQE41"/>
      <c r="BQF41"/>
      <c r="BQG41"/>
      <c r="BQH41"/>
      <c r="BQI41"/>
      <c r="BQJ41"/>
      <c r="BQK41"/>
      <c r="BQL41"/>
      <c r="BQM41"/>
      <c r="BQN41"/>
      <c r="BQO41"/>
      <c r="BQP41"/>
      <c r="BQQ41"/>
      <c r="BQR41"/>
      <c r="BQS41"/>
      <c r="BQT41"/>
      <c r="BQU41"/>
      <c r="BQV41"/>
      <c r="BQW41"/>
      <c r="BQX41"/>
      <c r="BQY41"/>
      <c r="BQZ41"/>
      <c r="BRA41"/>
      <c r="BRB41"/>
      <c r="BRC41"/>
      <c r="BRD41"/>
      <c r="BRE41"/>
      <c r="BRF41"/>
      <c r="BRG41"/>
      <c r="BRH41"/>
      <c r="BRI41"/>
      <c r="BRJ41"/>
      <c r="BRK41"/>
      <c r="BRL41"/>
      <c r="BRM41"/>
      <c r="BRN41"/>
      <c r="BRO41"/>
      <c r="BRP41"/>
      <c r="BRQ41"/>
      <c r="BRR41"/>
      <c r="BRS41"/>
      <c r="BRT41"/>
      <c r="BRU41"/>
      <c r="BRV41"/>
      <c r="BRW41"/>
      <c r="BRX41"/>
      <c r="BRY41"/>
      <c r="BRZ41"/>
      <c r="BSA41"/>
      <c r="BSB41"/>
      <c r="BSC41"/>
      <c r="BSD41"/>
      <c r="BSE41"/>
      <c r="BSF41"/>
      <c r="BSG41"/>
      <c r="BSH41"/>
      <c r="BSI41"/>
      <c r="BSJ41"/>
      <c r="BSK41"/>
      <c r="BSL41"/>
      <c r="BSM41"/>
      <c r="BSN41"/>
      <c r="BSO41"/>
      <c r="BSP41"/>
      <c r="BSQ41"/>
      <c r="BSR41"/>
      <c r="BSS41"/>
      <c r="BST41"/>
      <c r="BSU41"/>
      <c r="BSV41"/>
      <c r="BSW41"/>
      <c r="BSX41"/>
      <c r="BSY41"/>
      <c r="BSZ41"/>
      <c r="BTA41"/>
      <c r="BTB41"/>
      <c r="BTC41"/>
      <c r="BTD41"/>
      <c r="BTE41"/>
      <c r="BTF41"/>
      <c r="BTG41"/>
      <c r="BTH41"/>
      <c r="BTI41"/>
      <c r="BTJ41"/>
      <c r="BTK41"/>
      <c r="BTL41"/>
      <c r="BTM41"/>
      <c r="BTN41"/>
      <c r="BTO41"/>
      <c r="BTP41"/>
      <c r="BTQ41"/>
      <c r="BTR41"/>
      <c r="BTS41"/>
      <c r="BTT41"/>
      <c r="BTU41"/>
      <c r="BTV41"/>
      <c r="BTW41"/>
      <c r="BTX41"/>
      <c r="BTY41"/>
      <c r="BTZ41"/>
      <c r="BUA41"/>
      <c r="BUB41"/>
      <c r="BUC41"/>
      <c r="BUD41"/>
      <c r="BUE41"/>
      <c r="BUF41"/>
      <c r="BUG41"/>
      <c r="BUH41"/>
      <c r="BUI41"/>
      <c r="BUJ41"/>
      <c r="BUK41"/>
      <c r="BUL41"/>
      <c r="BUM41"/>
      <c r="BUN41"/>
      <c r="BUO41"/>
      <c r="BUP41"/>
      <c r="BUQ41"/>
      <c r="BUR41"/>
      <c r="BUS41"/>
      <c r="BUT41"/>
      <c r="BUU41"/>
      <c r="BUV41"/>
      <c r="BUW41"/>
      <c r="BUX41"/>
      <c r="BUY41"/>
      <c r="BUZ41"/>
      <c r="BVA41"/>
      <c r="BVB41"/>
      <c r="BVC41"/>
      <c r="BVD41"/>
      <c r="BVE41"/>
      <c r="BVF41"/>
      <c r="BVG41"/>
      <c r="BVH41"/>
      <c r="BVI41"/>
      <c r="BVJ41"/>
      <c r="BVK41"/>
      <c r="BVL41"/>
      <c r="BVM41"/>
      <c r="BVN41"/>
      <c r="BVO41"/>
      <c r="BVP41"/>
      <c r="BVQ41"/>
      <c r="BVR41"/>
      <c r="BVS41"/>
      <c r="BVT41"/>
      <c r="BVU41"/>
      <c r="BVV41"/>
      <c r="BVW41"/>
      <c r="BVX41"/>
      <c r="BVY41"/>
      <c r="BVZ41"/>
      <c r="BWA41"/>
      <c r="BWB41"/>
      <c r="BWC41"/>
      <c r="BWD41"/>
      <c r="BWE41"/>
      <c r="BWF41"/>
      <c r="BWG41"/>
      <c r="BWH41"/>
      <c r="BWI41"/>
      <c r="BWJ41"/>
      <c r="BWK41"/>
      <c r="BWL41"/>
      <c r="BWM41"/>
      <c r="BWN41"/>
      <c r="BWO41"/>
      <c r="BWP41"/>
      <c r="BWQ41"/>
      <c r="BWR41"/>
      <c r="BWS41"/>
      <c r="BWT41"/>
      <c r="BWU41"/>
      <c r="BWV41"/>
      <c r="BWW41"/>
      <c r="BWX41"/>
      <c r="BWY41"/>
      <c r="BWZ41"/>
      <c r="BXA41"/>
      <c r="BXB41"/>
      <c r="BXC41"/>
      <c r="BXD41"/>
      <c r="BXE41"/>
      <c r="BXF41"/>
      <c r="BXG41"/>
      <c r="BXH41"/>
      <c r="BXI41"/>
      <c r="BXJ41"/>
      <c r="BXK41"/>
      <c r="BXL41"/>
      <c r="BXM41"/>
      <c r="BXN41"/>
      <c r="BXO41"/>
      <c r="BXP41"/>
      <c r="BXQ41"/>
      <c r="BXR41"/>
      <c r="BXS41"/>
      <c r="BXT41"/>
      <c r="BXU41"/>
      <c r="BXV41"/>
      <c r="BXW41"/>
      <c r="BXX41"/>
      <c r="BXY41"/>
      <c r="BXZ41"/>
      <c r="BYA41"/>
      <c r="BYB41"/>
      <c r="BYC41"/>
      <c r="BYD41"/>
      <c r="BYE41"/>
      <c r="BYF41"/>
      <c r="BYG41"/>
      <c r="BYH41"/>
      <c r="BYI41"/>
      <c r="BYJ41"/>
      <c r="BYK41"/>
      <c r="BYL41"/>
      <c r="BYM41"/>
      <c r="BYN41"/>
      <c r="BYO41"/>
      <c r="BYP41"/>
      <c r="BYQ41"/>
      <c r="BYR41"/>
      <c r="BYS41"/>
      <c r="BYT41"/>
      <c r="BYU41"/>
      <c r="BYV41"/>
      <c r="BYW41"/>
      <c r="BYX41"/>
      <c r="BYY41"/>
      <c r="BYZ41"/>
      <c r="BZA41"/>
      <c r="BZB41"/>
      <c r="BZC41"/>
      <c r="BZD41"/>
      <c r="BZE41"/>
      <c r="BZF41"/>
      <c r="BZG41"/>
      <c r="BZH41"/>
      <c r="BZI41"/>
      <c r="BZJ41"/>
      <c r="BZK41"/>
      <c r="BZL41"/>
      <c r="BZM41"/>
      <c r="BZN41"/>
      <c r="BZO41"/>
      <c r="BZP41"/>
      <c r="BZQ41"/>
      <c r="BZR41"/>
      <c r="BZS41"/>
      <c r="BZT41"/>
      <c r="BZU41"/>
      <c r="BZV41"/>
      <c r="BZW41"/>
      <c r="BZX41"/>
      <c r="BZY41"/>
      <c r="BZZ41"/>
      <c r="CAA41"/>
      <c r="CAB41"/>
      <c r="CAC41"/>
      <c r="CAD41"/>
      <c r="CAE41"/>
      <c r="CAF41"/>
      <c r="CAG41"/>
      <c r="CAH41"/>
      <c r="CAI41"/>
      <c r="CAJ41"/>
      <c r="CAK41"/>
      <c r="CAL41"/>
      <c r="CAM41"/>
      <c r="CAN41"/>
      <c r="CAO41"/>
      <c r="CAP41"/>
      <c r="CAQ41"/>
      <c r="CAR41"/>
      <c r="CAS41"/>
      <c r="CAT41"/>
      <c r="CAU41"/>
      <c r="CAV41"/>
      <c r="CAW41"/>
      <c r="CAX41"/>
      <c r="CAY41"/>
      <c r="CAZ41"/>
      <c r="CBA41"/>
      <c r="CBB41"/>
      <c r="CBC41"/>
      <c r="CBD41"/>
      <c r="CBE41"/>
      <c r="CBF41"/>
      <c r="CBG41"/>
      <c r="CBH41"/>
      <c r="CBI41"/>
      <c r="CBJ41"/>
      <c r="CBK41"/>
      <c r="CBL41"/>
      <c r="CBM41"/>
      <c r="CBN41"/>
      <c r="CBO41"/>
      <c r="CBP41"/>
      <c r="CBQ41"/>
      <c r="CBR41"/>
      <c r="CBS41"/>
      <c r="CBT41"/>
      <c r="CBU41"/>
      <c r="CBV41"/>
      <c r="CBW41"/>
      <c r="CBX41"/>
      <c r="CBY41"/>
      <c r="CBZ41"/>
      <c r="CCA41"/>
      <c r="CCB41"/>
      <c r="CCC41"/>
      <c r="CCD41"/>
      <c r="CCE41"/>
      <c r="CCF41"/>
      <c r="CCG41"/>
      <c r="CCH41"/>
      <c r="CCI41"/>
      <c r="CCJ41"/>
      <c r="CCK41"/>
      <c r="CCL41"/>
      <c r="CCM41"/>
      <c r="CCN41"/>
      <c r="CCO41"/>
      <c r="CCP41"/>
      <c r="CCQ41"/>
      <c r="CCR41"/>
      <c r="CCS41"/>
      <c r="CCT41"/>
      <c r="CCU41"/>
      <c r="CCV41"/>
      <c r="CCW41"/>
      <c r="CCX41"/>
      <c r="CCY41"/>
      <c r="CCZ41"/>
      <c r="CDA41"/>
      <c r="CDB41"/>
      <c r="CDC41"/>
      <c r="CDD41"/>
      <c r="CDE41"/>
      <c r="CDF41"/>
      <c r="CDG41"/>
      <c r="CDH41"/>
      <c r="CDI41"/>
      <c r="CDJ41"/>
      <c r="CDK41"/>
      <c r="CDL41"/>
      <c r="CDM41"/>
      <c r="CDN41"/>
      <c r="CDO41"/>
      <c r="CDP41"/>
      <c r="CDQ41"/>
      <c r="CDR41"/>
      <c r="CDS41"/>
      <c r="CDT41"/>
      <c r="CDU41"/>
      <c r="CDV41"/>
      <c r="CDW41"/>
      <c r="CDX41"/>
      <c r="CDY41"/>
      <c r="CDZ41"/>
      <c r="CEA41"/>
      <c r="CEB41"/>
      <c r="CEC41"/>
      <c r="CED41"/>
      <c r="CEE41"/>
      <c r="CEF41"/>
      <c r="CEG41"/>
      <c r="CEH41"/>
      <c r="CEI41"/>
      <c r="CEJ41"/>
      <c r="CEK41"/>
      <c r="CEL41"/>
      <c r="CEM41"/>
      <c r="CEN41"/>
      <c r="CEO41"/>
      <c r="CEP41"/>
      <c r="CEQ41"/>
      <c r="CER41"/>
      <c r="CES41"/>
      <c r="CET41"/>
      <c r="CEU41"/>
      <c r="CEV41"/>
      <c r="CEW41"/>
      <c r="CEX41"/>
      <c r="CEY41"/>
      <c r="CEZ41"/>
      <c r="CFA41"/>
      <c r="CFB41"/>
      <c r="CFC41"/>
      <c r="CFD41"/>
      <c r="CFE41"/>
      <c r="CFF41"/>
      <c r="CFG41"/>
      <c r="CFH41"/>
      <c r="CFI41"/>
      <c r="CFJ41"/>
      <c r="CFK41"/>
      <c r="CFL41"/>
      <c r="CFM41"/>
      <c r="CFN41"/>
      <c r="CFO41"/>
      <c r="CFP41"/>
      <c r="CFQ41"/>
      <c r="CFR41"/>
      <c r="CFS41"/>
      <c r="CFT41"/>
      <c r="CFU41"/>
      <c r="CFV41"/>
      <c r="CFW41"/>
      <c r="CFX41"/>
      <c r="CFY41"/>
      <c r="CFZ41"/>
      <c r="CGA41"/>
      <c r="CGB41"/>
      <c r="CGC41"/>
      <c r="CGD41"/>
      <c r="CGE41"/>
      <c r="CGF41"/>
      <c r="CGG41"/>
      <c r="CGH41"/>
      <c r="CGI41"/>
      <c r="CGJ41"/>
      <c r="CGK41"/>
      <c r="CGL41"/>
      <c r="CGM41"/>
      <c r="CGN41"/>
      <c r="CGO41"/>
      <c r="CGP41"/>
      <c r="CGQ41"/>
      <c r="CGR41"/>
      <c r="CGS41"/>
      <c r="CGT41"/>
      <c r="CGU41"/>
      <c r="CGV41"/>
      <c r="CGW41"/>
      <c r="CGX41"/>
      <c r="CGY41"/>
      <c r="CGZ41"/>
      <c r="CHA41"/>
      <c r="CHB41"/>
      <c r="CHC41"/>
      <c r="CHD41"/>
      <c r="CHE41"/>
      <c r="CHF41"/>
      <c r="CHG41"/>
      <c r="CHH41"/>
      <c r="CHI41"/>
      <c r="CHJ41"/>
      <c r="CHK41"/>
      <c r="CHL41"/>
      <c r="CHM41"/>
      <c r="CHN41"/>
      <c r="CHO41"/>
      <c r="CHP41"/>
      <c r="CHQ41"/>
      <c r="CHR41"/>
      <c r="CHS41"/>
      <c r="CHT41"/>
      <c r="CHU41"/>
      <c r="CHV41"/>
      <c r="CHW41"/>
      <c r="CHX41"/>
      <c r="CHY41"/>
      <c r="CHZ41"/>
      <c r="CIA41"/>
      <c r="CIB41"/>
      <c r="CIC41"/>
      <c r="CID41"/>
      <c r="CIE41"/>
      <c r="CIF41"/>
      <c r="CIG41"/>
      <c r="CIH41"/>
      <c r="CII41"/>
      <c r="CIJ41"/>
      <c r="CIK41"/>
      <c r="CIL41"/>
      <c r="CIM41"/>
      <c r="CIN41"/>
      <c r="CIO41"/>
      <c r="CIP41"/>
      <c r="CIQ41"/>
      <c r="CIR41"/>
      <c r="CIS41"/>
      <c r="CIT41"/>
      <c r="CIU41"/>
      <c r="CIV41"/>
      <c r="CIW41"/>
      <c r="CIX41"/>
      <c r="CIY41"/>
      <c r="CIZ41"/>
      <c r="CJA41"/>
      <c r="CJB41"/>
      <c r="CJC41"/>
      <c r="CJD41"/>
      <c r="CJE41"/>
      <c r="CJF41"/>
      <c r="CJG41"/>
      <c r="CJH41"/>
      <c r="CJI41"/>
      <c r="CJJ41"/>
      <c r="CJK41"/>
      <c r="CJL41"/>
      <c r="CJM41"/>
      <c r="CJN41"/>
      <c r="CJO41"/>
      <c r="CJP41"/>
      <c r="CJQ41"/>
      <c r="CJR41"/>
      <c r="CJS41"/>
      <c r="CJT41"/>
      <c r="CJU41"/>
      <c r="CJV41"/>
      <c r="CJW41"/>
      <c r="CJX41"/>
      <c r="CJY41"/>
      <c r="CJZ41"/>
      <c r="CKA41"/>
      <c r="CKB41"/>
      <c r="CKC41"/>
      <c r="CKD41"/>
      <c r="CKE41"/>
      <c r="CKF41"/>
      <c r="CKG41"/>
      <c r="CKH41"/>
      <c r="CKI41"/>
      <c r="CKJ41"/>
      <c r="CKK41"/>
      <c r="CKL41"/>
      <c r="CKM41"/>
      <c r="CKN41"/>
      <c r="CKO41"/>
      <c r="CKP41"/>
      <c r="CKQ41"/>
      <c r="CKR41"/>
      <c r="CKS41"/>
      <c r="CKT41"/>
      <c r="CKU41"/>
      <c r="CKV41"/>
      <c r="CKW41"/>
      <c r="CKX41"/>
      <c r="CKY41"/>
      <c r="CKZ41"/>
      <c r="CLA41"/>
      <c r="CLB41"/>
      <c r="CLC41"/>
      <c r="CLD41"/>
      <c r="CLE41"/>
      <c r="CLF41"/>
      <c r="CLG41"/>
      <c r="CLH41"/>
      <c r="CLI41"/>
      <c r="CLJ41"/>
      <c r="CLK41"/>
      <c r="CLL41"/>
      <c r="CLM41"/>
      <c r="CLN41"/>
      <c r="CLO41"/>
      <c r="CLP41"/>
      <c r="CLQ41"/>
      <c r="CLR41"/>
      <c r="CLS41"/>
      <c r="CLT41"/>
      <c r="CLU41"/>
      <c r="CLV41"/>
      <c r="CLW41"/>
      <c r="CLX41"/>
      <c r="CLY41"/>
      <c r="CLZ41"/>
      <c r="CMA41"/>
      <c r="CMB41"/>
      <c r="CMC41"/>
      <c r="CMD41"/>
      <c r="CME41"/>
      <c r="CMF41"/>
      <c r="CMG41"/>
      <c r="CMH41"/>
      <c r="CMI41"/>
      <c r="CMJ41"/>
      <c r="CMK41"/>
      <c r="CML41"/>
      <c r="CMM41"/>
      <c r="CMN41"/>
      <c r="CMO41"/>
      <c r="CMP41"/>
      <c r="CMQ41"/>
      <c r="CMR41"/>
      <c r="CMS41"/>
      <c r="CMT41"/>
      <c r="CMU41"/>
      <c r="CMV41"/>
      <c r="CMW41"/>
      <c r="CMX41"/>
      <c r="CMY41"/>
      <c r="CMZ41"/>
      <c r="CNA41"/>
      <c r="CNB41"/>
      <c r="CNC41"/>
      <c r="CND41"/>
      <c r="CNE41"/>
      <c r="CNF41"/>
      <c r="CNG41"/>
      <c r="CNH41"/>
      <c r="CNI41"/>
      <c r="CNJ41"/>
      <c r="CNK41"/>
      <c r="CNL41"/>
      <c r="CNM41"/>
      <c r="CNN41"/>
      <c r="CNO41"/>
      <c r="CNP41"/>
      <c r="CNQ41"/>
      <c r="CNR41"/>
      <c r="CNS41"/>
      <c r="CNT41"/>
      <c r="CNU41"/>
      <c r="CNV41"/>
      <c r="CNW41"/>
      <c r="CNX41"/>
      <c r="CNY41"/>
      <c r="CNZ41"/>
      <c r="COA41"/>
      <c r="COB41"/>
      <c r="COC41"/>
      <c r="COD41"/>
      <c r="COE41"/>
      <c r="COF41"/>
      <c r="COG41"/>
      <c r="COH41"/>
      <c r="COI41"/>
      <c r="COJ41"/>
      <c r="COK41"/>
      <c r="COL41"/>
      <c r="COM41"/>
      <c r="CON41"/>
      <c r="COO41"/>
      <c r="COP41"/>
      <c r="COQ41"/>
      <c r="COR41"/>
      <c r="COS41"/>
      <c r="COT41"/>
      <c r="COU41"/>
      <c r="COV41"/>
      <c r="COW41"/>
      <c r="COX41"/>
      <c r="COY41"/>
      <c r="COZ41"/>
      <c r="CPA41"/>
      <c r="CPB41"/>
      <c r="CPC41"/>
      <c r="CPD41"/>
      <c r="CPE41"/>
      <c r="CPF41"/>
      <c r="CPG41"/>
      <c r="CPH41"/>
      <c r="CPI41"/>
      <c r="CPJ41"/>
      <c r="CPK41"/>
      <c r="CPL41"/>
      <c r="CPM41"/>
      <c r="CPN41"/>
      <c r="CPO41"/>
      <c r="CPP41"/>
      <c r="CPQ41"/>
      <c r="CPR41"/>
      <c r="CPS41"/>
      <c r="CPT41"/>
      <c r="CPU41"/>
      <c r="CPV41"/>
      <c r="CPW41"/>
      <c r="CPX41"/>
      <c r="CPY41"/>
      <c r="CPZ41"/>
      <c r="CQA41"/>
      <c r="CQB41"/>
      <c r="CQC41"/>
      <c r="CQD41"/>
      <c r="CQE41"/>
      <c r="CQF41"/>
      <c r="CQG41"/>
      <c r="CQH41"/>
      <c r="CQI41"/>
      <c r="CQJ41"/>
      <c r="CQK41"/>
      <c r="CQL41"/>
      <c r="CQM41"/>
      <c r="CQN41"/>
      <c r="CQO41"/>
      <c r="CQP41"/>
      <c r="CQQ41"/>
      <c r="CQR41"/>
      <c r="CQS41"/>
      <c r="CQT41"/>
      <c r="CQU41"/>
      <c r="CQV41"/>
      <c r="CQW41"/>
      <c r="CQX41"/>
      <c r="CQY41"/>
      <c r="CQZ41"/>
      <c r="CRA41"/>
      <c r="CRB41"/>
      <c r="CRC41"/>
      <c r="CRD41"/>
      <c r="CRE41"/>
      <c r="CRF41"/>
      <c r="CRG41"/>
      <c r="CRH41"/>
      <c r="CRI41"/>
      <c r="CRJ41"/>
      <c r="CRK41"/>
      <c r="CRL41"/>
      <c r="CRM41"/>
      <c r="CRN41"/>
      <c r="CRO41"/>
      <c r="CRP41"/>
      <c r="CRQ41"/>
      <c r="CRR41"/>
      <c r="CRS41"/>
      <c r="CRT41"/>
      <c r="CRU41"/>
      <c r="CRV41"/>
      <c r="CRW41"/>
      <c r="CRX41"/>
      <c r="CRY41"/>
      <c r="CRZ41"/>
      <c r="CSA41"/>
      <c r="CSB41"/>
      <c r="CSC41"/>
      <c r="CSD41"/>
      <c r="CSE41"/>
      <c r="CSF41"/>
      <c r="CSG41"/>
      <c r="CSH41"/>
      <c r="CSI41"/>
      <c r="CSJ41"/>
      <c r="CSK41"/>
      <c r="CSL41"/>
      <c r="CSM41"/>
      <c r="CSN41"/>
      <c r="CSO41"/>
      <c r="CSP41"/>
      <c r="CSQ41"/>
      <c r="CSR41"/>
      <c r="CSS41"/>
      <c r="CST41"/>
      <c r="CSU41"/>
      <c r="CSV41"/>
      <c r="CSW41"/>
      <c r="CSX41"/>
      <c r="CSY41"/>
      <c r="CSZ41"/>
      <c r="CTA41"/>
      <c r="CTB41"/>
      <c r="CTC41"/>
      <c r="CTD41"/>
      <c r="CTE41"/>
      <c r="CTF41"/>
      <c r="CTG41"/>
      <c r="CTH41"/>
      <c r="CTI41"/>
      <c r="CTJ41"/>
      <c r="CTK41"/>
      <c r="CTL41"/>
      <c r="CTM41"/>
      <c r="CTN41"/>
      <c r="CTO41"/>
      <c r="CTP41"/>
      <c r="CTQ41"/>
      <c r="CTR41"/>
      <c r="CTS41"/>
      <c r="CTT41"/>
      <c r="CTU41"/>
      <c r="CTV41"/>
      <c r="CTW41"/>
      <c r="CTX41"/>
      <c r="CTY41"/>
      <c r="CTZ41"/>
      <c r="CUA41"/>
      <c r="CUB41"/>
      <c r="CUC41"/>
      <c r="CUD41"/>
      <c r="CUE41"/>
      <c r="CUF41"/>
      <c r="CUG41"/>
      <c r="CUH41"/>
      <c r="CUI41"/>
      <c r="CUJ41"/>
      <c r="CUK41"/>
      <c r="CUL41"/>
      <c r="CUM41"/>
      <c r="CUN41"/>
      <c r="CUO41"/>
      <c r="CUP41"/>
      <c r="CUQ41"/>
      <c r="CUR41"/>
      <c r="CUS41"/>
      <c r="CUT41"/>
      <c r="CUU41"/>
      <c r="CUV41"/>
      <c r="CUW41"/>
      <c r="CUX41"/>
      <c r="CUY41"/>
      <c r="CUZ41"/>
      <c r="CVA41"/>
      <c r="CVB41"/>
      <c r="CVC41"/>
      <c r="CVD41"/>
      <c r="CVE41"/>
      <c r="CVF41"/>
      <c r="CVG41"/>
      <c r="CVH41"/>
      <c r="CVI41"/>
      <c r="CVJ41"/>
      <c r="CVK41"/>
      <c r="CVL41"/>
      <c r="CVM41"/>
      <c r="CVN41"/>
      <c r="CVO41"/>
      <c r="CVP41"/>
      <c r="CVQ41"/>
      <c r="CVR41"/>
      <c r="CVS41"/>
      <c r="CVT41"/>
      <c r="CVU41"/>
      <c r="CVV41"/>
      <c r="CVW41"/>
      <c r="CVX41"/>
      <c r="CVY41"/>
      <c r="CVZ41"/>
      <c r="CWA41"/>
      <c r="CWB41"/>
      <c r="CWC41"/>
      <c r="CWD41"/>
      <c r="CWE41"/>
      <c r="CWF41"/>
      <c r="CWG41"/>
      <c r="CWH41"/>
      <c r="CWI41"/>
      <c r="CWJ41"/>
      <c r="CWK41"/>
      <c r="CWL41"/>
      <c r="CWM41"/>
      <c r="CWN41"/>
      <c r="CWO41"/>
      <c r="CWP41"/>
      <c r="CWQ41"/>
      <c r="CWR41"/>
      <c r="CWS41"/>
      <c r="CWT41"/>
      <c r="CWU41"/>
      <c r="CWV41"/>
      <c r="CWW41"/>
      <c r="CWX41"/>
      <c r="CWY41"/>
      <c r="CWZ41"/>
      <c r="CXA41"/>
      <c r="CXB41"/>
      <c r="CXC41"/>
      <c r="CXD41"/>
      <c r="CXE41"/>
      <c r="CXF41"/>
      <c r="CXG41"/>
      <c r="CXH41"/>
      <c r="CXI41"/>
      <c r="CXJ41"/>
      <c r="CXK41"/>
      <c r="CXL41"/>
      <c r="CXM41"/>
      <c r="CXN41"/>
      <c r="CXO41"/>
      <c r="CXP41"/>
      <c r="CXQ41"/>
      <c r="CXR41"/>
      <c r="CXS41"/>
      <c r="CXT41"/>
      <c r="CXU41"/>
      <c r="CXV41"/>
      <c r="CXW41"/>
      <c r="CXX41"/>
      <c r="CXY41"/>
      <c r="CXZ41"/>
      <c r="CYA41"/>
      <c r="CYB41"/>
      <c r="CYC41"/>
      <c r="CYD41"/>
      <c r="CYE41"/>
      <c r="CYF41"/>
      <c r="CYG41"/>
      <c r="CYH41"/>
      <c r="CYI41"/>
      <c r="CYJ41"/>
      <c r="CYK41"/>
      <c r="CYL41"/>
      <c r="CYM41"/>
      <c r="CYN41"/>
      <c r="CYO41"/>
      <c r="CYP41"/>
      <c r="CYQ41"/>
      <c r="CYR41"/>
      <c r="CYS41"/>
      <c r="CYT41"/>
      <c r="CYU41"/>
      <c r="CYV41"/>
      <c r="CYW41"/>
      <c r="CYX41"/>
      <c r="CYY41"/>
      <c r="CYZ41"/>
      <c r="CZA41"/>
      <c r="CZB41"/>
      <c r="CZC41"/>
      <c r="CZD41"/>
      <c r="CZE41"/>
      <c r="CZF41"/>
      <c r="CZG41"/>
      <c r="CZH41"/>
      <c r="CZI41"/>
      <c r="CZJ41"/>
      <c r="CZK41"/>
      <c r="CZL41"/>
      <c r="CZM41"/>
      <c r="CZN41"/>
      <c r="CZO41"/>
      <c r="CZP41"/>
      <c r="CZQ41"/>
      <c r="CZR41"/>
      <c r="CZS41"/>
      <c r="CZT41"/>
      <c r="CZU41"/>
      <c r="CZV41"/>
      <c r="CZW41"/>
      <c r="CZX41"/>
      <c r="CZY41"/>
      <c r="CZZ41"/>
      <c r="DAA41"/>
      <c r="DAB41"/>
      <c r="DAC41"/>
      <c r="DAD41"/>
      <c r="DAE41"/>
      <c r="DAF41"/>
      <c r="DAG41"/>
      <c r="DAH41"/>
      <c r="DAI41"/>
      <c r="DAJ41"/>
      <c r="DAK41"/>
      <c r="DAL41"/>
      <c r="DAM41"/>
      <c r="DAN41"/>
      <c r="DAO41"/>
      <c r="DAP41"/>
      <c r="DAQ41"/>
      <c r="DAR41"/>
      <c r="DAS41"/>
      <c r="DAT41"/>
      <c r="DAU41"/>
      <c r="DAV41"/>
      <c r="DAW41"/>
      <c r="DAX41"/>
      <c r="DAY41"/>
      <c r="DAZ41"/>
      <c r="DBA41"/>
      <c r="DBB41"/>
      <c r="DBC41"/>
      <c r="DBD41"/>
      <c r="DBE41"/>
      <c r="DBF41"/>
      <c r="DBG41"/>
      <c r="DBH41"/>
      <c r="DBI41"/>
      <c r="DBJ41"/>
      <c r="DBK41"/>
      <c r="DBL41"/>
      <c r="DBM41"/>
      <c r="DBN41"/>
      <c r="DBO41"/>
      <c r="DBP41"/>
      <c r="DBQ41"/>
      <c r="DBR41"/>
      <c r="DBS41"/>
      <c r="DBT41"/>
      <c r="DBU41"/>
      <c r="DBV41"/>
      <c r="DBW41"/>
      <c r="DBX41"/>
      <c r="DBY41"/>
      <c r="DBZ41"/>
      <c r="DCA41"/>
      <c r="DCB41"/>
      <c r="DCC41"/>
      <c r="DCD41"/>
      <c r="DCE41"/>
      <c r="DCF41"/>
      <c r="DCG41"/>
      <c r="DCH41"/>
      <c r="DCI41"/>
      <c r="DCJ41"/>
      <c r="DCK41"/>
      <c r="DCL41"/>
      <c r="DCM41"/>
      <c r="DCN41"/>
      <c r="DCO41"/>
      <c r="DCP41"/>
      <c r="DCQ41"/>
      <c r="DCR41"/>
      <c r="DCS41"/>
      <c r="DCT41"/>
      <c r="DCU41"/>
      <c r="DCV41"/>
      <c r="DCW41"/>
      <c r="DCX41"/>
      <c r="DCY41"/>
      <c r="DCZ41"/>
      <c r="DDA41"/>
      <c r="DDB41"/>
      <c r="DDC41"/>
      <c r="DDD41"/>
      <c r="DDE41"/>
      <c r="DDF41"/>
      <c r="DDG41"/>
      <c r="DDH41"/>
      <c r="DDI41"/>
      <c r="DDJ41"/>
      <c r="DDK41"/>
      <c r="DDL41"/>
      <c r="DDM41"/>
      <c r="DDN41"/>
      <c r="DDO41"/>
      <c r="DDP41"/>
      <c r="DDQ41"/>
      <c r="DDR41"/>
      <c r="DDS41"/>
      <c r="DDT41"/>
      <c r="DDU41"/>
      <c r="DDV41"/>
      <c r="DDW41"/>
      <c r="DDX41"/>
      <c r="DDY41"/>
      <c r="DDZ41"/>
      <c r="DEA41"/>
      <c r="DEB41"/>
      <c r="DEC41"/>
      <c r="DED41"/>
      <c r="DEE41"/>
      <c r="DEF41"/>
      <c r="DEG41"/>
      <c r="DEH41"/>
      <c r="DEI41"/>
      <c r="DEJ41"/>
      <c r="DEK41"/>
      <c r="DEL41"/>
      <c r="DEM41"/>
      <c r="DEN41"/>
      <c r="DEO41"/>
      <c r="DEP41"/>
      <c r="DEQ41"/>
      <c r="DER41"/>
      <c r="DES41"/>
      <c r="DET41"/>
      <c r="DEU41"/>
      <c r="DEV41"/>
      <c r="DEW41"/>
      <c r="DEX41"/>
      <c r="DEY41"/>
      <c r="DEZ41"/>
      <c r="DFA41"/>
      <c r="DFB41"/>
      <c r="DFC41"/>
      <c r="DFD41"/>
      <c r="DFE41"/>
      <c r="DFF41"/>
      <c r="DFG41"/>
      <c r="DFH41"/>
      <c r="DFI41"/>
      <c r="DFJ41"/>
      <c r="DFK41"/>
      <c r="DFL41"/>
      <c r="DFM41"/>
      <c r="DFN41"/>
      <c r="DFO41"/>
      <c r="DFP41"/>
      <c r="DFQ41"/>
      <c r="DFR41"/>
      <c r="DFS41"/>
      <c r="DFT41"/>
      <c r="DFU41"/>
      <c r="DFV41"/>
      <c r="DFW41"/>
      <c r="DFX41"/>
      <c r="DFY41"/>
      <c r="DFZ41"/>
      <c r="DGA41"/>
      <c r="DGB41"/>
      <c r="DGC41"/>
      <c r="DGD41"/>
      <c r="DGE41"/>
      <c r="DGF41"/>
      <c r="DGG41"/>
      <c r="DGH41"/>
      <c r="DGI41"/>
      <c r="DGJ41"/>
      <c r="DGK41"/>
      <c r="DGL41"/>
      <c r="DGM41"/>
      <c r="DGN41"/>
      <c r="DGO41"/>
      <c r="DGP41"/>
      <c r="DGQ41"/>
      <c r="DGR41"/>
      <c r="DGS41"/>
      <c r="DGT41"/>
      <c r="DGU41"/>
      <c r="DGV41"/>
      <c r="DGW41"/>
      <c r="DGX41"/>
      <c r="DGY41"/>
      <c r="DGZ41"/>
      <c r="DHA41"/>
      <c r="DHB41"/>
      <c r="DHC41"/>
      <c r="DHD41"/>
      <c r="DHE41"/>
      <c r="DHF41"/>
      <c r="DHG41"/>
      <c r="DHH41"/>
      <c r="DHI41"/>
      <c r="DHJ41"/>
      <c r="DHK41"/>
      <c r="DHL41"/>
      <c r="DHM41"/>
      <c r="DHN41"/>
      <c r="DHO41"/>
      <c r="DHP41"/>
      <c r="DHQ41"/>
      <c r="DHR41"/>
      <c r="DHS41"/>
      <c r="DHT41"/>
      <c r="DHU41"/>
      <c r="DHV41"/>
      <c r="DHW41"/>
      <c r="DHX41"/>
      <c r="DHY41"/>
      <c r="DHZ41"/>
      <c r="DIA41"/>
      <c r="DIB41"/>
      <c r="DIC41"/>
      <c r="DID41"/>
      <c r="DIE41"/>
      <c r="DIF41"/>
      <c r="DIG41"/>
      <c r="DIH41"/>
      <c r="DII41"/>
      <c r="DIJ41"/>
      <c r="DIK41"/>
      <c r="DIL41"/>
      <c r="DIM41"/>
      <c r="DIN41"/>
      <c r="DIO41"/>
      <c r="DIP41"/>
      <c r="DIQ41"/>
      <c r="DIR41"/>
      <c r="DIS41"/>
      <c r="DIT41"/>
      <c r="DIU41"/>
      <c r="DIV41"/>
      <c r="DIW41"/>
      <c r="DIX41"/>
      <c r="DIY41"/>
      <c r="DIZ41"/>
      <c r="DJA41"/>
      <c r="DJB41"/>
      <c r="DJC41"/>
      <c r="DJD41"/>
      <c r="DJE41"/>
      <c r="DJF41"/>
      <c r="DJG41"/>
      <c r="DJH41"/>
      <c r="DJI41"/>
      <c r="DJJ41"/>
      <c r="DJK41"/>
      <c r="DJL41"/>
      <c r="DJM41"/>
      <c r="DJN41"/>
      <c r="DJO41"/>
      <c r="DJP41"/>
      <c r="DJQ41"/>
      <c r="DJR41"/>
      <c r="DJS41"/>
      <c r="DJT41"/>
      <c r="DJU41"/>
      <c r="DJV41"/>
      <c r="DJW41"/>
      <c r="DJX41"/>
      <c r="DJY41"/>
      <c r="DJZ41"/>
      <c r="DKA41"/>
      <c r="DKB41"/>
      <c r="DKC41"/>
      <c r="DKD41"/>
      <c r="DKE41"/>
      <c r="DKF41"/>
      <c r="DKG41"/>
      <c r="DKH41"/>
      <c r="DKI41"/>
      <c r="DKJ41"/>
      <c r="DKK41"/>
      <c r="DKL41"/>
      <c r="DKM41"/>
      <c r="DKN41"/>
      <c r="DKO41"/>
      <c r="DKP41"/>
      <c r="DKQ41"/>
      <c r="DKR41"/>
      <c r="DKS41"/>
      <c r="DKT41"/>
      <c r="DKU41"/>
      <c r="DKV41"/>
      <c r="DKW41"/>
      <c r="DKX41"/>
      <c r="DKY41"/>
      <c r="DKZ41"/>
      <c r="DLA41"/>
      <c r="DLB41"/>
      <c r="DLC41"/>
      <c r="DLD41"/>
      <c r="DLE41"/>
      <c r="DLF41"/>
      <c r="DLG41"/>
      <c r="DLH41"/>
      <c r="DLI41"/>
      <c r="DLJ41"/>
      <c r="DLK41"/>
      <c r="DLL41"/>
      <c r="DLM41"/>
      <c r="DLN41"/>
      <c r="DLO41"/>
      <c r="DLP41"/>
      <c r="DLQ41"/>
      <c r="DLR41"/>
      <c r="DLS41"/>
      <c r="DLT41"/>
      <c r="DLU41"/>
      <c r="DLV41"/>
      <c r="DLW41"/>
      <c r="DLX41"/>
      <c r="DLY41"/>
      <c r="DLZ41"/>
      <c r="DMA41"/>
      <c r="DMB41"/>
      <c r="DMC41"/>
      <c r="DMD41"/>
      <c r="DME41"/>
      <c r="DMF41"/>
      <c r="DMG41"/>
      <c r="DMH41"/>
      <c r="DMI41"/>
      <c r="DMJ41"/>
      <c r="DMK41"/>
      <c r="DML41"/>
      <c r="DMM41"/>
      <c r="DMN41"/>
      <c r="DMO41"/>
      <c r="DMP41"/>
      <c r="DMQ41"/>
      <c r="DMR41"/>
      <c r="DMS41"/>
      <c r="DMT41"/>
      <c r="DMU41"/>
      <c r="DMV41"/>
      <c r="DMW41"/>
      <c r="DMX41"/>
      <c r="DMY41"/>
      <c r="DMZ41"/>
      <c r="DNA41"/>
      <c r="DNB41"/>
      <c r="DNC41"/>
      <c r="DND41"/>
      <c r="DNE41"/>
      <c r="DNF41"/>
      <c r="DNG41"/>
      <c r="DNH41"/>
      <c r="DNI41"/>
      <c r="DNJ41"/>
      <c r="DNK41"/>
      <c r="DNL41"/>
      <c r="DNM41"/>
      <c r="DNN41"/>
      <c r="DNO41"/>
      <c r="DNP41"/>
      <c r="DNQ41"/>
      <c r="DNR41"/>
      <c r="DNS41"/>
      <c r="DNT41"/>
      <c r="DNU41"/>
      <c r="DNV41"/>
      <c r="DNW41"/>
      <c r="DNX41"/>
      <c r="DNY41"/>
      <c r="DNZ41"/>
      <c r="DOA41"/>
      <c r="DOB41"/>
      <c r="DOC41"/>
      <c r="DOD41"/>
      <c r="DOE41"/>
      <c r="DOF41"/>
      <c r="DOG41"/>
      <c r="DOH41"/>
      <c r="DOI41"/>
      <c r="DOJ41"/>
      <c r="DOK41"/>
      <c r="DOL41"/>
      <c r="DOM41"/>
      <c r="DON41"/>
      <c r="DOO41"/>
      <c r="DOP41"/>
      <c r="DOQ41"/>
      <c r="DOR41"/>
      <c r="DOS41"/>
      <c r="DOT41"/>
      <c r="DOU41"/>
      <c r="DOV41"/>
      <c r="DOW41"/>
      <c r="DOX41"/>
      <c r="DOY41"/>
      <c r="DOZ41"/>
      <c r="DPA41"/>
      <c r="DPB41"/>
      <c r="DPC41"/>
      <c r="DPD41"/>
      <c r="DPE41"/>
      <c r="DPF41"/>
      <c r="DPG41"/>
      <c r="DPH41"/>
      <c r="DPI41"/>
      <c r="DPJ41"/>
      <c r="DPK41"/>
      <c r="DPL41"/>
      <c r="DPM41"/>
      <c r="DPN41"/>
      <c r="DPO41"/>
      <c r="DPP41"/>
      <c r="DPQ41"/>
      <c r="DPR41"/>
      <c r="DPS41"/>
      <c r="DPT41"/>
      <c r="DPU41"/>
      <c r="DPV41"/>
      <c r="DPW41"/>
      <c r="DPX41"/>
      <c r="DPY41"/>
      <c r="DPZ41"/>
      <c r="DQA41"/>
      <c r="DQB41"/>
      <c r="DQC41"/>
      <c r="DQD41"/>
      <c r="DQE41"/>
      <c r="DQF41"/>
      <c r="DQG41"/>
      <c r="DQH41"/>
      <c r="DQI41"/>
      <c r="DQJ41"/>
      <c r="DQK41"/>
      <c r="DQL41"/>
      <c r="DQM41"/>
      <c r="DQN41"/>
      <c r="DQO41"/>
      <c r="DQP41"/>
      <c r="DQQ41"/>
      <c r="DQR41"/>
      <c r="DQS41"/>
      <c r="DQT41"/>
      <c r="DQU41"/>
      <c r="DQV41"/>
      <c r="DQW41"/>
      <c r="DQX41"/>
      <c r="DQY41"/>
      <c r="DQZ41"/>
      <c r="DRA41"/>
      <c r="DRB41"/>
      <c r="DRC41"/>
      <c r="DRD41"/>
      <c r="DRE41"/>
      <c r="DRF41"/>
      <c r="DRG41"/>
      <c r="DRH41"/>
      <c r="DRI41"/>
      <c r="DRJ41"/>
      <c r="DRK41"/>
      <c r="DRL41"/>
      <c r="DRM41"/>
      <c r="DRN41"/>
      <c r="DRO41"/>
      <c r="DRP41"/>
      <c r="DRQ41"/>
      <c r="DRR41"/>
      <c r="DRS41"/>
      <c r="DRT41"/>
      <c r="DRU41"/>
      <c r="DRV41"/>
      <c r="DRW41"/>
      <c r="DRX41"/>
      <c r="DRY41"/>
      <c r="DRZ41"/>
      <c r="DSA41"/>
      <c r="DSB41"/>
      <c r="DSC41"/>
      <c r="DSD41"/>
      <c r="DSE41"/>
      <c r="DSF41"/>
      <c r="DSG41"/>
      <c r="DSH41"/>
      <c r="DSI41"/>
      <c r="DSJ41"/>
      <c r="DSK41"/>
      <c r="DSL41"/>
      <c r="DSM41"/>
      <c r="DSN41"/>
      <c r="DSO41"/>
      <c r="DSP41"/>
      <c r="DSQ41"/>
      <c r="DSR41"/>
      <c r="DSS41"/>
      <c r="DST41"/>
      <c r="DSU41"/>
      <c r="DSV41"/>
      <c r="DSW41"/>
      <c r="DSX41"/>
      <c r="DSY41"/>
      <c r="DSZ41"/>
      <c r="DTA41"/>
      <c r="DTB41"/>
      <c r="DTC41"/>
      <c r="DTD41"/>
      <c r="DTE41"/>
      <c r="DTF41"/>
      <c r="DTG41"/>
      <c r="DTH41"/>
      <c r="DTI41"/>
      <c r="DTJ41"/>
      <c r="DTK41"/>
      <c r="DTL41"/>
      <c r="DTM41"/>
      <c r="DTN41"/>
      <c r="DTO41"/>
      <c r="DTP41"/>
      <c r="DTQ41"/>
      <c r="DTR41"/>
      <c r="DTS41"/>
      <c r="DTT41"/>
      <c r="DTU41"/>
      <c r="DTV41"/>
      <c r="DTW41"/>
      <c r="DTX41"/>
      <c r="DTY41"/>
      <c r="DTZ41"/>
      <c r="DUA41"/>
      <c r="DUB41"/>
      <c r="DUC41"/>
      <c r="DUD41"/>
      <c r="DUE41"/>
      <c r="DUF41"/>
      <c r="DUG41"/>
      <c r="DUH41"/>
      <c r="DUI41"/>
      <c r="DUJ41"/>
      <c r="DUK41"/>
      <c r="DUL41"/>
      <c r="DUM41"/>
      <c r="DUN41"/>
      <c r="DUO41"/>
      <c r="DUP41"/>
      <c r="DUQ41"/>
      <c r="DUR41"/>
      <c r="DUS41"/>
      <c r="DUT41"/>
      <c r="DUU41"/>
      <c r="DUV41"/>
      <c r="DUW41"/>
      <c r="DUX41"/>
      <c r="DUY41"/>
      <c r="DUZ41"/>
      <c r="DVA41"/>
      <c r="DVB41"/>
      <c r="DVC41"/>
      <c r="DVD41"/>
      <c r="DVE41"/>
      <c r="DVF41"/>
      <c r="DVG41"/>
      <c r="DVH41"/>
      <c r="DVI41"/>
      <c r="DVJ41"/>
      <c r="DVK41"/>
      <c r="DVL41"/>
      <c r="DVM41"/>
      <c r="DVN41"/>
      <c r="DVO41"/>
      <c r="DVP41"/>
      <c r="DVQ41"/>
      <c r="DVR41"/>
      <c r="DVS41"/>
      <c r="DVT41"/>
      <c r="DVU41"/>
      <c r="DVV41"/>
      <c r="DVW41"/>
      <c r="DVX41"/>
      <c r="DVY41"/>
      <c r="DVZ41"/>
      <c r="DWA41"/>
      <c r="DWB41"/>
      <c r="DWC41"/>
      <c r="DWD41"/>
      <c r="DWE41"/>
      <c r="DWF41"/>
      <c r="DWG41"/>
      <c r="DWH41"/>
      <c r="DWI41"/>
      <c r="DWJ41"/>
      <c r="DWK41"/>
      <c r="DWL41"/>
      <c r="DWM41"/>
      <c r="DWN41"/>
      <c r="DWO41"/>
      <c r="DWP41"/>
      <c r="DWQ41"/>
      <c r="DWR41"/>
      <c r="DWS41"/>
      <c r="DWT41"/>
      <c r="DWU41"/>
      <c r="DWV41"/>
      <c r="DWW41"/>
      <c r="DWX41"/>
      <c r="DWY41"/>
      <c r="DWZ41"/>
      <c r="DXA41"/>
      <c r="DXB41"/>
      <c r="DXC41"/>
      <c r="DXD41"/>
      <c r="DXE41"/>
      <c r="DXF41"/>
      <c r="DXG41"/>
      <c r="DXH41"/>
      <c r="DXI41"/>
      <c r="DXJ41"/>
      <c r="DXK41"/>
      <c r="DXL41"/>
      <c r="DXM41"/>
      <c r="DXN41"/>
      <c r="DXO41"/>
      <c r="DXP41"/>
      <c r="DXQ41"/>
      <c r="DXR41"/>
      <c r="DXS41"/>
      <c r="DXT41"/>
      <c r="DXU41"/>
      <c r="DXV41"/>
      <c r="DXW41"/>
      <c r="DXX41"/>
      <c r="DXY41"/>
      <c r="DXZ41"/>
      <c r="DYA41"/>
      <c r="DYB41"/>
      <c r="DYC41"/>
      <c r="DYD41"/>
      <c r="DYE41"/>
      <c r="DYF41"/>
      <c r="DYG41"/>
      <c r="DYH41"/>
      <c r="DYI41"/>
      <c r="DYJ41"/>
      <c r="DYK41"/>
      <c r="DYL41"/>
      <c r="DYM41"/>
      <c r="DYN41"/>
      <c r="DYO41"/>
      <c r="DYP41"/>
      <c r="DYQ41"/>
      <c r="DYR41"/>
      <c r="DYS41"/>
      <c r="DYT41"/>
      <c r="DYU41"/>
      <c r="DYV41"/>
      <c r="DYW41"/>
      <c r="DYX41"/>
      <c r="DYY41"/>
      <c r="DYZ41"/>
      <c r="DZA41"/>
      <c r="DZB41"/>
      <c r="DZC41"/>
      <c r="DZD41"/>
      <c r="DZE41"/>
      <c r="DZF41"/>
      <c r="DZG41"/>
      <c r="DZH41"/>
      <c r="DZI41"/>
      <c r="DZJ41"/>
      <c r="DZK41"/>
      <c r="DZL41"/>
      <c r="DZM41"/>
      <c r="DZN41"/>
      <c r="DZO41"/>
      <c r="DZP41"/>
      <c r="DZQ41"/>
      <c r="DZR41"/>
      <c r="DZS41"/>
      <c r="DZT41"/>
      <c r="DZU41"/>
      <c r="DZV41"/>
      <c r="DZW41"/>
      <c r="DZX41"/>
      <c r="DZY41"/>
      <c r="DZZ41"/>
      <c r="EAA41"/>
      <c r="EAB41"/>
      <c r="EAC41"/>
      <c r="EAD41"/>
      <c r="EAE41"/>
      <c r="EAF41"/>
      <c r="EAG41"/>
      <c r="EAH41"/>
      <c r="EAI41"/>
      <c r="EAJ41"/>
      <c r="EAK41"/>
      <c r="EAL41"/>
      <c r="EAM41"/>
      <c r="EAN41"/>
      <c r="EAO41"/>
      <c r="EAP41"/>
      <c r="EAQ41"/>
      <c r="EAR41"/>
      <c r="EAS41"/>
      <c r="EAT41"/>
      <c r="EAU41"/>
      <c r="EAV41"/>
      <c r="EAW41"/>
      <c r="EAX41"/>
      <c r="EAY41"/>
      <c r="EAZ41"/>
      <c r="EBA41"/>
      <c r="EBB41"/>
      <c r="EBC41"/>
      <c r="EBD41"/>
      <c r="EBE41"/>
      <c r="EBF41"/>
      <c r="EBG41"/>
      <c r="EBH41"/>
      <c r="EBI41"/>
      <c r="EBJ41"/>
      <c r="EBK41"/>
      <c r="EBL41"/>
      <c r="EBM41"/>
      <c r="EBN41"/>
      <c r="EBO41"/>
      <c r="EBP41"/>
      <c r="EBQ41"/>
      <c r="EBR41"/>
      <c r="EBS41"/>
      <c r="EBT41"/>
      <c r="EBU41"/>
      <c r="EBV41"/>
      <c r="EBW41"/>
      <c r="EBX41"/>
      <c r="EBY41"/>
      <c r="EBZ41"/>
      <c r="ECA41"/>
      <c r="ECB41"/>
      <c r="ECC41"/>
      <c r="ECD41"/>
      <c r="ECE41"/>
      <c r="ECF41"/>
      <c r="ECG41"/>
      <c r="ECH41"/>
      <c r="ECI41"/>
      <c r="ECJ41"/>
      <c r="ECK41"/>
      <c r="ECL41"/>
      <c r="ECM41"/>
      <c r="ECN41"/>
      <c r="ECO41"/>
      <c r="ECP41"/>
      <c r="ECQ41"/>
      <c r="ECR41"/>
      <c r="ECS41"/>
      <c r="ECT41"/>
      <c r="ECU41"/>
      <c r="ECV41"/>
      <c r="ECW41"/>
      <c r="ECX41"/>
      <c r="ECY41"/>
      <c r="ECZ41"/>
      <c r="EDA41"/>
      <c r="EDB41"/>
      <c r="EDC41"/>
      <c r="EDD41"/>
      <c r="EDE41"/>
      <c r="EDF41"/>
      <c r="EDG41"/>
      <c r="EDH41"/>
      <c r="EDI41"/>
      <c r="EDJ41"/>
      <c r="EDK41"/>
      <c r="EDL41"/>
      <c r="EDM41"/>
      <c r="EDN41"/>
      <c r="EDO41"/>
      <c r="EDP41"/>
      <c r="EDQ41"/>
      <c r="EDR41"/>
      <c r="EDS41"/>
      <c r="EDT41"/>
      <c r="EDU41"/>
      <c r="EDV41"/>
      <c r="EDW41"/>
      <c r="EDX41"/>
      <c r="EDY41"/>
      <c r="EDZ41"/>
      <c r="EEA41"/>
      <c r="EEB41"/>
      <c r="EEC41"/>
      <c r="EED41"/>
      <c r="EEE41"/>
      <c r="EEF41"/>
      <c r="EEG41"/>
      <c r="EEH41"/>
      <c r="EEI41"/>
      <c r="EEJ41"/>
      <c r="EEK41"/>
      <c r="EEL41"/>
      <c r="EEM41"/>
      <c r="EEN41"/>
      <c r="EEO41"/>
      <c r="EEP41"/>
      <c r="EEQ41"/>
      <c r="EER41"/>
      <c r="EES41"/>
      <c r="EET41"/>
      <c r="EEU41"/>
      <c r="EEV41"/>
      <c r="EEW41"/>
      <c r="EEX41"/>
      <c r="EEY41"/>
      <c r="EEZ41"/>
      <c r="EFA41"/>
      <c r="EFB41"/>
      <c r="EFC41"/>
      <c r="EFD41"/>
      <c r="EFE41"/>
      <c r="EFF41"/>
      <c r="EFG41"/>
      <c r="EFH41"/>
      <c r="EFI41"/>
      <c r="EFJ41"/>
      <c r="EFK41"/>
      <c r="EFL41"/>
      <c r="EFM41"/>
      <c r="EFN41"/>
      <c r="EFO41"/>
      <c r="EFP41"/>
      <c r="EFQ41"/>
      <c r="EFR41"/>
      <c r="EFS41"/>
      <c r="EFT41"/>
      <c r="EFU41"/>
      <c r="EFV41"/>
      <c r="EFW41"/>
      <c r="EFX41"/>
      <c r="EFY41"/>
      <c r="EFZ41"/>
      <c r="EGA41"/>
      <c r="EGB41"/>
      <c r="EGC41"/>
      <c r="EGD41"/>
      <c r="EGE41"/>
      <c r="EGF41"/>
      <c r="EGG41"/>
      <c r="EGH41"/>
      <c r="EGI41"/>
      <c r="EGJ41"/>
      <c r="EGK41"/>
      <c r="EGL41"/>
      <c r="EGM41"/>
      <c r="EGN41"/>
      <c r="EGO41"/>
      <c r="EGP41"/>
      <c r="EGQ41"/>
      <c r="EGR41"/>
      <c r="EGS41"/>
      <c r="EGT41"/>
      <c r="EGU41"/>
      <c r="EGV41"/>
      <c r="EGW41"/>
      <c r="EGX41"/>
      <c r="EGY41"/>
      <c r="EGZ41"/>
      <c r="EHA41"/>
      <c r="EHB41"/>
      <c r="EHC41"/>
      <c r="EHD41"/>
      <c r="EHE41"/>
      <c r="EHF41"/>
      <c r="EHG41"/>
      <c r="EHH41"/>
      <c r="EHI41"/>
      <c r="EHJ41"/>
      <c r="EHK41"/>
      <c r="EHL41"/>
      <c r="EHM41"/>
      <c r="EHN41"/>
      <c r="EHO41"/>
      <c r="EHP41"/>
      <c r="EHQ41"/>
      <c r="EHR41"/>
      <c r="EHS41"/>
      <c r="EHT41"/>
      <c r="EHU41"/>
      <c r="EHV41"/>
      <c r="EHW41"/>
      <c r="EHX41"/>
      <c r="EHY41"/>
      <c r="EHZ41"/>
      <c r="EIA41"/>
      <c r="EIB41"/>
      <c r="EIC41"/>
      <c r="EID41"/>
      <c r="EIE41"/>
      <c r="EIF41"/>
      <c r="EIG41"/>
      <c r="EIH41"/>
      <c r="EII41"/>
      <c r="EIJ41"/>
      <c r="EIK41"/>
      <c r="EIL41"/>
      <c r="EIM41"/>
      <c r="EIN41"/>
      <c r="EIO41"/>
      <c r="EIP41"/>
      <c r="EIQ41"/>
      <c r="EIR41"/>
      <c r="EIS41"/>
      <c r="EIT41"/>
      <c r="EIU41"/>
      <c r="EIV41"/>
      <c r="EIW41"/>
      <c r="EIX41"/>
      <c r="EIY41"/>
      <c r="EIZ41"/>
      <c r="EJA41"/>
      <c r="EJB41"/>
      <c r="EJC41"/>
      <c r="EJD41"/>
      <c r="EJE41"/>
      <c r="EJF41"/>
      <c r="EJG41"/>
      <c r="EJH41"/>
      <c r="EJI41"/>
      <c r="EJJ41"/>
      <c r="EJK41"/>
      <c r="EJL41"/>
      <c r="EJM41"/>
      <c r="EJN41"/>
      <c r="EJO41"/>
      <c r="EJP41"/>
      <c r="EJQ41"/>
      <c r="EJR41"/>
      <c r="EJS41"/>
      <c r="EJT41"/>
      <c r="EJU41"/>
      <c r="EJV41"/>
      <c r="EJW41"/>
      <c r="EJX41"/>
      <c r="EJY41"/>
      <c r="EJZ41"/>
      <c r="EKA41"/>
      <c r="EKB41"/>
      <c r="EKC41"/>
      <c r="EKD41"/>
      <c r="EKE41"/>
      <c r="EKF41"/>
      <c r="EKG41"/>
      <c r="EKH41"/>
      <c r="EKI41"/>
      <c r="EKJ41"/>
      <c r="EKK41"/>
      <c r="EKL41"/>
      <c r="EKM41"/>
      <c r="EKN41"/>
      <c r="EKO41"/>
      <c r="EKP41"/>
      <c r="EKQ41"/>
      <c r="EKR41"/>
      <c r="EKS41"/>
      <c r="EKT41"/>
      <c r="EKU41"/>
      <c r="EKV41"/>
      <c r="EKW41"/>
      <c r="EKX41"/>
      <c r="EKY41"/>
      <c r="EKZ41"/>
      <c r="ELA41"/>
      <c r="ELB41"/>
      <c r="ELC41"/>
      <c r="ELD41"/>
      <c r="ELE41"/>
      <c r="ELF41"/>
      <c r="ELG41"/>
      <c r="ELH41"/>
      <c r="ELI41"/>
      <c r="ELJ41"/>
      <c r="ELK41"/>
      <c r="ELL41"/>
      <c r="ELM41"/>
      <c r="ELN41"/>
      <c r="ELO41"/>
      <c r="ELP41"/>
      <c r="ELQ41"/>
      <c r="ELR41"/>
      <c r="ELS41"/>
      <c r="ELT41"/>
      <c r="ELU41"/>
      <c r="ELV41"/>
      <c r="ELW41"/>
      <c r="ELX41"/>
      <c r="ELY41"/>
      <c r="ELZ41"/>
      <c r="EMA41"/>
      <c r="EMB41"/>
      <c r="EMC41"/>
      <c r="EMD41"/>
      <c r="EME41"/>
      <c r="EMF41"/>
      <c r="EMG41"/>
      <c r="EMH41"/>
      <c r="EMI41"/>
      <c r="EMJ41"/>
      <c r="EMK41"/>
      <c r="EML41"/>
      <c r="EMM41"/>
      <c r="EMN41"/>
      <c r="EMO41"/>
      <c r="EMP41"/>
      <c r="EMQ41"/>
      <c r="EMR41"/>
      <c r="EMS41"/>
      <c r="EMT41"/>
      <c r="EMU41"/>
      <c r="EMV41"/>
      <c r="EMW41"/>
      <c r="EMX41"/>
      <c r="EMY41"/>
      <c r="EMZ41"/>
      <c r="ENA41"/>
      <c r="ENB41"/>
      <c r="ENC41"/>
      <c r="END41"/>
      <c r="ENE41"/>
      <c r="ENF41"/>
      <c r="ENG41"/>
      <c r="ENH41"/>
      <c r="ENI41"/>
      <c r="ENJ41"/>
      <c r="ENK41"/>
      <c r="ENL41"/>
      <c r="ENM41"/>
      <c r="ENN41"/>
      <c r="ENO41"/>
      <c r="ENP41"/>
      <c r="ENQ41"/>
      <c r="ENR41"/>
      <c r="ENS41"/>
      <c r="ENT41"/>
      <c r="ENU41"/>
      <c r="ENV41"/>
      <c r="ENW41"/>
      <c r="ENX41"/>
      <c r="ENY41"/>
      <c r="ENZ41"/>
      <c r="EOA41"/>
      <c r="EOB41"/>
      <c r="EOC41"/>
      <c r="EOD41"/>
      <c r="EOE41"/>
      <c r="EOF41"/>
      <c r="EOG41"/>
      <c r="EOH41"/>
      <c r="EOI41"/>
      <c r="EOJ41"/>
      <c r="EOK41"/>
      <c r="EOL41"/>
      <c r="EOM41"/>
      <c r="EON41"/>
      <c r="EOO41"/>
      <c r="EOP41"/>
      <c r="EOQ41"/>
      <c r="EOR41"/>
      <c r="EOS41"/>
      <c r="EOT41"/>
      <c r="EOU41"/>
      <c r="EOV41"/>
      <c r="EOW41"/>
      <c r="EOX41"/>
      <c r="EOY41"/>
      <c r="EOZ41"/>
      <c r="EPA41"/>
      <c r="EPB41"/>
      <c r="EPC41"/>
      <c r="EPD41"/>
      <c r="EPE41"/>
      <c r="EPF41"/>
      <c r="EPG41"/>
      <c r="EPH41"/>
      <c r="EPI41"/>
      <c r="EPJ41"/>
      <c r="EPK41"/>
      <c r="EPL41"/>
      <c r="EPM41"/>
      <c r="EPN41"/>
      <c r="EPO41"/>
      <c r="EPP41"/>
      <c r="EPQ41"/>
      <c r="EPR41"/>
      <c r="EPS41"/>
      <c r="EPT41"/>
      <c r="EPU41"/>
      <c r="EPV41"/>
      <c r="EPW41"/>
      <c r="EPX41"/>
      <c r="EPY41"/>
      <c r="EPZ41"/>
      <c r="EQA41"/>
      <c r="EQB41"/>
      <c r="EQC41"/>
      <c r="EQD41"/>
      <c r="EQE41"/>
      <c r="EQF41"/>
      <c r="EQG41"/>
      <c r="EQH41"/>
      <c r="EQI41"/>
      <c r="EQJ41"/>
      <c r="EQK41"/>
      <c r="EQL41"/>
      <c r="EQM41"/>
      <c r="EQN41"/>
      <c r="EQO41"/>
      <c r="EQP41"/>
      <c r="EQQ41"/>
      <c r="EQR41"/>
      <c r="EQS41"/>
      <c r="EQT41"/>
      <c r="EQU41"/>
      <c r="EQV41"/>
      <c r="EQW41"/>
      <c r="EQX41"/>
      <c r="EQY41"/>
      <c r="EQZ41"/>
      <c r="ERA41"/>
      <c r="ERB41"/>
      <c r="ERC41"/>
      <c r="ERD41"/>
      <c r="ERE41"/>
      <c r="ERF41"/>
      <c r="ERG41"/>
      <c r="ERH41"/>
      <c r="ERI41"/>
      <c r="ERJ41"/>
      <c r="ERK41"/>
      <c r="ERL41"/>
      <c r="ERM41"/>
      <c r="ERN41"/>
      <c r="ERO41"/>
      <c r="ERP41"/>
      <c r="ERQ41"/>
      <c r="ERR41"/>
      <c r="ERS41"/>
      <c r="ERT41"/>
      <c r="ERU41"/>
      <c r="ERV41"/>
      <c r="ERW41"/>
      <c r="ERX41"/>
      <c r="ERY41"/>
      <c r="ERZ41"/>
      <c r="ESA41"/>
      <c r="ESB41"/>
      <c r="ESC41"/>
      <c r="ESD41"/>
      <c r="ESE41"/>
      <c r="ESF41"/>
      <c r="ESG41"/>
      <c r="ESH41"/>
      <c r="ESI41"/>
      <c r="ESJ41"/>
      <c r="ESK41"/>
      <c r="ESL41"/>
      <c r="ESM41"/>
      <c r="ESN41"/>
      <c r="ESO41"/>
      <c r="ESP41"/>
      <c r="ESQ41"/>
      <c r="ESR41"/>
      <c r="ESS41"/>
      <c r="EST41"/>
      <c r="ESU41"/>
      <c r="ESV41"/>
      <c r="ESW41"/>
      <c r="ESX41"/>
      <c r="ESY41"/>
      <c r="ESZ41"/>
      <c r="ETA41"/>
      <c r="ETB41"/>
      <c r="ETC41"/>
      <c r="ETD41"/>
      <c r="ETE41"/>
      <c r="ETF41"/>
      <c r="ETG41"/>
      <c r="ETH41"/>
      <c r="ETI41"/>
      <c r="ETJ41"/>
      <c r="ETK41"/>
      <c r="ETL41"/>
      <c r="ETM41"/>
      <c r="ETN41"/>
      <c r="ETO41"/>
      <c r="ETP41"/>
      <c r="ETQ41"/>
      <c r="ETR41"/>
      <c r="ETS41"/>
      <c r="ETT41"/>
      <c r="ETU41"/>
      <c r="ETV41"/>
      <c r="ETW41"/>
      <c r="ETX41"/>
      <c r="ETY41"/>
      <c r="ETZ41"/>
      <c r="EUA41"/>
      <c r="EUB41"/>
      <c r="EUC41"/>
      <c r="EUD41"/>
      <c r="EUE41"/>
      <c r="EUF41"/>
      <c r="EUG41"/>
      <c r="EUH41"/>
      <c r="EUI41"/>
      <c r="EUJ41"/>
      <c r="EUK41"/>
      <c r="EUL41"/>
      <c r="EUM41"/>
      <c r="EUN41"/>
      <c r="EUO41"/>
      <c r="EUP41"/>
      <c r="EUQ41"/>
      <c r="EUR41"/>
      <c r="EUS41"/>
      <c r="EUT41"/>
      <c r="EUU41"/>
      <c r="EUV41"/>
      <c r="EUW41"/>
      <c r="EUX41"/>
      <c r="EUY41"/>
      <c r="EUZ41"/>
      <c r="EVA41"/>
      <c r="EVB41"/>
      <c r="EVC41"/>
      <c r="EVD41"/>
      <c r="EVE41"/>
      <c r="EVF41"/>
      <c r="EVG41"/>
      <c r="EVH41"/>
      <c r="EVI41"/>
      <c r="EVJ41"/>
      <c r="EVK41"/>
      <c r="EVL41"/>
      <c r="EVM41"/>
      <c r="EVN41"/>
      <c r="EVO41"/>
      <c r="EVP41"/>
      <c r="EVQ41"/>
      <c r="EVR41"/>
      <c r="EVS41"/>
      <c r="EVT41"/>
      <c r="EVU41"/>
      <c r="EVV41"/>
      <c r="EVW41"/>
      <c r="EVX41"/>
      <c r="EVY41"/>
      <c r="EVZ41"/>
      <c r="EWA41"/>
      <c r="EWB41"/>
      <c r="EWC41"/>
      <c r="EWD41"/>
      <c r="EWE41"/>
      <c r="EWF41"/>
      <c r="EWG41"/>
      <c r="EWH41"/>
      <c r="EWI41"/>
      <c r="EWJ41"/>
      <c r="EWK41"/>
      <c r="EWL41"/>
      <c r="EWM41"/>
      <c r="EWN41"/>
      <c r="EWO41"/>
      <c r="EWP41"/>
      <c r="EWQ41"/>
      <c r="EWR41"/>
      <c r="EWS41"/>
      <c r="EWT41"/>
      <c r="EWU41"/>
      <c r="EWV41"/>
      <c r="EWW41"/>
      <c r="EWX41"/>
      <c r="EWY41"/>
      <c r="EWZ41"/>
      <c r="EXA41"/>
      <c r="EXB41"/>
      <c r="EXC41"/>
      <c r="EXD41"/>
      <c r="EXE41"/>
      <c r="EXF41"/>
      <c r="EXG41"/>
      <c r="EXH41"/>
      <c r="EXI41"/>
      <c r="EXJ41"/>
      <c r="EXK41"/>
      <c r="EXL41"/>
      <c r="EXM41"/>
      <c r="EXN41"/>
      <c r="EXO41"/>
      <c r="EXP41"/>
      <c r="EXQ41"/>
      <c r="EXR41"/>
      <c r="EXS41"/>
      <c r="EXT41"/>
      <c r="EXU41"/>
      <c r="EXV41"/>
      <c r="EXW41"/>
      <c r="EXX41"/>
      <c r="EXY41"/>
      <c r="EXZ41"/>
      <c r="EYA41"/>
      <c r="EYB41"/>
      <c r="EYC41"/>
      <c r="EYD41"/>
      <c r="EYE41"/>
      <c r="EYF41"/>
      <c r="EYG41"/>
      <c r="EYH41"/>
      <c r="EYI41"/>
      <c r="EYJ41"/>
      <c r="EYK41"/>
      <c r="EYL41"/>
      <c r="EYM41"/>
      <c r="EYN41"/>
      <c r="EYO41"/>
      <c r="EYP41"/>
      <c r="EYQ41"/>
      <c r="EYR41"/>
      <c r="EYS41"/>
      <c r="EYT41"/>
      <c r="EYU41"/>
      <c r="EYV41"/>
      <c r="EYW41"/>
      <c r="EYX41"/>
      <c r="EYY41"/>
      <c r="EYZ41"/>
      <c r="EZA41"/>
      <c r="EZB41"/>
      <c r="EZC41"/>
      <c r="EZD41"/>
      <c r="EZE41"/>
      <c r="EZF41"/>
      <c r="EZG41"/>
      <c r="EZH41"/>
      <c r="EZI41"/>
      <c r="EZJ41"/>
      <c r="EZK41"/>
      <c r="EZL41"/>
      <c r="EZM41"/>
      <c r="EZN41"/>
      <c r="EZO41"/>
      <c r="EZP41"/>
      <c r="EZQ41"/>
      <c r="EZR41"/>
      <c r="EZS41"/>
      <c r="EZT41"/>
      <c r="EZU41"/>
      <c r="EZV41"/>
      <c r="EZW41"/>
      <c r="EZX41"/>
      <c r="EZY41"/>
      <c r="EZZ41"/>
      <c r="FAA41"/>
      <c r="FAB41"/>
      <c r="FAC41"/>
      <c r="FAD41"/>
      <c r="FAE41"/>
      <c r="FAF41"/>
      <c r="FAG41"/>
      <c r="FAH41"/>
      <c r="FAI41"/>
      <c r="FAJ41"/>
      <c r="FAK41"/>
      <c r="FAL41"/>
      <c r="FAM41"/>
      <c r="FAN41"/>
      <c r="FAO41"/>
      <c r="FAP41"/>
      <c r="FAQ41"/>
      <c r="FAR41"/>
      <c r="FAS41"/>
      <c r="FAT41"/>
      <c r="FAU41"/>
      <c r="FAV41"/>
      <c r="FAW41"/>
      <c r="FAX41"/>
      <c r="FAY41"/>
      <c r="FAZ41"/>
      <c r="FBA41"/>
      <c r="FBB41"/>
      <c r="FBC41"/>
      <c r="FBD41"/>
      <c r="FBE41"/>
      <c r="FBF41"/>
      <c r="FBG41"/>
      <c r="FBH41"/>
      <c r="FBI41"/>
      <c r="FBJ41"/>
      <c r="FBK41"/>
      <c r="FBL41"/>
      <c r="FBM41"/>
      <c r="FBN41"/>
      <c r="FBO41"/>
      <c r="FBP41"/>
      <c r="FBQ41"/>
      <c r="FBR41"/>
      <c r="FBS41"/>
      <c r="FBT41"/>
      <c r="FBU41"/>
      <c r="FBV41"/>
      <c r="FBW41"/>
      <c r="FBX41"/>
      <c r="FBY41"/>
      <c r="FBZ41"/>
      <c r="FCA41"/>
      <c r="FCB41"/>
      <c r="FCC41"/>
      <c r="FCD41"/>
      <c r="FCE41"/>
      <c r="FCF41"/>
      <c r="FCG41"/>
      <c r="FCH41"/>
      <c r="FCI41"/>
      <c r="FCJ41"/>
      <c r="FCK41"/>
      <c r="FCL41"/>
      <c r="FCM41"/>
      <c r="FCN41"/>
      <c r="FCO41"/>
      <c r="FCP41"/>
      <c r="FCQ41"/>
      <c r="FCR41"/>
      <c r="FCS41"/>
      <c r="FCT41"/>
      <c r="FCU41"/>
      <c r="FCV41"/>
      <c r="FCW41"/>
      <c r="FCX41"/>
      <c r="FCY41"/>
      <c r="FCZ41"/>
      <c r="FDA41"/>
      <c r="FDB41"/>
      <c r="FDC41"/>
      <c r="FDD41"/>
      <c r="FDE41"/>
      <c r="FDF41"/>
      <c r="FDG41"/>
      <c r="FDH41"/>
      <c r="FDI41"/>
      <c r="FDJ41"/>
      <c r="FDK41"/>
      <c r="FDL41"/>
      <c r="FDM41"/>
      <c r="FDN41"/>
      <c r="FDO41"/>
      <c r="FDP41"/>
      <c r="FDQ41"/>
      <c r="FDR41"/>
      <c r="FDS41"/>
      <c r="FDT41"/>
      <c r="FDU41"/>
      <c r="FDV41"/>
      <c r="FDW41"/>
      <c r="FDX41"/>
      <c r="FDY41"/>
      <c r="FDZ41"/>
      <c r="FEA41"/>
      <c r="FEB41"/>
      <c r="FEC41"/>
      <c r="FED41"/>
      <c r="FEE41"/>
      <c r="FEF41"/>
      <c r="FEG41"/>
      <c r="FEH41"/>
      <c r="FEI41"/>
      <c r="FEJ41"/>
      <c r="FEK41"/>
      <c r="FEL41"/>
      <c r="FEM41"/>
      <c r="FEN41"/>
      <c r="FEO41"/>
      <c r="FEP41"/>
      <c r="FEQ41"/>
      <c r="FER41"/>
      <c r="FES41"/>
      <c r="FET41"/>
      <c r="FEU41"/>
      <c r="FEV41"/>
      <c r="FEW41"/>
      <c r="FEX41"/>
      <c r="FEY41"/>
      <c r="FEZ41"/>
      <c r="FFA41"/>
      <c r="FFB41"/>
      <c r="FFC41"/>
      <c r="FFD41"/>
      <c r="FFE41"/>
      <c r="FFF41"/>
      <c r="FFG41"/>
      <c r="FFH41"/>
      <c r="FFI41"/>
      <c r="FFJ41"/>
      <c r="FFK41"/>
      <c r="FFL41"/>
      <c r="FFM41"/>
      <c r="FFN41"/>
      <c r="FFO41"/>
      <c r="FFP41"/>
      <c r="FFQ41"/>
      <c r="FFR41"/>
      <c r="FFS41"/>
      <c r="FFT41"/>
      <c r="FFU41"/>
      <c r="FFV41"/>
      <c r="FFW41"/>
      <c r="FFX41"/>
      <c r="FFY41"/>
      <c r="FFZ41"/>
      <c r="FGA41"/>
      <c r="FGB41"/>
      <c r="FGC41"/>
      <c r="FGD41"/>
      <c r="FGE41"/>
      <c r="FGF41"/>
      <c r="FGG41"/>
      <c r="FGH41"/>
      <c r="FGI41"/>
      <c r="FGJ41"/>
      <c r="FGK41"/>
      <c r="FGL41"/>
      <c r="FGM41"/>
      <c r="FGN41"/>
      <c r="FGO41"/>
      <c r="FGP41"/>
      <c r="FGQ41"/>
      <c r="FGR41"/>
      <c r="FGS41"/>
      <c r="FGT41"/>
      <c r="FGU41"/>
      <c r="FGV41"/>
      <c r="FGW41"/>
      <c r="FGX41"/>
      <c r="FGY41"/>
      <c r="FGZ41"/>
      <c r="FHA41"/>
      <c r="FHB41"/>
      <c r="FHC41"/>
      <c r="FHD41"/>
      <c r="FHE41"/>
      <c r="FHF41"/>
      <c r="FHG41"/>
      <c r="FHH41"/>
      <c r="FHI41"/>
      <c r="FHJ41"/>
      <c r="FHK41"/>
      <c r="FHL41"/>
      <c r="FHM41"/>
      <c r="FHN41"/>
      <c r="FHO41"/>
      <c r="FHP41"/>
      <c r="FHQ41"/>
      <c r="FHR41"/>
      <c r="FHS41"/>
      <c r="FHT41"/>
      <c r="FHU41"/>
      <c r="FHV41"/>
      <c r="FHW41"/>
      <c r="FHX41"/>
      <c r="FHY41"/>
      <c r="FHZ41"/>
      <c r="FIA41"/>
      <c r="FIB41"/>
      <c r="FIC41"/>
      <c r="FID41"/>
      <c r="FIE41"/>
      <c r="FIF41"/>
      <c r="FIG41"/>
      <c r="FIH41"/>
      <c r="FII41"/>
      <c r="FIJ41"/>
      <c r="FIK41"/>
      <c r="FIL41"/>
      <c r="FIM41"/>
      <c r="FIN41"/>
      <c r="FIO41"/>
      <c r="FIP41"/>
      <c r="FIQ41"/>
      <c r="FIR41"/>
      <c r="FIS41"/>
      <c r="FIT41"/>
      <c r="FIU41"/>
      <c r="FIV41"/>
      <c r="FIW41"/>
      <c r="FIX41"/>
      <c r="FIY41"/>
      <c r="FIZ41"/>
      <c r="FJA41"/>
      <c r="FJB41"/>
      <c r="FJC41"/>
      <c r="FJD41"/>
      <c r="FJE41"/>
      <c r="FJF41"/>
      <c r="FJG41"/>
      <c r="FJH41"/>
      <c r="FJI41"/>
      <c r="FJJ41"/>
      <c r="FJK41"/>
      <c r="FJL41"/>
      <c r="FJM41"/>
      <c r="FJN41"/>
      <c r="FJO41"/>
      <c r="FJP41"/>
      <c r="FJQ41"/>
      <c r="FJR41"/>
      <c r="FJS41"/>
      <c r="FJT41"/>
      <c r="FJU41"/>
      <c r="FJV41"/>
      <c r="FJW41"/>
      <c r="FJX41"/>
      <c r="FJY41"/>
      <c r="FJZ41"/>
      <c r="FKA41"/>
      <c r="FKB41"/>
      <c r="FKC41"/>
      <c r="FKD41"/>
      <c r="FKE41"/>
      <c r="FKF41"/>
      <c r="FKG41"/>
      <c r="FKH41"/>
      <c r="FKI41"/>
      <c r="FKJ41"/>
      <c r="FKK41"/>
      <c r="FKL41"/>
      <c r="FKM41"/>
      <c r="FKN41"/>
      <c r="FKO41"/>
      <c r="FKP41"/>
      <c r="FKQ41"/>
      <c r="FKR41"/>
      <c r="FKS41"/>
      <c r="FKT41"/>
      <c r="FKU41"/>
      <c r="FKV41"/>
      <c r="FKW41"/>
      <c r="FKX41"/>
      <c r="FKY41"/>
      <c r="FKZ41"/>
      <c r="FLA41"/>
      <c r="FLB41"/>
      <c r="FLC41"/>
      <c r="FLD41"/>
      <c r="FLE41"/>
      <c r="FLF41"/>
      <c r="FLG41"/>
      <c r="FLH41"/>
      <c r="FLI41"/>
      <c r="FLJ41"/>
      <c r="FLK41"/>
      <c r="FLL41"/>
      <c r="FLM41"/>
      <c r="FLN41"/>
      <c r="FLO41"/>
      <c r="FLP41"/>
      <c r="FLQ41"/>
      <c r="FLR41"/>
      <c r="FLS41"/>
      <c r="FLT41"/>
      <c r="FLU41"/>
      <c r="FLV41"/>
      <c r="FLW41"/>
      <c r="FLX41"/>
      <c r="FLY41"/>
      <c r="FLZ41"/>
      <c r="FMA41"/>
      <c r="FMB41"/>
      <c r="FMC41"/>
      <c r="FMD41"/>
      <c r="FME41"/>
      <c r="FMF41"/>
      <c r="FMG41"/>
      <c r="FMH41"/>
      <c r="FMI41"/>
      <c r="FMJ41"/>
      <c r="FMK41"/>
      <c r="FML41"/>
      <c r="FMM41"/>
      <c r="FMN41"/>
      <c r="FMO41"/>
      <c r="FMP41"/>
      <c r="FMQ41"/>
      <c r="FMR41"/>
      <c r="FMS41"/>
      <c r="FMT41"/>
      <c r="FMU41"/>
      <c r="FMV41"/>
      <c r="FMW41"/>
      <c r="FMX41"/>
      <c r="FMY41"/>
      <c r="FMZ41"/>
      <c r="FNA41"/>
      <c r="FNB41"/>
      <c r="FNC41"/>
      <c r="FND41"/>
      <c r="FNE41"/>
      <c r="FNF41"/>
      <c r="FNG41"/>
      <c r="FNH41"/>
      <c r="FNI41"/>
      <c r="FNJ41"/>
      <c r="FNK41"/>
      <c r="FNL41"/>
      <c r="FNM41"/>
      <c r="FNN41"/>
      <c r="FNO41"/>
      <c r="FNP41"/>
      <c r="FNQ41"/>
      <c r="FNR41"/>
      <c r="FNS41"/>
      <c r="FNT41"/>
      <c r="FNU41"/>
      <c r="FNV41"/>
      <c r="FNW41"/>
      <c r="FNX41"/>
      <c r="FNY41"/>
      <c r="FNZ41"/>
      <c r="FOA41"/>
      <c r="FOB41"/>
      <c r="FOC41"/>
      <c r="FOD41"/>
      <c r="FOE41"/>
      <c r="FOF41"/>
      <c r="FOG41"/>
      <c r="FOH41"/>
      <c r="FOI41"/>
      <c r="FOJ41"/>
      <c r="FOK41"/>
      <c r="FOL41"/>
      <c r="FOM41"/>
      <c r="FON41"/>
      <c r="FOO41"/>
      <c r="FOP41"/>
      <c r="FOQ41"/>
      <c r="FOR41"/>
      <c r="FOS41"/>
      <c r="FOT41"/>
      <c r="FOU41"/>
      <c r="FOV41"/>
      <c r="FOW41"/>
      <c r="FOX41"/>
      <c r="FOY41"/>
      <c r="FOZ41"/>
      <c r="FPA41"/>
      <c r="FPB41"/>
      <c r="FPC41"/>
      <c r="FPD41"/>
      <c r="FPE41"/>
      <c r="FPF41"/>
      <c r="FPG41"/>
      <c r="FPH41"/>
      <c r="FPI41"/>
      <c r="FPJ41"/>
      <c r="FPK41"/>
      <c r="FPL41"/>
      <c r="FPM41"/>
      <c r="FPN41"/>
      <c r="FPO41"/>
      <c r="FPP41"/>
      <c r="FPQ41"/>
      <c r="FPR41"/>
      <c r="FPS41"/>
      <c r="FPT41"/>
      <c r="FPU41"/>
      <c r="FPV41"/>
      <c r="FPW41"/>
      <c r="FPX41"/>
      <c r="FPY41"/>
      <c r="FPZ41"/>
      <c r="FQA41"/>
      <c r="FQB41"/>
      <c r="FQC41"/>
      <c r="FQD41"/>
      <c r="FQE41"/>
      <c r="FQF41"/>
      <c r="FQG41"/>
      <c r="FQH41"/>
      <c r="FQI41"/>
      <c r="FQJ41"/>
      <c r="FQK41"/>
      <c r="FQL41"/>
      <c r="FQM41"/>
      <c r="FQN41"/>
      <c r="FQO41"/>
      <c r="FQP41"/>
      <c r="FQQ41"/>
      <c r="FQR41"/>
      <c r="FQS41"/>
      <c r="FQT41"/>
      <c r="FQU41"/>
      <c r="FQV41"/>
      <c r="FQW41"/>
      <c r="FQX41"/>
      <c r="FQY41"/>
      <c r="FQZ41"/>
      <c r="FRA41"/>
      <c r="FRB41"/>
      <c r="FRC41"/>
      <c r="FRD41"/>
      <c r="FRE41"/>
      <c r="FRF41"/>
      <c r="FRG41"/>
      <c r="FRH41"/>
      <c r="FRI41"/>
      <c r="FRJ41"/>
      <c r="FRK41"/>
      <c r="FRL41"/>
      <c r="FRM41"/>
      <c r="FRN41"/>
      <c r="FRO41"/>
      <c r="FRP41"/>
      <c r="FRQ41"/>
      <c r="FRR41"/>
      <c r="FRS41"/>
      <c r="FRT41"/>
      <c r="FRU41"/>
      <c r="FRV41"/>
      <c r="FRW41"/>
      <c r="FRX41"/>
      <c r="FRY41"/>
      <c r="FRZ41"/>
      <c r="FSA41"/>
      <c r="FSB41"/>
      <c r="FSC41"/>
      <c r="FSD41"/>
      <c r="FSE41"/>
      <c r="FSF41"/>
      <c r="FSG41"/>
      <c r="FSH41"/>
      <c r="FSI41"/>
      <c r="FSJ41"/>
      <c r="FSK41"/>
      <c r="FSL41"/>
      <c r="FSM41"/>
      <c r="FSN41"/>
      <c r="FSO41"/>
      <c r="FSP41"/>
      <c r="FSQ41"/>
      <c r="FSR41"/>
      <c r="FSS41"/>
      <c r="FST41"/>
      <c r="FSU41"/>
      <c r="FSV41"/>
      <c r="FSW41"/>
      <c r="FSX41"/>
      <c r="FSY41"/>
      <c r="FSZ41"/>
      <c r="FTA41"/>
      <c r="FTB41"/>
      <c r="FTC41"/>
      <c r="FTD41"/>
      <c r="FTE41"/>
      <c r="FTF41"/>
      <c r="FTG41"/>
      <c r="FTH41"/>
      <c r="FTI41"/>
      <c r="FTJ41"/>
      <c r="FTK41"/>
      <c r="FTL41"/>
      <c r="FTM41"/>
      <c r="FTN41"/>
      <c r="FTO41"/>
      <c r="FTP41"/>
      <c r="FTQ41"/>
      <c r="FTR41"/>
      <c r="FTS41"/>
      <c r="FTT41"/>
      <c r="FTU41"/>
      <c r="FTV41"/>
      <c r="FTW41"/>
      <c r="FTX41"/>
      <c r="FTY41"/>
      <c r="FTZ41"/>
      <c r="FUA41"/>
      <c r="FUB41"/>
      <c r="FUC41"/>
      <c r="FUD41"/>
      <c r="FUE41"/>
      <c r="FUF41"/>
      <c r="FUG41"/>
      <c r="FUH41"/>
      <c r="FUI41"/>
      <c r="FUJ41"/>
      <c r="FUK41"/>
      <c r="FUL41"/>
      <c r="FUM41"/>
      <c r="FUN41"/>
      <c r="FUO41"/>
      <c r="FUP41"/>
      <c r="FUQ41"/>
      <c r="FUR41"/>
      <c r="FUS41"/>
      <c r="FUT41"/>
      <c r="FUU41"/>
      <c r="FUV41"/>
      <c r="FUW41"/>
      <c r="FUX41"/>
      <c r="FUY41"/>
      <c r="FUZ41"/>
      <c r="FVA41"/>
      <c r="FVB41"/>
      <c r="FVC41"/>
      <c r="FVD41"/>
      <c r="FVE41"/>
      <c r="FVF41"/>
      <c r="FVG41"/>
      <c r="FVH41"/>
      <c r="FVI41"/>
      <c r="FVJ41"/>
      <c r="FVK41"/>
      <c r="FVL41"/>
      <c r="FVM41"/>
      <c r="FVN41"/>
      <c r="FVO41"/>
      <c r="FVP41"/>
      <c r="FVQ41"/>
      <c r="FVR41"/>
      <c r="FVS41"/>
      <c r="FVT41"/>
      <c r="FVU41"/>
      <c r="FVV41"/>
      <c r="FVW41"/>
      <c r="FVX41"/>
      <c r="FVY41"/>
      <c r="FVZ41"/>
      <c r="FWA41"/>
      <c r="FWB41"/>
      <c r="FWC41"/>
      <c r="FWD41"/>
      <c r="FWE41"/>
      <c r="FWF41"/>
      <c r="FWG41"/>
      <c r="FWH41"/>
      <c r="FWI41"/>
      <c r="FWJ41"/>
      <c r="FWK41"/>
      <c r="FWL41"/>
      <c r="FWM41"/>
      <c r="FWN41"/>
      <c r="FWO41"/>
      <c r="FWP41"/>
      <c r="FWQ41"/>
      <c r="FWR41"/>
      <c r="FWS41"/>
      <c r="FWT41"/>
      <c r="FWU41"/>
      <c r="FWV41"/>
      <c r="FWW41"/>
      <c r="FWX41"/>
      <c r="FWY41"/>
      <c r="FWZ41"/>
      <c r="FXA41"/>
      <c r="FXB41"/>
      <c r="FXC41"/>
      <c r="FXD41"/>
      <c r="FXE41"/>
      <c r="FXF41"/>
      <c r="FXG41"/>
      <c r="FXH41"/>
      <c r="FXI41"/>
      <c r="FXJ41"/>
      <c r="FXK41"/>
      <c r="FXL41"/>
      <c r="FXM41"/>
      <c r="FXN41"/>
      <c r="FXO41"/>
      <c r="FXP41"/>
      <c r="FXQ41"/>
      <c r="FXR41"/>
      <c r="FXS41"/>
      <c r="FXT41"/>
      <c r="FXU41"/>
      <c r="FXV41"/>
      <c r="FXW41"/>
      <c r="FXX41"/>
      <c r="FXY41"/>
      <c r="FXZ41"/>
      <c r="FYA41"/>
      <c r="FYB41"/>
      <c r="FYC41"/>
      <c r="FYD41"/>
      <c r="FYE41"/>
      <c r="FYF41"/>
      <c r="FYG41"/>
      <c r="FYH41"/>
      <c r="FYI41"/>
      <c r="FYJ41"/>
      <c r="FYK41"/>
      <c r="FYL41"/>
      <c r="FYM41"/>
      <c r="FYN41"/>
      <c r="FYO41"/>
      <c r="FYP41"/>
      <c r="FYQ41"/>
      <c r="FYR41"/>
      <c r="FYS41"/>
      <c r="FYT41"/>
      <c r="FYU41"/>
      <c r="FYV41"/>
      <c r="FYW41"/>
      <c r="FYX41"/>
      <c r="FYY41"/>
      <c r="FYZ41"/>
      <c r="FZA41"/>
      <c r="FZB41"/>
      <c r="FZC41"/>
      <c r="FZD41"/>
      <c r="FZE41"/>
      <c r="FZF41"/>
      <c r="FZG41"/>
      <c r="FZH41"/>
      <c r="FZI41"/>
      <c r="FZJ41"/>
      <c r="FZK41"/>
      <c r="FZL41"/>
      <c r="FZM41"/>
      <c r="FZN41"/>
      <c r="FZO41"/>
      <c r="FZP41"/>
      <c r="FZQ41"/>
      <c r="FZR41"/>
      <c r="FZS41"/>
      <c r="FZT41"/>
      <c r="FZU41"/>
      <c r="FZV41"/>
      <c r="FZW41"/>
      <c r="FZX41"/>
      <c r="FZY41"/>
      <c r="FZZ41"/>
      <c r="GAA41"/>
      <c r="GAB41"/>
      <c r="GAC41"/>
      <c r="GAD41"/>
      <c r="GAE41"/>
      <c r="GAF41"/>
      <c r="GAG41"/>
      <c r="GAH41"/>
      <c r="GAI41"/>
      <c r="GAJ41"/>
      <c r="GAK41"/>
      <c r="GAL41"/>
      <c r="GAM41"/>
      <c r="GAN41"/>
      <c r="GAO41"/>
      <c r="GAP41"/>
      <c r="GAQ41"/>
      <c r="GAR41"/>
      <c r="GAS41"/>
      <c r="GAT41"/>
      <c r="GAU41"/>
      <c r="GAV41"/>
      <c r="GAW41"/>
      <c r="GAX41"/>
      <c r="GAY41"/>
      <c r="GAZ41"/>
      <c r="GBA41"/>
      <c r="GBB41"/>
      <c r="GBC41"/>
      <c r="GBD41"/>
      <c r="GBE41"/>
      <c r="GBF41"/>
      <c r="GBG41"/>
      <c r="GBH41"/>
      <c r="GBI41"/>
      <c r="GBJ41"/>
      <c r="GBK41"/>
      <c r="GBL41"/>
      <c r="GBM41"/>
      <c r="GBN41"/>
      <c r="GBO41"/>
      <c r="GBP41"/>
      <c r="GBQ41"/>
      <c r="GBR41"/>
      <c r="GBS41"/>
      <c r="GBT41"/>
      <c r="GBU41"/>
      <c r="GBV41"/>
      <c r="GBW41"/>
      <c r="GBX41"/>
      <c r="GBY41"/>
      <c r="GBZ41"/>
      <c r="GCA41"/>
      <c r="GCB41"/>
      <c r="GCC41"/>
      <c r="GCD41"/>
      <c r="GCE41"/>
      <c r="GCF41"/>
      <c r="GCG41"/>
      <c r="GCH41"/>
      <c r="GCI41"/>
      <c r="GCJ41"/>
      <c r="GCK41"/>
      <c r="GCL41"/>
      <c r="GCM41"/>
      <c r="GCN41"/>
      <c r="GCO41"/>
      <c r="GCP41"/>
      <c r="GCQ41"/>
      <c r="GCR41"/>
      <c r="GCS41"/>
      <c r="GCT41"/>
      <c r="GCU41"/>
      <c r="GCV41"/>
      <c r="GCW41"/>
      <c r="GCX41"/>
      <c r="GCY41"/>
      <c r="GCZ41"/>
      <c r="GDA41"/>
      <c r="GDB41"/>
      <c r="GDC41"/>
      <c r="GDD41"/>
      <c r="GDE41"/>
      <c r="GDF41"/>
      <c r="GDG41"/>
      <c r="GDH41"/>
      <c r="GDI41"/>
      <c r="GDJ41"/>
      <c r="GDK41"/>
      <c r="GDL41"/>
      <c r="GDM41"/>
      <c r="GDN41"/>
      <c r="GDO41"/>
      <c r="GDP41"/>
      <c r="GDQ41"/>
      <c r="GDR41"/>
      <c r="GDS41"/>
      <c r="GDT41"/>
      <c r="GDU41"/>
      <c r="GDV41"/>
      <c r="GDW41"/>
      <c r="GDX41"/>
      <c r="GDY41"/>
      <c r="GDZ41"/>
      <c r="GEA41"/>
      <c r="GEB41"/>
      <c r="GEC41"/>
      <c r="GED41"/>
      <c r="GEE41"/>
      <c r="GEF41"/>
      <c r="GEG41"/>
      <c r="GEH41"/>
      <c r="GEI41"/>
      <c r="GEJ41"/>
      <c r="GEK41"/>
      <c r="GEL41"/>
      <c r="GEM41"/>
      <c r="GEN41"/>
      <c r="GEO41"/>
      <c r="GEP41"/>
      <c r="GEQ41"/>
      <c r="GER41"/>
      <c r="GES41"/>
      <c r="GET41"/>
      <c r="GEU41"/>
      <c r="GEV41"/>
      <c r="GEW41"/>
      <c r="GEX41"/>
      <c r="GEY41"/>
      <c r="GEZ41"/>
      <c r="GFA41"/>
      <c r="GFB41"/>
      <c r="GFC41"/>
      <c r="GFD41"/>
      <c r="GFE41"/>
      <c r="GFF41"/>
      <c r="GFG41"/>
      <c r="GFH41"/>
      <c r="GFI41"/>
      <c r="GFJ41"/>
      <c r="GFK41"/>
      <c r="GFL41"/>
      <c r="GFM41"/>
      <c r="GFN41"/>
      <c r="GFO41"/>
      <c r="GFP41"/>
      <c r="GFQ41"/>
      <c r="GFR41"/>
      <c r="GFS41"/>
      <c r="GFT41"/>
      <c r="GFU41"/>
      <c r="GFV41"/>
      <c r="GFW41"/>
      <c r="GFX41"/>
      <c r="GFY41"/>
      <c r="GFZ41"/>
      <c r="GGA41"/>
      <c r="GGB41"/>
      <c r="GGC41"/>
      <c r="GGD41"/>
      <c r="GGE41"/>
      <c r="GGF41"/>
      <c r="GGG41"/>
      <c r="GGH41"/>
      <c r="GGI41"/>
      <c r="GGJ41"/>
      <c r="GGK41"/>
      <c r="GGL41"/>
      <c r="GGM41"/>
      <c r="GGN41"/>
      <c r="GGO41"/>
      <c r="GGP41"/>
      <c r="GGQ41"/>
      <c r="GGR41"/>
      <c r="GGS41"/>
      <c r="GGT41"/>
      <c r="GGU41"/>
      <c r="GGV41"/>
      <c r="GGW41"/>
      <c r="GGX41"/>
      <c r="GGY41"/>
      <c r="GGZ41"/>
      <c r="GHA41"/>
      <c r="GHB41"/>
      <c r="GHC41"/>
      <c r="GHD41"/>
      <c r="GHE41"/>
      <c r="GHF41"/>
      <c r="GHG41"/>
      <c r="GHH41"/>
      <c r="GHI41"/>
      <c r="GHJ41"/>
      <c r="GHK41"/>
      <c r="GHL41"/>
      <c r="GHM41"/>
      <c r="GHN41"/>
      <c r="GHO41"/>
      <c r="GHP41"/>
      <c r="GHQ41"/>
      <c r="GHR41"/>
      <c r="GHS41"/>
      <c r="GHT41"/>
      <c r="GHU41"/>
      <c r="GHV41"/>
      <c r="GHW41"/>
      <c r="GHX41"/>
      <c r="GHY41"/>
      <c r="GHZ41"/>
      <c r="GIA41"/>
      <c r="GIB41"/>
      <c r="GIC41"/>
      <c r="GID41"/>
      <c r="GIE41"/>
      <c r="GIF41"/>
      <c r="GIG41"/>
      <c r="GIH41"/>
      <c r="GII41"/>
      <c r="GIJ41"/>
      <c r="GIK41"/>
      <c r="GIL41"/>
      <c r="GIM41"/>
      <c r="GIN41"/>
      <c r="GIO41"/>
      <c r="GIP41"/>
      <c r="GIQ41"/>
      <c r="GIR41"/>
      <c r="GIS41"/>
      <c r="GIT41"/>
      <c r="GIU41"/>
      <c r="GIV41"/>
      <c r="GIW41"/>
      <c r="GIX41"/>
      <c r="GIY41"/>
      <c r="GIZ41"/>
      <c r="GJA41"/>
      <c r="GJB41"/>
      <c r="GJC41"/>
      <c r="GJD41"/>
      <c r="GJE41"/>
      <c r="GJF41"/>
      <c r="GJG41"/>
      <c r="GJH41"/>
      <c r="GJI41"/>
      <c r="GJJ41"/>
      <c r="GJK41"/>
      <c r="GJL41"/>
      <c r="GJM41"/>
      <c r="GJN41"/>
      <c r="GJO41"/>
      <c r="GJP41"/>
      <c r="GJQ41"/>
      <c r="GJR41"/>
      <c r="GJS41"/>
      <c r="GJT41"/>
      <c r="GJU41"/>
      <c r="GJV41"/>
      <c r="GJW41"/>
      <c r="GJX41"/>
      <c r="GJY41"/>
      <c r="GJZ41"/>
      <c r="GKA41"/>
      <c r="GKB41"/>
      <c r="GKC41"/>
      <c r="GKD41"/>
      <c r="GKE41"/>
      <c r="GKF41"/>
      <c r="GKG41"/>
      <c r="GKH41"/>
      <c r="GKI41"/>
      <c r="GKJ41"/>
      <c r="GKK41"/>
      <c r="GKL41"/>
      <c r="GKM41"/>
      <c r="GKN41"/>
      <c r="GKO41"/>
      <c r="GKP41"/>
      <c r="GKQ41"/>
      <c r="GKR41"/>
      <c r="GKS41"/>
      <c r="GKT41"/>
      <c r="GKU41"/>
      <c r="GKV41"/>
      <c r="GKW41"/>
      <c r="GKX41"/>
      <c r="GKY41"/>
      <c r="GKZ41"/>
      <c r="GLA41"/>
      <c r="GLB41"/>
      <c r="GLC41"/>
      <c r="GLD41"/>
      <c r="GLE41"/>
      <c r="GLF41"/>
      <c r="GLG41"/>
      <c r="GLH41"/>
      <c r="GLI41"/>
      <c r="GLJ41"/>
      <c r="GLK41"/>
      <c r="GLL41"/>
      <c r="GLM41"/>
      <c r="GLN41"/>
      <c r="GLO41"/>
      <c r="GLP41"/>
      <c r="GLQ41"/>
      <c r="GLR41"/>
      <c r="GLS41"/>
      <c r="GLT41"/>
      <c r="GLU41"/>
      <c r="GLV41"/>
      <c r="GLW41"/>
      <c r="GLX41"/>
      <c r="GLY41"/>
      <c r="GLZ41"/>
      <c r="GMA41"/>
      <c r="GMB41"/>
      <c r="GMC41"/>
      <c r="GMD41"/>
      <c r="GME41"/>
      <c r="GMF41"/>
      <c r="GMG41"/>
      <c r="GMH41"/>
      <c r="GMI41"/>
      <c r="GMJ41"/>
      <c r="GMK41"/>
      <c r="GML41"/>
      <c r="GMM41"/>
      <c r="GMN41"/>
      <c r="GMO41"/>
      <c r="GMP41"/>
      <c r="GMQ41"/>
      <c r="GMR41"/>
      <c r="GMS41"/>
      <c r="GMT41"/>
      <c r="GMU41"/>
      <c r="GMV41"/>
      <c r="GMW41"/>
      <c r="GMX41"/>
      <c r="GMY41"/>
      <c r="GMZ41"/>
      <c r="GNA41"/>
      <c r="GNB41"/>
      <c r="GNC41"/>
      <c r="GND41"/>
      <c r="GNE41"/>
      <c r="GNF41"/>
      <c r="GNG41"/>
      <c r="GNH41"/>
      <c r="GNI41"/>
      <c r="GNJ41"/>
      <c r="GNK41"/>
      <c r="GNL41"/>
      <c r="GNM41"/>
      <c r="GNN41"/>
      <c r="GNO41"/>
      <c r="GNP41"/>
      <c r="GNQ41"/>
      <c r="GNR41"/>
      <c r="GNS41"/>
      <c r="GNT41"/>
      <c r="GNU41"/>
      <c r="GNV41"/>
      <c r="GNW41"/>
      <c r="GNX41"/>
      <c r="GNY41"/>
      <c r="GNZ41"/>
      <c r="GOA41"/>
      <c r="GOB41"/>
      <c r="GOC41"/>
      <c r="GOD41"/>
      <c r="GOE41"/>
      <c r="GOF41"/>
      <c r="GOG41"/>
      <c r="GOH41"/>
      <c r="GOI41"/>
      <c r="GOJ41"/>
      <c r="GOK41"/>
      <c r="GOL41"/>
      <c r="GOM41"/>
      <c r="GON41"/>
      <c r="GOO41"/>
      <c r="GOP41"/>
      <c r="GOQ41"/>
      <c r="GOR41"/>
      <c r="GOS41"/>
      <c r="GOT41"/>
      <c r="GOU41"/>
      <c r="GOV41"/>
      <c r="GOW41"/>
      <c r="GOX41"/>
      <c r="GOY41"/>
      <c r="GOZ41"/>
      <c r="GPA41"/>
      <c r="GPB41"/>
      <c r="GPC41"/>
      <c r="GPD41"/>
      <c r="GPE41"/>
      <c r="GPF41"/>
      <c r="GPG41"/>
      <c r="GPH41"/>
      <c r="GPI41"/>
      <c r="GPJ41"/>
      <c r="GPK41"/>
      <c r="GPL41"/>
      <c r="GPM41"/>
      <c r="GPN41"/>
      <c r="GPO41"/>
      <c r="GPP41"/>
      <c r="GPQ41"/>
      <c r="GPR41"/>
      <c r="GPS41"/>
      <c r="GPT41"/>
      <c r="GPU41"/>
      <c r="GPV41"/>
      <c r="GPW41"/>
      <c r="GPX41"/>
      <c r="GPY41"/>
      <c r="GPZ41"/>
      <c r="GQA41"/>
      <c r="GQB41"/>
      <c r="GQC41"/>
      <c r="GQD41"/>
      <c r="GQE41"/>
      <c r="GQF41"/>
      <c r="GQG41"/>
      <c r="GQH41"/>
      <c r="GQI41"/>
      <c r="GQJ41"/>
      <c r="GQK41"/>
      <c r="GQL41"/>
      <c r="GQM41"/>
      <c r="GQN41"/>
      <c r="GQO41"/>
      <c r="GQP41"/>
      <c r="GQQ41"/>
      <c r="GQR41"/>
      <c r="GQS41"/>
      <c r="GQT41"/>
      <c r="GQU41"/>
      <c r="GQV41"/>
      <c r="GQW41"/>
      <c r="GQX41"/>
      <c r="GQY41"/>
      <c r="GQZ41"/>
      <c r="GRA41"/>
      <c r="GRB41"/>
      <c r="GRC41"/>
      <c r="GRD41"/>
      <c r="GRE41"/>
      <c r="GRF41"/>
      <c r="GRG41"/>
      <c r="GRH41"/>
      <c r="GRI41"/>
      <c r="GRJ41"/>
      <c r="GRK41"/>
      <c r="GRL41"/>
      <c r="GRM41"/>
      <c r="GRN41"/>
      <c r="GRO41"/>
      <c r="GRP41"/>
      <c r="GRQ41"/>
      <c r="GRR41"/>
      <c r="GRS41"/>
      <c r="GRT41"/>
      <c r="GRU41"/>
      <c r="GRV41"/>
      <c r="GRW41"/>
      <c r="GRX41"/>
      <c r="GRY41"/>
      <c r="GRZ41"/>
      <c r="GSA41"/>
      <c r="GSB41"/>
      <c r="GSC41"/>
      <c r="GSD41"/>
      <c r="GSE41"/>
      <c r="GSF41"/>
      <c r="GSG41"/>
      <c r="GSH41"/>
      <c r="GSI41"/>
      <c r="GSJ41"/>
      <c r="GSK41"/>
      <c r="GSL41"/>
      <c r="GSM41"/>
      <c r="GSN41"/>
      <c r="GSO41"/>
      <c r="GSP41"/>
      <c r="GSQ41"/>
      <c r="GSR41"/>
      <c r="GSS41"/>
      <c r="GST41"/>
      <c r="GSU41"/>
      <c r="GSV41"/>
      <c r="GSW41"/>
      <c r="GSX41"/>
      <c r="GSY41"/>
      <c r="GSZ41"/>
      <c r="GTA41"/>
      <c r="GTB41"/>
      <c r="GTC41"/>
      <c r="GTD41"/>
      <c r="GTE41"/>
      <c r="GTF41"/>
      <c r="GTG41"/>
      <c r="GTH41"/>
      <c r="GTI41"/>
      <c r="GTJ41"/>
      <c r="GTK41"/>
      <c r="GTL41"/>
      <c r="GTM41"/>
      <c r="GTN41"/>
      <c r="GTO41"/>
      <c r="GTP41"/>
      <c r="GTQ41"/>
      <c r="GTR41"/>
      <c r="GTS41"/>
      <c r="GTT41"/>
      <c r="GTU41"/>
      <c r="GTV41"/>
      <c r="GTW41"/>
      <c r="GTX41"/>
      <c r="GTY41"/>
      <c r="GTZ41"/>
      <c r="GUA41"/>
      <c r="GUB41"/>
      <c r="GUC41"/>
      <c r="GUD41"/>
      <c r="GUE41"/>
      <c r="GUF41"/>
      <c r="GUG41"/>
      <c r="GUH41"/>
      <c r="GUI41"/>
      <c r="GUJ41"/>
      <c r="GUK41"/>
      <c r="GUL41"/>
      <c r="GUM41"/>
      <c r="GUN41"/>
      <c r="GUO41"/>
      <c r="GUP41"/>
      <c r="GUQ41"/>
      <c r="GUR41"/>
      <c r="GUS41"/>
      <c r="GUT41"/>
      <c r="GUU41"/>
      <c r="GUV41"/>
      <c r="GUW41"/>
      <c r="GUX41"/>
      <c r="GUY41"/>
      <c r="GUZ41"/>
      <c r="GVA41"/>
      <c r="GVB41"/>
      <c r="GVC41"/>
      <c r="GVD41"/>
      <c r="GVE41"/>
      <c r="GVF41"/>
      <c r="GVG41"/>
      <c r="GVH41"/>
      <c r="GVI41"/>
      <c r="GVJ41"/>
      <c r="GVK41"/>
      <c r="GVL41"/>
      <c r="GVM41"/>
      <c r="GVN41"/>
      <c r="GVO41"/>
      <c r="GVP41"/>
      <c r="GVQ41"/>
      <c r="GVR41"/>
      <c r="GVS41"/>
      <c r="GVT41"/>
      <c r="GVU41"/>
      <c r="GVV41"/>
      <c r="GVW41"/>
      <c r="GVX41"/>
      <c r="GVY41"/>
      <c r="GVZ41"/>
      <c r="GWA41"/>
      <c r="GWB41"/>
      <c r="GWC41"/>
      <c r="GWD41"/>
      <c r="GWE41"/>
      <c r="GWF41"/>
      <c r="GWG41"/>
      <c r="GWH41"/>
      <c r="GWI41"/>
      <c r="GWJ41"/>
      <c r="GWK41"/>
      <c r="GWL41"/>
      <c r="GWM41"/>
      <c r="GWN41"/>
      <c r="GWO41"/>
      <c r="GWP41"/>
      <c r="GWQ41"/>
      <c r="GWR41"/>
      <c r="GWS41"/>
      <c r="GWT41"/>
      <c r="GWU41"/>
      <c r="GWV41"/>
      <c r="GWW41"/>
      <c r="GWX41"/>
      <c r="GWY41"/>
      <c r="GWZ41"/>
      <c r="GXA41"/>
      <c r="GXB41"/>
      <c r="GXC41"/>
      <c r="GXD41"/>
      <c r="GXE41"/>
      <c r="GXF41"/>
      <c r="GXG41"/>
      <c r="GXH41"/>
      <c r="GXI41"/>
      <c r="GXJ41"/>
      <c r="GXK41"/>
      <c r="GXL41"/>
      <c r="GXM41"/>
      <c r="GXN41"/>
      <c r="GXO41"/>
      <c r="GXP41"/>
      <c r="GXQ41"/>
      <c r="GXR41"/>
      <c r="GXS41"/>
      <c r="GXT41"/>
      <c r="GXU41"/>
      <c r="GXV41"/>
      <c r="GXW41"/>
      <c r="GXX41"/>
      <c r="GXY41"/>
      <c r="GXZ41"/>
      <c r="GYA41"/>
      <c r="GYB41"/>
      <c r="GYC41"/>
      <c r="GYD41"/>
      <c r="GYE41"/>
      <c r="GYF41"/>
      <c r="GYG41"/>
      <c r="GYH41"/>
      <c r="GYI41"/>
      <c r="GYJ41"/>
      <c r="GYK41"/>
      <c r="GYL41"/>
      <c r="GYM41"/>
      <c r="GYN41"/>
      <c r="GYO41"/>
      <c r="GYP41"/>
      <c r="GYQ41"/>
      <c r="GYR41"/>
      <c r="GYS41"/>
      <c r="GYT41"/>
      <c r="GYU41"/>
      <c r="GYV41"/>
      <c r="GYW41"/>
      <c r="GYX41"/>
      <c r="GYY41"/>
      <c r="GYZ41"/>
      <c r="GZA41"/>
      <c r="GZB41"/>
      <c r="GZC41"/>
      <c r="GZD41"/>
      <c r="GZE41"/>
      <c r="GZF41"/>
      <c r="GZG41"/>
      <c r="GZH41"/>
      <c r="GZI41"/>
      <c r="GZJ41"/>
      <c r="GZK41"/>
      <c r="GZL41"/>
      <c r="GZM41"/>
      <c r="GZN41"/>
      <c r="GZO41"/>
      <c r="GZP41"/>
      <c r="GZQ41"/>
      <c r="GZR41"/>
      <c r="GZS41"/>
      <c r="GZT41"/>
      <c r="GZU41"/>
      <c r="GZV41"/>
      <c r="GZW41"/>
      <c r="GZX41"/>
      <c r="GZY41"/>
      <c r="GZZ41"/>
      <c r="HAA41"/>
      <c r="HAB41"/>
      <c r="HAC41"/>
      <c r="HAD41"/>
      <c r="HAE41"/>
      <c r="HAF41"/>
      <c r="HAG41"/>
      <c r="HAH41"/>
      <c r="HAI41"/>
      <c r="HAJ41"/>
      <c r="HAK41"/>
      <c r="HAL41"/>
      <c r="HAM41"/>
      <c r="HAN41"/>
      <c r="HAO41"/>
      <c r="HAP41"/>
      <c r="HAQ41"/>
      <c r="HAR41"/>
      <c r="HAS41"/>
      <c r="HAT41"/>
      <c r="HAU41"/>
      <c r="HAV41"/>
      <c r="HAW41"/>
      <c r="HAX41"/>
      <c r="HAY41"/>
      <c r="HAZ41"/>
      <c r="HBA41"/>
      <c r="HBB41"/>
      <c r="HBC41"/>
      <c r="HBD41"/>
      <c r="HBE41"/>
      <c r="HBF41"/>
      <c r="HBG41"/>
      <c r="HBH41"/>
      <c r="HBI41"/>
      <c r="HBJ41"/>
      <c r="HBK41"/>
      <c r="HBL41"/>
      <c r="HBM41"/>
      <c r="HBN41"/>
      <c r="HBO41"/>
      <c r="HBP41"/>
      <c r="HBQ41"/>
      <c r="HBR41"/>
      <c r="HBS41"/>
      <c r="HBT41"/>
      <c r="HBU41"/>
      <c r="HBV41"/>
      <c r="HBW41"/>
      <c r="HBX41"/>
      <c r="HBY41"/>
      <c r="HBZ41"/>
      <c r="HCA41"/>
      <c r="HCB41"/>
      <c r="HCC41"/>
      <c r="HCD41"/>
      <c r="HCE41"/>
      <c r="HCF41"/>
      <c r="HCG41"/>
      <c r="HCH41"/>
      <c r="HCI41"/>
      <c r="HCJ41"/>
      <c r="HCK41"/>
      <c r="HCL41"/>
      <c r="HCM41"/>
      <c r="HCN41"/>
      <c r="HCO41"/>
      <c r="HCP41"/>
      <c r="HCQ41"/>
      <c r="HCR41"/>
      <c r="HCS41"/>
      <c r="HCT41"/>
      <c r="HCU41"/>
      <c r="HCV41"/>
      <c r="HCW41"/>
      <c r="HCX41"/>
      <c r="HCY41"/>
      <c r="HCZ41"/>
      <c r="HDA41"/>
      <c r="HDB41"/>
      <c r="HDC41"/>
      <c r="HDD41"/>
      <c r="HDE41"/>
      <c r="HDF41"/>
      <c r="HDG41"/>
      <c r="HDH41"/>
      <c r="HDI41"/>
      <c r="HDJ41"/>
      <c r="HDK41"/>
      <c r="HDL41"/>
      <c r="HDM41"/>
      <c r="HDN41"/>
      <c r="HDO41"/>
      <c r="HDP41"/>
      <c r="HDQ41"/>
      <c r="HDR41"/>
      <c r="HDS41"/>
      <c r="HDT41"/>
      <c r="HDU41"/>
      <c r="HDV41"/>
      <c r="HDW41"/>
      <c r="HDX41"/>
      <c r="HDY41"/>
      <c r="HDZ41"/>
      <c r="HEA41"/>
      <c r="HEB41"/>
      <c r="HEC41"/>
      <c r="HED41"/>
      <c r="HEE41"/>
      <c r="HEF41"/>
      <c r="HEG41"/>
      <c r="HEH41"/>
      <c r="HEI41"/>
      <c r="HEJ41"/>
      <c r="HEK41"/>
      <c r="HEL41"/>
      <c r="HEM41"/>
      <c r="HEN41"/>
      <c r="HEO41"/>
      <c r="HEP41"/>
      <c r="HEQ41"/>
      <c r="HER41"/>
      <c r="HES41"/>
      <c r="HET41"/>
      <c r="HEU41"/>
      <c r="HEV41"/>
      <c r="HEW41"/>
      <c r="HEX41"/>
      <c r="HEY41"/>
      <c r="HEZ41"/>
      <c r="HFA41"/>
      <c r="HFB41"/>
      <c r="HFC41"/>
      <c r="HFD41"/>
      <c r="HFE41"/>
      <c r="HFF41"/>
      <c r="HFG41"/>
      <c r="HFH41"/>
      <c r="HFI41"/>
      <c r="HFJ41"/>
      <c r="HFK41"/>
      <c r="HFL41"/>
      <c r="HFM41"/>
      <c r="HFN41"/>
      <c r="HFO41"/>
      <c r="HFP41"/>
      <c r="HFQ41"/>
      <c r="HFR41"/>
      <c r="HFS41"/>
      <c r="HFT41"/>
      <c r="HFU41"/>
      <c r="HFV41"/>
      <c r="HFW41"/>
      <c r="HFX41"/>
      <c r="HFY41"/>
      <c r="HFZ41"/>
      <c r="HGA41"/>
      <c r="HGB41"/>
      <c r="HGC41"/>
      <c r="HGD41"/>
      <c r="HGE41"/>
      <c r="HGF41"/>
      <c r="HGG41"/>
      <c r="HGH41"/>
      <c r="HGI41"/>
      <c r="HGJ41"/>
      <c r="HGK41"/>
      <c r="HGL41"/>
      <c r="HGM41"/>
      <c r="HGN41"/>
      <c r="HGO41"/>
      <c r="HGP41"/>
      <c r="HGQ41"/>
      <c r="HGR41"/>
      <c r="HGS41"/>
      <c r="HGT41"/>
      <c r="HGU41"/>
      <c r="HGV41"/>
      <c r="HGW41"/>
      <c r="HGX41"/>
      <c r="HGY41"/>
      <c r="HGZ41"/>
      <c r="HHA41"/>
      <c r="HHB41"/>
      <c r="HHC41"/>
      <c r="HHD41"/>
      <c r="HHE41"/>
      <c r="HHF41"/>
      <c r="HHG41"/>
      <c r="HHH41"/>
      <c r="HHI41"/>
      <c r="HHJ41"/>
      <c r="HHK41"/>
      <c r="HHL41"/>
      <c r="HHM41"/>
      <c r="HHN41"/>
      <c r="HHO41"/>
      <c r="HHP41"/>
      <c r="HHQ41"/>
      <c r="HHR41"/>
      <c r="HHS41"/>
      <c r="HHT41"/>
      <c r="HHU41"/>
      <c r="HHV41"/>
      <c r="HHW41"/>
      <c r="HHX41"/>
      <c r="HHY41"/>
      <c r="HHZ41"/>
      <c r="HIA41"/>
      <c r="HIB41"/>
      <c r="HIC41"/>
      <c r="HID41"/>
      <c r="HIE41"/>
      <c r="HIF41"/>
      <c r="HIG41"/>
      <c r="HIH41"/>
      <c r="HII41"/>
      <c r="HIJ41"/>
      <c r="HIK41"/>
      <c r="HIL41"/>
      <c r="HIM41"/>
      <c r="HIN41"/>
      <c r="HIO41"/>
      <c r="HIP41"/>
      <c r="HIQ41"/>
      <c r="HIR41"/>
      <c r="HIS41"/>
      <c r="HIT41"/>
      <c r="HIU41"/>
      <c r="HIV41"/>
      <c r="HIW41"/>
      <c r="HIX41"/>
      <c r="HIY41"/>
      <c r="HIZ41"/>
      <c r="HJA41"/>
      <c r="HJB41"/>
      <c r="HJC41"/>
      <c r="HJD41"/>
      <c r="HJE41"/>
      <c r="HJF41"/>
      <c r="HJG41"/>
      <c r="HJH41"/>
      <c r="HJI41"/>
      <c r="HJJ41"/>
      <c r="HJK41"/>
      <c r="HJL41"/>
      <c r="HJM41"/>
      <c r="HJN41"/>
      <c r="HJO41"/>
      <c r="HJP41"/>
      <c r="HJQ41"/>
      <c r="HJR41"/>
      <c r="HJS41"/>
      <c r="HJT41"/>
      <c r="HJU41"/>
      <c r="HJV41"/>
      <c r="HJW41"/>
      <c r="HJX41"/>
      <c r="HJY41"/>
      <c r="HJZ41"/>
      <c r="HKA41"/>
      <c r="HKB41"/>
      <c r="HKC41"/>
      <c r="HKD41"/>
      <c r="HKE41"/>
      <c r="HKF41"/>
      <c r="HKG41"/>
      <c r="HKH41"/>
      <c r="HKI41"/>
      <c r="HKJ41"/>
      <c r="HKK41"/>
      <c r="HKL41"/>
      <c r="HKM41"/>
      <c r="HKN41"/>
      <c r="HKO41"/>
      <c r="HKP41"/>
      <c r="HKQ41"/>
      <c r="HKR41"/>
      <c r="HKS41"/>
      <c r="HKT41"/>
      <c r="HKU41"/>
      <c r="HKV41"/>
      <c r="HKW41"/>
      <c r="HKX41"/>
      <c r="HKY41"/>
      <c r="HKZ41"/>
      <c r="HLA41"/>
      <c r="HLB41"/>
      <c r="HLC41"/>
      <c r="HLD41"/>
      <c r="HLE41"/>
      <c r="HLF41"/>
      <c r="HLG41"/>
      <c r="HLH41"/>
      <c r="HLI41"/>
      <c r="HLJ41"/>
      <c r="HLK41"/>
      <c r="HLL41"/>
      <c r="HLM41"/>
      <c r="HLN41"/>
      <c r="HLO41"/>
      <c r="HLP41"/>
      <c r="HLQ41"/>
      <c r="HLR41"/>
      <c r="HLS41"/>
      <c r="HLT41"/>
      <c r="HLU41"/>
      <c r="HLV41"/>
      <c r="HLW41"/>
      <c r="HLX41"/>
      <c r="HLY41"/>
      <c r="HLZ41"/>
      <c r="HMA41"/>
      <c r="HMB41"/>
      <c r="HMC41"/>
      <c r="HMD41"/>
      <c r="HME41"/>
      <c r="HMF41"/>
      <c r="HMG41"/>
      <c r="HMH41"/>
      <c r="HMI41"/>
      <c r="HMJ41"/>
      <c r="HMK41"/>
      <c r="HML41"/>
      <c r="HMM41"/>
      <c r="HMN41"/>
      <c r="HMO41"/>
      <c r="HMP41"/>
      <c r="HMQ41"/>
      <c r="HMR41"/>
      <c r="HMS41"/>
      <c r="HMT41"/>
      <c r="HMU41"/>
      <c r="HMV41"/>
      <c r="HMW41"/>
      <c r="HMX41"/>
      <c r="HMY41"/>
      <c r="HMZ41"/>
      <c r="HNA41"/>
      <c r="HNB41"/>
      <c r="HNC41"/>
      <c r="HND41"/>
      <c r="HNE41"/>
      <c r="HNF41"/>
      <c r="HNG41"/>
      <c r="HNH41"/>
      <c r="HNI41"/>
      <c r="HNJ41"/>
      <c r="HNK41"/>
      <c r="HNL41"/>
      <c r="HNM41"/>
      <c r="HNN41"/>
      <c r="HNO41"/>
      <c r="HNP41"/>
      <c r="HNQ41"/>
      <c r="HNR41"/>
      <c r="HNS41"/>
      <c r="HNT41"/>
      <c r="HNU41"/>
      <c r="HNV41"/>
      <c r="HNW41"/>
      <c r="HNX41"/>
      <c r="HNY41"/>
      <c r="HNZ41"/>
      <c r="HOA41"/>
      <c r="HOB41"/>
      <c r="HOC41"/>
      <c r="HOD41"/>
      <c r="HOE41"/>
      <c r="HOF41"/>
      <c r="HOG41"/>
      <c r="HOH41"/>
      <c r="HOI41"/>
      <c r="HOJ41"/>
      <c r="HOK41"/>
      <c r="HOL41"/>
      <c r="HOM41"/>
      <c r="HON41"/>
      <c r="HOO41"/>
      <c r="HOP41"/>
      <c r="HOQ41"/>
      <c r="HOR41"/>
      <c r="HOS41"/>
      <c r="HOT41"/>
      <c r="HOU41"/>
      <c r="HOV41"/>
      <c r="HOW41"/>
      <c r="HOX41"/>
      <c r="HOY41"/>
      <c r="HOZ41"/>
      <c r="HPA41"/>
      <c r="HPB41"/>
      <c r="HPC41"/>
      <c r="HPD41"/>
      <c r="HPE41"/>
      <c r="HPF41"/>
      <c r="HPG41"/>
      <c r="HPH41"/>
      <c r="HPI41"/>
      <c r="HPJ41"/>
      <c r="HPK41"/>
      <c r="HPL41"/>
      <c r="HPM41"/>
      <c r="HPN41"/>
      <c r="HPO41"/>
      <c r="HPP41"/>
      <c r="HPQ41"/>
      <c r="HPR41"/>
      <c r="HPS41"/>
      <c r="HPT41"/>
      <c r="HPU41"/>
      <c r="HPV41"/>
      <c r="HPW41"/>
      <c r="HPX41"/>
      <c r="HPY41"/>
      <c r="HPZ41"/>
      <c r="HQA41"/>
      <c r="HQB41"/>
      <c r="HQC41"/>
      <c r="HQD41"/>
      <c r="HQE41"/>
      <c r="HQF41"/>
      <c r="HQG41"/>
      <c r="HQH41"/>
      <c r="HQI41"/>
      <c r="HQJ41"/>
      <c r="HQK41"/>
      <c r="HQL41"/>
      <c r="HQM41"/>
      <c r="HQN41"/>
      <c r="HQO41"/>
      <c r="HQP41"/>
      <c r="HQQ41"/>
      <c r="HQR41"/>
      <c r="HQS41"/>
      <c r="HQT41"/>
      <c r="HQU41"/>
      <c r="HQV41"/>
      <c r="HQW41"/>
      <c r="HQX41"/>
      <c r="HQY41"/>
      <c r="HQZ41"/>
      <c r="HRA41"/>
      <c r="HRB41"/>
      <c r="HRC41"/>
      <c r="HRD41"/>
      <c r="HRE41"/>
      <c r="HRF41"/>
      <c r="HRG41"/>
      <c r="HRH41"/>
      <c r="HRI41"/>
      <c r="HRJ41"/>
      <c r="HRK41"/>
      <c r="HRL41"/>
      <c r="HRM41"/>
      <c r="HRN41"/>
      <c r="HRO41"/>
      <c r="HRP41"/>
      <c r="HRQ41"/>
      <c r="HRR41"/>
      <c r="HRS41"/>
      <c r="HRT41"/>
      <c r="HRU41"/>
      <c r="HRV41"/>
      <c r="HRW41"/>
      <c r="HRX41"/>
      <c r="HRY41"/>
      <c r="HRZ41"/>
      <c r="HSA41"/>
      <c r="HSB41"/>
      <c r="HSC41"/>
      <c r="HSD41"/>
      <c r="HSE41"/>
      <c r="HSF41"/>
      <c r="HSG41"/>
      <c r="HSH41"/>
      <c r="HSI41"/>
      <c r="HSJ41"/>
      <c r="HSK41"/>
      <c r="HSL41"/>
      <c r="HSM41"/>
      <c r="HSN41"/>
      <c r="HSO41"/>
      <c r="HSP41"/>
      <c r="HSQ41"/>
      <c r="HSR41"/>
      <c r="HSS41"/>
      <c r="HST41"/>
      <c r="HSU41"/>
      <c r="HSV41"/>
      <c r="HSW41"/>
      <c r="HSX41"/>
      <c r="HSY41"/>
      <c r="HSZ41"/>
      <c r="HTA41"/>
      <c r="HTB41"/>
      <c r="HTC41"/>
      <c r="HTD41"/>
      <c r="HTE41"/>
      <c r="HTF41"/>
      <c r="HTG41"/>
      <c r="HTH41"/>
      <c r="HTI41"/>
      <c r="HTJ41"/>
      <c r="HTK41"/>
      <c r="HTL41"/>
      <c r="HTM41"/>
      <c r="HTN41"/>
      <c r="HTO41"/>
      <c r="HTP41"/>
      <c r="HTQ41"/>
      <c r="HTR41"/>
      <c r="HTS41"/>
      <c r="HTT41"/>
      <c r="HTU41"/>
      <c r="HTV41"/>
      <c r="HTW41"/>
      <c r="HTX41"/>
      <c r="HTY41"/>
      <c r="HTZ41"/>
      <c r="HUA41"/>
      <c r="HUB41"/>
      <c r="HUC41"/>
      <c r="HUD41"/>
      <c r="HUE41"/>
      <c r="HUF41"/>
      <c r="HUG41"/>
      <c r="HUH41"/>
      <c r="HUI41"/>
      <c r="HUJ41"/>
      <c r="HUK41"/>
      <c r="HUL41"/>
      <c r="HUM41"/>
      <c r="HUN41"/>
      <c r="HUO41"/>
      <c r="HUP41"/>
      <c r="HUQ41"/>
      <c r="HUR41"/>
      <c r="HUS41"/>
      <c r="HUT41"/>
      <c r="HUU41"/>
      <c r="HUV41"/>
      <c r="HUW41"/>
      <c r="HUX41"/>
      <c r="HUY41"/>
      <c r="HUZ41"/>
      <c r="HVA41"/>
      <c r="HVB41"/>
      <c r="HVC41"/>
      <c r="HVD41"/>
      <c r="HVE41"/>
      <c r="HVF41"/>
      <c r="HVG41"/>
      <c r="HVH41"/>
      <c r="HVI41"/>
      <c r="HVJ41"/>
      <c r="HVK41"/>
      <c r="HVL41"/>
      <c r="HVM41"/>
      <c r="HVN41"/>
      <c r="HVO41"/>
      <c r="HVP41"/>
      <c r="HVQ41"/>
      <c r="HVR41"/>
      <c r="HVS41"/>
      <c r="HVT41"/>
      <c r="HVU41"/>
      <c r="HVV41"/>
      <c r="HVW41"/>
      <c r="HVX41"/>
      <c r="HVY41"/>
      <c r="HVZ41"/>
      <c r="HWA41"/>
      <c r="HWB41"/>
      <c r="HWC41"/>
      <c r="HWD41"/>
      <c r="HWE41"/>
      <c r="HWF41"/>
      <c r="HWG41"/>
      <c r="HWH41"/>
      <c r="HWI41"/>
      <c r="HWJ41"/>
      <c r="HWK41"/>
      <c r="HWL41"/>
      <c r="HWM41"/>
      <c r="HWN41"/>
      <c r="HWO41"/>
      <c r="HWP41"/>
      <c r="HWQ41"/>
      <c r="HWR41"/>
      <c r="HWS41"/>
      <c r="HWT41"/>
      <c r="HWU41"/>
      <c r="HWV41"/>
      <c r="HWW41"/>
      <c r="HWX41"/>
      <c r="HWY41"/>
      <c r="HWZ41"/>
      <c r="HXA41"/>
      <c r="HXB41"/>
      <c r="HXC41"/>
      <c r="HXD41"/>
      <c r="HXE41"/>
      <c r="HXF41"/>
      <c r="HXG41"/>
      <c r="HXH41"/>
      <c r="HXI41"/>
      <c r="HXJ41"/>
      <c r="HXK41"/>
      <c r="HXL41"/>
      <c r="HXM41"/>
      <c r="HXN41"/>
      <c r="HXO41"/>
      <c r="HXP41"/>
      <c r="HXQ41"/>
      <c r="HXR41"/>
      <c r="HXS41"/>
      <c r="HXT41"/>
      <c r="HXU41"/>
      <c r="HXV41"/>
      <c r="HXW41"/>
      <c r="HXX41"/>
      <c r="HXY41"/>
      <c r="HXZ41"/>
      <c r="HYA41"/>
      <c r="HYB41"/>
      <c r="HYC41"/>
      <c r="HYD41"/>
      <c r="HYE41"/>
      <c r="HYF41"/>
      <c r="HYG41"/>
      <c r="HYH41"/>
      <c r="HYI41"/>
      <c r="HYJ41"/>
      <c r="HYK41"/>
      <c r="HYL41"/>
      <c r="HYM41"/>
      <c r="HYN41"/>
      <c r="HYO41"/>
      <c r="HYP41"/>
      <c r="HYQ41"/>
      <c r="HYR41"/>
      <c r="HYS41"/>
      <c r="HYT41"/>
      <c r="HYU41"/>
      <c r="HYV41"/>
      <c r="HYW41"/>
      <c r="HYX41"/>
      <c r="HYY41"/>
      <c r="HYZ41"/>
      <c r="HZA41"/>
      <c r="HZB41"/>
      <c r="HZC41"/>
      <c r="HZD41"/>
      <c r="HZE41"/>
      <c r="HZF41"/>
      <c r="HZG41"/>
      <c r="HZH41"/>
      <c r="HZI41"/>
      <c r="HZJ41"/>
      <c r="HZK41"/>
      <c r="HZL41"/>
      <c r="HZM41"/>
      <c r="HZN41"/>
      <c r="HZO41"/>
      <c r="HZP41"/>
      <c r="HZQ41"/>
      <c r="HZR41"/>
      <c r="HZS41"/>
      <c r="HZT41"/>
      <c r="HZU41"/>
      <c r="HZV41"/>
      <c r="HZW41"/>
      <c r="HZX41"/>
      <c r="HZY41"/>
      <c r="HZZ41"/>
      <c r="IAA41"/>
      <c r="IAB41"/>
      <c r="IAC41"/>
      <c r="IAD41"/>
      <c r="IAE41"/>
      <c r="IAF41"/>
      <c r="IAG41"/>
      <c r="IAH41"/>
      <c r="IAI41"/>
      <c r="IAJ41"/>
      <c r="IAK41"/>
      <c r="IAL41"/>
      <c r="IAM41"/>
      <c r="IAN41"/>
      <c r="IAO41"/>
      <c r="IAP41"/>
      <c r="IAQ41"/>
      <c r="IAR41"/>
      <c r="IAS41"/>
      <c r="IAT41"/>
      <c r="IAU41"/>
      <c r="IAV41"/>
      <c r="IAW41"/>
      <c r="IAX41"/>
      <c r="IAY41"/>
      <c r="IAZ41"/>
      <c r="IBA41"/>
      <c r="IBB41"/>
      <c r="IBC41"/>
      <c r="IBD41"/>
      <c r="IBE41"/>
      <c r="IBF41"/>
      <c r="IBG41"/>
      <c r="IBH41"/>
      <c r="IBI41"/>
      <c r="IBJ41"/>
      <c r="IBK41"/>
      <c r="IBL41"/>
      <c r="IBM41"/>
      <c r="IBN41"/>
      <c r="IBO41"/>
      <c r="IBP41"/>
      <c r="IBQ41"/>
      <c r="IBR41"/>
      <c r="IBS41"/>
      <c r="IBT41"/>
      <c r="IBU41"/>
      <c r="IBV41"/>
      <c r="IBW41"/>
      <c r="IBX41"/>
      <c r="IBY41"/>
      <c r="IBZ41"/>
      <c r="ICA41"/>
      <c r="ICB41"/>
      <c r="ICC41"/>
      <c r="ICD41"/>
      <c r="ICE41"/>
      <c r="ICF41"/>
      <c r="ICG41"/>
      <c r="ICH41"/>
      <c r="ICI41"/>
      <c r="ICJ41"/>
      <c r="ICK41"/>
      <c r="ICL41"/>
      <c r="ICM41"/>
      <c r="ICN41"/>
      <c r="ICO41"/>
      <c r="ICP41"/>
      <c r="ICQ41"/>
      <c r="ICR41"/>
      <c r="ICS41"/>
      <c r="ICT41"/>
      <c r="ICU41"/>
      <c r="ICV41"/>
      <c r="ICW41"/>
      <c r="ICX41"/>
      <c r="ICY41"/>
      <c r="ICZ41"/>
      <c r="IDA41"/>
      <c r="IDB41"/>
      <c r="IDC41"/>
      <c r="IDD41"/>
      <c r="IDE41"/>
      <c r="IDF41"/>
      <c r="IDG41"/>
      <c r="IDH41"/>
      <c r="IDI41"/>
      <c r="IDJ41"/>
      <c r="IDK41"/>
      <c r="IDL41"/>
      <c r="IDM41"/>
      <c r="IDN41"/>
      <c r="IDO41"/>
      <c r="IDP41"/>
      <c r="IDQ41"/>
      <c r="IDR41"/>
      <c r="IDS41"/>
      <c r="IDT41"/>
      <c r="IDU41"/>
      <c r="IDV41"/>
      <c r="IDW41"/>
      <c r="IDX41"/>
      <c r="IDY41"/>
      <c r="IDZ41"/>
      <c r="IEA41"/>
      <c r="IEB41"/>
      <c r="IEC41"/>
      <c r="IED41"/>
      <c r="IEE41"/>
      <c r="IEF41"/>
      <c r="IEG41"/>
      <c r="IEH41"/>
      <c r="IEI41"/>
      <c r="IEJ41"/>
      <c r="IEK41"/>
      <c r="IEL41"/>
      <c r="IEM41"/>
      <c r="IEN41"/>
      <c r="IEO41"/>
      <c r="IEP41"/>
      <c r="IEQ41"/>
      <c r="IER41"/>
      <c r="IES41"/>
      <c r="IET41"/>
      <c r="IEU41"/>
      <c r="IEV41"/>
      <c r="IEW41"/>
      <c r="IEX41"/>
      <c r="IEY41"/>
      <c r="IEZ41"/>
      <c r="IFA41"/>
      <c r="IFB41"/>
      <c r="IFC41"/>
      <c r="IFD41"/>
      <c r="IFE41"/>
      <c r="IFF41"/>
      <c r="IFG41"/>
      <c r="IFH41"/>
      <c r="IFI41"/>
      <c r="IFJ41"/>
      <c r="IFK41"/>
      <c r="IFL41"/>
      <c r="IFM41"/>
      <c r="IFN41"/>
      <c r="IFO41"/>
      <c r="IFP41"/>
      <c r="IFQ41"/>
      <c r="IFR41"/>
      <c r="IFS41"/>
      <c r="IFT41"/>
      <c r="IFU41"/>
      <c r="IFV41"/>
      <c r="IFW41"/>
      <c r="IFX41"/>
      <c r="IFY41"/>
      <c r="IFZ41"/>
      <c r="IGA41"/>
      <c r="IGB41"/>
      <c r="IGC41"/>
      <c r="IGD41"/>
      <c r="IGE41"/>
      <c r="IGF41"/>
      <c r="IGG41"/>
      <c r="IGH41"/>
      <c r="IGI41"/>
      <c r="IGJ41"/>
      <c r="IGK41"/>
      <c r="IGL41"/>
      <c r="IGM41"/>
      <c r="IGN41"/>
      <c r="IGO41"/>
      <c r="IGP41"/>
      <c r="IGQ41"/>
      <c r="IGR41"/>
      <c r="IGS41"/>
      <c r="IGT41"/>
      <c r="IGU41"/>
      <c r="IGV41"/>
      <c r="IGW41"/>
      <c r="IGX41"/>
      <c r="IGY41"/>
      <c r="IGZ41"/>
      <c r="IHA41"/>
      <c r="IHB41"/>
      <c r="IHC41"/>
      <c r="IHD41"/>
      <c r="IHE41"/>
      <c r="IHF41"/>
      <c r="IHG41"/>
      <c r="IHH41"/>
      <c r="IHI41"/>
      <c r="IHJ41"/>
      <c r="IHK41"/>
      <c r="IHL41"/>
      <c r="IHM41"/>
      <c r="IHN41"/>
      <c r="IHO41"/>
      <c r="IHP41"/>
      <c r="IHQ41"/>
      <c r="IHR41"/>
      <c r="IHS41"/>
      <c r="IHT41"/>
      <c r="IHU41"/>
      <c r="IHV41"/>
      <c r="IHW41"/>
      <c r="IHX41"/>
      <c r="IHY41"/>
      <c r="IHZ41"/>
      <c r="IIA41"/>
      <c r="IIB41"/>
      <c r="IIC41"/>
      <c r="IID41"/>
      <c r="IIE41"/>
      <c r="IIF41"/>
      <c r="IIG41"/>
      <c r="IIH41"/>
      <c r="III41"/>
      <c r="IIJ41"/>
      <c r="IIK41"/>
      <c r="IIL41"/>
      <c r="IIM41"/>
      <c r="IIN41"/>
      <c r="IIO41"/>
      <c r="IIP41"/>
      <c r="IIQ41"/>
      <c r="IIR41"/>
      <c r="IIS41"/>
      <c r="IIT41"/>
      <c r="IIU41"/>
      <c r="IIV41"/>
      <c r="IIW41"/>
      <c r="IIX41"/>
      <c r="IIY41"/>
      <c r="IIZ41"/>
      <c r="IJA41"/>
      <c r="IJB41"/>
      <c r="IJC41"/>
      <c r="IJD41"/>
      <c r="IJE41"/>
      <c r="IJF41"/>
      <c r="IJG41"/>
      <c r="IJH41"/>
      <c r="IJI41"/>
      <c r="IJJ41"/>
      <c r="IJK41"/>
      <c r="IJL41"/>
      <c r="IJM41"/>
      <c r="IJN41"/>
      <c r="IJO41"/>
      <c r="IJP41"/>
      <c r="IJQ41"/>
      <c r="IJR41"/>
      <c r="IJS41"/>
      <c r="IJT41"/>
      <c r="IJU41"/>
      <c r="IJV41"/>
      <c r="IJW41"/>
      <c r="IJX41"/>
      <c r="IJY41"/>
      <c r="IJZ41"/>
      <c r="IKA41"/>
      <c r="IKB41"/>
      <c r="IKC41"/>
      <c r="IKD41"/>
      <c r="IKE41"/>
      <c r="IKF41"/>
      <c r="IKG41"/>
      <c r="IKH41"/>
      <c r="IKI41"/>
      <c r="IKJ41"/>
      <c r="IKK41"/>
      <c r="IKL41"/>
      <c r="IKM41"/>
      <c r="IKN41"/>
      <c r="IKO41"/>
      <c r="IKP41"/>
      <c r="IKQ41"/>
      <c r="IKR41"/>
      <c r="IKS41"/>
      <c r="IKT41"/>
      <c r="IKU41"/>
      <c r="IKV41"/>
      <c r="IKW41"/>
      <c r="IKX41"/>
      <c r="IKY41"/>
      <c r="IKZ41"/>
      <c r="ILA41"/>
      <c r="ILB41"/>
      <c r="ILC41"/>
      <c r="ILD41"/>
      <c r="ILE41"/>
      <c r="ILF41"/>
      <c r="ILG41"/>
      <c r="ILH41"/>
      <c r="ILI41"/>
      <c r="ILJ41"/>
      <c r="ILK41"/>
      <c r="ILL41"/>
      <c r="ILM41"/>
      <c r="ILN41"/>
      <c r="ILO41"/>
      <c r="ILP41"/>
      <c r="ILQ41"/>
      <c r="ILR41"/>
      <c r="ILS41"/>
      <c r="ILT41"/>
      <c r="ILU41"/>
      <c r="ILV41"/>
      <c r="ILW41"/>
      <c r="ILX41"/>
      <c r="ILY41"/>
      <c r="ILZ41"/>
      <c r="IMA41"/>
      <c r="IMB41"/>
      <c r="IMC41"/>
      <c r="IMD41"/>
      <c r="IME41"/>
      <c r="IMF41"/>
      <c r="IMG41"/>
      <c r="IMH41"/>
      <c r="IMI41"/>
      <c r="IMJ41"/>
      <c r="IMK41"/>
      <c r="IML41"/>
      <c r="IMM41"/>
      <c r="IMN41"/>
      <c r="IMO41"/>
      <c r="IMP41"/>
      <c r="IMQ41"/>
      <c r="IMR41"/>
      <c r="IMS41"/>
      <c r="IMT41"/>
      <c r="IMU41"/>
      <c r="IMV41"/>
      <c r="IMW41"/>
      <c r="IMX41"/>
      <c r="IMY41"/>
      <c r="IMZ41"/>
      <c r="INA41"/>
      <c r="INB41"/>
      <c r="INC41"/>
      <c r="IND41"/>
      <c r="INE41"/>
      <c r="INF41"/>
      <c r="ING41"/>
      <c r="INH41"/>
      <c r="INI41"/>
      <c r="INJ41"/>
      <c r="INK41"/>
      <c r="INL41"/>
      <c r="INM41"/>
      <c r="INN41"/>
      <c r="INO41"/>
      <c r="INP41"/>
      <c r="INQ41"/>
      <c r="INR41"/>
      <c r="INS41"/>
      <c r="INT41"/>
      <c r="INU41"/>
      <c r="INV41"/>
      <c r="INW41"/>
      <c r="INX41"/>
      <c r="INY41"/>
      <c r="INZ41"/>
      <c r="IOA41"/>
      <c r="IOB41"/>
      <c r="IOC41"/>
      <c r="IOD41"/>
      <c r="IOE41"/>
      <c r="IOF41"/>
      <c r="IOG41"/>
      <c r="IOH41"/>
      <c r="IOI41"/>
      <c r="IOJ41"/>
      <c r="IOK41"/>
      <c r="IOL41"/>
      <c r="IOM41"/>
      <c r="ION41"/>
      <c r="IOO41"/>
      <c r="IOP41"/>
      <c r="IOQ41"/>
      <c r="IOR41"/>
      <c r="IOS41"/>
      <c r="IOT41"/>
      <c r="IOU41"/>
      <c r="IOV41"/>
      <c r="IOW41"/>
      <c r="IOX41"/>
      <c r="IOY41"/>
      <c r="IOZ41"/>
      <c r="IPA41"/>
      <c r="IPB41"/>
      <c r="IPC41"/>
      <c r="IPD41"/>
      <c r="IPE41"/>
      <c r="IPF41"/>
      <c r="IPG41"/>
      <c r="IPH41"/>
      <c r="IPI41"/>
      <c r="IPJ41"/>
      <c r="IPK41"/>
      <c r="IPL41"/>
      <c r="IPM41"/>
      <c r="IPN41"/>
      <c r="IPO41"/>
      <c r="IPP41"/>
      <c r="IPQ41"/>
      <c r="IPR41"/>
      <c r="IPS41"/>
      <c r="IPT41"/>
      <c r="IPU41"/>
      <c r="IPV41"/>
      <c r="IPW41"/>
      <c r="IPX41"/>
      <c r="IPY41"/>
      <c r="IPZ41"/>
      <c r="IQA41"/>
      <c r="IQB41"/>
      <c r="IQC41"/>
      <c r="IQD41"/>
      <c r="IQE41"/>
      <c r="IQF41"/>
      <c r="IQG41"/>
      <c r="IQH41"/>
      <c r="IQI41"/>
      <c r="IQJ41"/>
      <c r="IQK41"/>
      <c r="IQL41"/>
      <c r="IQM41"/>
      <c r="IQN41"/>
      <c r="IQO41"/>
      <c r="IQP41"/>
      <c r="IQQ41"/>
      <c r="IQR41"/>
      <c r="IQS41"/>
      <c r="IQT41"/>
      <c r="IQU41"/>
      <c r="IQV41"/>
      <c r="IQW41"/>
      <c r="IQX41"/>
      <c r="IQY41"/>
      <c r="IQZ41"/>
      <c r="IRA41"/>
      <c r="IRB41"/>
      <c r="IRC41"/>
      <c r="IRD41"/>
      <c r="IRE41"/>
      <c r="IRF41"/>
      <c r="IRG41"/>
      <c r="IRH41"/>
      <c r="IRI41"/>
      <c r="IRJ41"/>
      <c r="IRK41"/>
      <c r="IRL41"/>
      <c r="IRM41"/>
      <c r="IRN41"/>
      <c r="IRO41"/>
      <c r="IRP41"/>
      <c r="IRQ41"/>
      <c r="IRR41"/>
      <c r="IRS41"/>
      <c r="IRT41"/>
      <c r="IRU41"/>
      <c r="IRV41"/>
      <c r="IRW41"/>
      <c r="IRX41"/>
      <c r="IRY41"/>
      <c r="IRZ41"/>
      <c r="ISA41"/>
      <c r="ISB41"/>
      <c r="ISC41"/>
      <c r="ISD41"/>
      <c r="ISE41"/>
      <c r="ISF41"/>
      <c r="ISG41"/>
      <c r="ISH41"/>
      <c r="ISI41"/>
      <c r="ISJ41"/>
      <c r="ISK41"/>
      <c r="ISL41"/>
      <c r="ISM41"/>
      <c r="ISN41"/>
      <c r="ISO41"/>
      <c r="ISP41"/>
      <c r="ISQ41"/>
      <c r="ISR41"/>
      <c r="ISS41"/>
      <c r="IST41"/>
      <c r="ISU41"/>
      <c r="ISV41"/>
      <c r="ISW41"/>
      <c r="ISX41"/>
      <c r="ISY41"/>
      <c r="ISZ41"/>
      <c r="ITA41"/>
      <c r="ITB41"/>
      <c r="ITC41"/>
      <c r="ITD41"/>
      <c r="ITE41"/>
      <c r="ITF41"/>
      <c r="ITG41"/>
      <c r="ITH41"/>
      <c r="ITI41"/>
      <c r="ITJ41"/>
      <c r="ITK41"/>
      <c r="ITL41"/>
      <c r="ITM41"/>
      <c r="ITN41"/>
      <c r="ITO41"/>
      <c r="ITP41"/>
      <c r="ITQ41"/>
      <c r="ITR41"/>
      <c r="ITS41"/>
      <c r="ITT41"/>
      <c r="ITU41"/>
      <c r="ITV41"/>
      <c r="ITW41"/>
      <c r="ITX41"/>
      <c r="ITY41"/>
      <c r="ITZ41"/>
      <c r="IUA41"/>
      <c r="IUB41"/>
      <c r="IUC41"/>
      <c r="IUD41"/>
      <c r="IUE41"/>
      <c r="IUF41"/>
      <c r="IUG41"/>
      <c r="IUH41"/>
      <c r="IUI41"/>
      <c r="IUJ41"/>
      <c r="IUK41"/>
      <c r="IUL41"/>
      <c r="IUM41"/>
      <c r="IUN41"/>
      <c r="IUO41"/>
      <c r="IUP41"/>
      <c r="IUQ41"/>
      <c r="IUR41"/>
      <c r="IUS41"/>
      <c r="IUT41"/>
      <c r="IUU41"/>
      <c r="IUV41"/>
      <c r="IUW41"/>
      <c r="IUX41"/>
      <c r="IUY41"/>
      <c r="IUZ41"/>
      <c r="IVA41"/>
      <c r="IVB41"/>
      <c r="IVC41"/>
      <c r="IVD41"/>
      <c r="IVE41"/>
      <c r="IVF41"/>
      <c r="IVG41"/>
      <c r="IVH41"/>
      <c r="IVI41"/>
      <c r="IVJ41"/>
      <c r="IVK41"/>
      <c r="IVL41"/>
      <c r="IVM41"/>
      <c r="IVN41"/>
      <c r="IVO41"/>
      <c r="IVP41"/>
      <c r="IVQ41"/>
      <c r="IVR41"/>
      <c r="IVS41"/>
      <c r="IVT41"/>
      <c r="IVU41"/>
      <c r="IVV41"/>
      <c r="IVW41"/>
      <c r="IVX41"/>
      <c r="IVY41"/>
      <c r="IVZ41"/>
      <c r="IWA41"/>
      <c r="IWB41"/>
      <c r="IWC41"/>
      <c r="IWD41"/>
      <c r="IWE41"/>
      <c r="IWF41"/>
      <c r="IWG41"/>
      <c r="IWH41"/>
      <c r="IWI41"/>
      <c r="IWJ41"/>
      <c r="IWK41"/>
      <c r="IWL41"/>
      <c r="IWM41"/>
      <c r="IWN41"/>
      <c r="IWO41"/>
      <c r="IWP41"/>
      <c r="IWQ41"/>
      <c r="IWR41"/>
      <c r="IWS41"/>
      <c r="IWT41"/>
      <c r="IWU41"/>
      <c r="IWV41"/>
      <c r="IWW41"/>
      <c r="IWX41"/>
      <c r="IWY41"/>
      <c r="IWZ41"/>
      <c r="IXA41"/>
      <c r="IXB41"/>
      <c r="IXC41"/>
      <c r="IXD41"/>
      <c r="IXE41"/>
      <c r="IXF41"/>
      <c r="IXG41"/>
      <c r="IXH41"/>
      <c r="IXI41"/>
      <c r="IXJ41"/>
      <c r="IXK41"/>
      <c r="IXL41"/>
      <c r="IXM41"/>
      <c r="IXN41"/>
      <c r="IXO41"/>
      <c r="IXP41"/>
      <c r="IXQ41"/>
      <c r="IXR41"/>
      <c r="IXS41"/>
      <c r="IXT41"/>
      <c r="IXU41"/>
      <c r="IXV41"/>
      <c r="IXW41"/>
      <c r="IXX41"/>
      <c r="IXY41"/>
      <c r="IXZ41"/>
      <c r="IYA41"/>
      <c r="IYB41"/>
      <c r="IYC41"/>
      <c r="IYD41"/>
      <c r="IYE41"/>
      <c r="IYF41"/>
      <c r="IYG41"/>
      <c r="IYH41"/>
      <c r="IYI41"/>
      <c r="IYJ41"/>
      <c r="IYK41"/>
      <c r="IYL41"/>
      <c r="IYM41"/>
      <c r="IYN41"/>
      <c r="IYO41"/>
      <c r="IYP41"/>
      <c r="IYQ41"/>
      <c r="IYR41"/>
      <c r="IYS41"/>
      <c r="IYT41"/>
      <c r="IYU41"/>
      <c r="IYV41"/>
      <c r="IYW41"/>
      <c r="IYX41"/>
      <c r="IYY41"/>
      <c r="IYZ41"/>
      <c r="IZA41"/>
      <c r="IZB41"/>
      <c r="IZC41"/>
      <c r="IZD41"/>
      <c r="IZE41"/>
      <c r="IZF41"/>
      <c r="IZG41"/>
      <c r="IZH41"/>
      <c r="IZI41"/>
      <c r="IZJ41"/>
      <c r="IZK41"/>
      <c r="IZL41"/>
      <c r="IZM41"/>
      <c r="IZN41"/>
      <c r="IZO41"/>
      <c r="IZP41"/>
      <c r="IZQ41"/>
      <c r="IZR41"/>
      <c r="IZS41"/>
      <c r="IZT41"/>
      <c r="IZU41"/>
      <c r="IZV41"/>
      <c r="IZW41"/>
      <c r="IZX41"/>
      <c r="IZY41"/>
      <c r="IZZ41"/>
      <c r="JAA41"/>
      <c r="JAB41"/>
      <c r="JAC41"/>
      <c r="JAD41"/>
      <c r="JAE41"/>
      <c r="JAF41"/>
      <c r="JAG41"/>
      <c r="JAH41"/>
      <c r="JAI41"/>
      <c r="JAJ41"/>
      <c r="JAK41"/>
      <c r="JAL41"/>
      <c r="JAM41"/>
      <c r="JAN41"/>
      <c r="JAO41"/>
      <c r="JAP41"/>
      <c r="JAQ41"/>
      <c r="JAR41"/>
      <c r="JAS41"/>
      <c r="JAT41"/>
      <c r="JAU41"/>
      <c r="JAV41"/>
      <c r="JAW41"/>
      <c r="JAX41"/>
      <c r="JAY41"/>
      <c r="JAZ41"/>
      <c r="JBA41"/>
      <c r="JBB41"/>
      <c r="JBC41"/>
      <c r="JBD41"/>
      <c r="JBE41"/>
      <c r="JBF41"/>
      <c r="JBG41"/>
      <c r="JBH41"/>
      <c r="JBI41"/>
      <c r="JBJ41"/>
      <c r="JBK41"/>
      <c r="JBL41"/>
      <c r="JBM41"/>
      <c r="JBN41"/>
      <c r="JBO41"/>
      <c r="JBP41"/>
      <c r="JBQ41"/>
      <c r="JBR41"/>
      <c r="JBS41"/>
      <c r="JBT41"/>
      <c r="JBU41"/>
      <c r="JBV41"/>
      <c r="JBW41"/>
      <c r="JBX41"/>
      <c r="JBY41"/>
      <c r="JBZ41"/>
      <c r="JCA41"/>
      <c r="JCB41"/>
      <c r="JCC41"/>
      <c r="JCD41"/>
      <c r="JCE41"/>
      <c r="JCF41"/>
      <c r="JCG41"/>
      <c r="JCH41"/>
      <c r="JCI41"/>
      <c r="JCJ41"/>
      <c r="JCK41"/>
      <c r="JCL41"/>
      <c r="JCM41"/>
      <c r="JCN41"/>
      <c r="JCO41"/>
      <c r="JCP41"/>
      <c r="JCQ41"/>
      <c r="JCR41"/>
      <c r="JCS41"/>
      <c r="JCT41"/>
      <c r="JCU41"/>
      <c r="JCV41"/>
      <c r="JCW41"/>
      <c r="JCX41"/>
      <c r="JCY41"/>
      <c r="JCZ41"/>
      <c r="JDA41"/>
      <c r="JDB41"/>
      <c r="JDC41"/>
      <c r="JDD41"/>
      <c r="JDE41"/>
      <c r="JDF41"/>
      <c r="JDG41"/>
      <c r="JDH41"/>
      <c r="JDI41"/>
      <c r="JDJ41"/>
      <c r="JDK41"/>
      <c r="JDL41"/>
      <c r="JDM41"/>
      <c r="JDN41"/>
      <c r="JDO41"/>
      <c r="JDP41"/>
      <c r="JDQ41"/>
      <c r="JDR41"/>
      <c r="JDS41"/>
      <c r="JDT41"/>
      <c r="JDU41"/>
      <c r="JDV41"/>
      <c r="JDW41"/>
      <c r="JDX41"/>
      <c r="JDY41"/>
      <c r="JDZ41"/>
      <c r="JEA41"/>
      <c r="JEB41"/>
      <c r="JEC41"/>
      <c r="JED41"/>
      <c r="JEE41"/>
      <c r="JEF41"/>
      <c r="JEG41"/>
      <c r="JEH41"/>
      <c r="JEI41"/>
      <c r="JEJ41"/>
      <c r="JEK41"/>
      <c r="JEL41"/>
      <c r="JEM41"/>
      <c r="JEN41"/>
      <c r="JEO41"/>
      <c r="JEP41"/>
      <c r="JEQ41"/>
      <c r="JER41"/>
      <c r="JES41"/>
      <c r="JET41"/>
      <c r="JEU41"/>
      <c r="JEV41"/>
      <c r="JEW41"/>
      <c r="JEX41"/>
      <c r="JEY41"/>
      <c r="JEZ41"/>
      <c r="JFA41"/>
      <c r="JFB41"/>
      <c r="JFC41"/>
      <c r="JFD41"/>
      <c r="JFE41"/>
      <c r="JFF41"/>
      <c r="JFG41"/>
      <c r="JFH41"/>
      <c r="JFI41"/>
      <c r="JFJ41"/>
      <c r="JFK41"/>
      <c r="JFL41"/>
      <c r="JFM41"/>
      <c r="JFN41"/>
      <c r="JFO41"/>
      <c r="JFP41"/>
      <c r="JFQ41"/>
      <c r="JFR41"/>
      <c r="JFS41"/>
      <c r="JFT41"/>
      <c r="JFU41"/>
      <c r="JFV41"/>
      <c r="JFW41"/>
      <c r="JFX41"/>
      <c r="JFY41"/>
      <c r="JFZ41"/>
      <c r="JGA41"/>
      <c r="JGB41"/>
      <c r="JGC41"/>
      <c r="JGD41"/>
      <c r="JGE41"/>
      <c r="JGF41"/>
      <c r="JGG41"/>
      <c r="JGH41"/>
      <c r="JGI41"/>
      <c r="JGJ41"/>
      <c r="JGK41"/>
      <c r="JGL41"/>
      <c r="JGM41"/>
      <c r="JGN41"/>
      <c r="JGO41"/>
      <c r="JGP41"/>
      <c r="JGQ41"/>
      <c r="JGR41"/>
      <c r="JGS41"/>
      <c r="JGT41"/>
      <c r="JGU41"/>
      <c r="JGV41"/>
      <c r="JGW41"/>
      <c r="JGX41"/>
      <c r="JGY41"/>
      <c r="JGZ41"/>
      <c r="JHA41"/>
      <c r="JHB41"/>
      <c r="JHC41"/>
      <c r="JHD41"/>
      <c r="JHE41"/>
      <c r="JHF41"/>
      <c r="JHG41"/>
      <c r="JHH41"/>
      <c r="JHI41"/>
      <c r="JHJ41"/>
      <c r="JHK41"/>
      <c r="JHL41"/>
      <c r="JHM41"/>
      <c r="JHN41"/>
      <c r="JHO41"/>
      <c r="JHP41"/>
      <c r="JHQ41"/>
      <c r="JHR41"/>
      <c r="JHS41"/>
      <c r="JHT41"/>
      <c r="JHU41"/>
      <c r="JHV41"/>
      <c r="JHW41"/>
      <c r="JHX41"/>
      <c r="JHY41"/>
      <c r="JHZ41"/>
      <c r="JIA41"/>
      <c r="JIB41"/>
      <c r="JIC41"/>
      <c r="JID41"/>
      <c r="JIE41"/>
      <c r="JIF41"/>
      <c r="JIG41"/>
      <c r="JIH41"/>
      <c r="JII41"/>
      <c r="JIJ41"/>
      <c r="JIK41"/>
      <c r="JIL41"/>
      <c r="JIM41"/>
      <c r="JIN41"/>
      <c r="JIO41"/>
      <c r="JIP41"/>
      <c r="JIQ41"/>
      <c r="JIR41"/>
      <c r="JIS41"/>
      <c r="JIT41"/>
      <c r="JIU41"/>
      <c r="JIV41"/>
      <c r="JIW41"/>
      <c r="JIX41"/>
      <c r="JIY41"/>
      <c r="JIZ41"/>
      <c r="JJA41"/>
      <c r="JJB41"/>
      <c r="JJC41"/>
      <c r="JJD41"/>
      <c r="JJE41"/>
      <c r="JJF41"/>
      <c r="JJG41"/>
      <c r="JJH41"/>
      <c r="JJI41"/>
      <c r="JJJ41"/>
      <c r="JJK41"/>
      <c r="JJL41"/>
      <c r="JJM41"/>
      <c r="JJN41"/>
      <c r="JJO41"/>
      <c r="JJP41"/>
      <c r="JJQ41"/>
      <c r="JJR41"/>
      <c r="JJS41"/>
      <c r="JJT41"/>
      <c r="JJU41"/>
      <c r="JJV41"/>
      <c r="JJW41"/>
      <c r="JJX41"/>
      <c r="JJY41"/>
      <c r="JJZ41"/>
      <c r="JKA41"/>
      <c r="JKB41"/>
      <c r="JKC41"/>
      <c r="JKD41"/>
      <c r="JKE41"/>
      <c r="JKF41"/>
      <c r="JKG41"/>
      <c r="JKH41"/>
      <c r="JKI41"/>
      <c r="JKJ41"/>
      <c r="JKK41"/>
      <c r="JKL41"/>
      <c r="JKM41"/>
      <c r="JKN41"/>
      <c r="JKO41"/>
      <c r="JKP41"/>
      <c r="JKQ41"/>
      <c r="JKR41"/>
      <c r="JKS41"/>
      <c r="JKT41"/>
      <c r="JKU41"/>
      <c r="JKV41"/>
      <c r="JKW41"/>
      <c r="JKX41"/>
      <c r="JKY41"/>
      <c r="JKZ41"/>
      <c r="JLA41"/>
      <c r="JLB41"/>
      <c r="JLC41"/>
      <c r="JLD41"/>
      <c r="JLE41"/>
      <c r="JLF41"/>
      <c r="JLG41"/>
      <c r="JLH41"/>
      <c r="JLI41"/>
      <c r="JLJ41"/>
      <c r="JLK41"/>
      <c r="JLL41"/>
      <c r="JLM41"/>
      <c r="JLN41"/>
      <c r="JLO41"/>
      <c r="JLP41"/>
      <c r="JLQ41"/>
      <c r="JLR41"/>
      <c r="JLS41"/>
      <c r="JLT41"/>
      <c r="JLU41"/>
      <c r="JLV41"/>
      <c r="JLW41"/>
      <c r="JLX41"/>
      <c r="JLY41"/>
      <c r="JLZ41"/>
      <c r="JMA41"/>
      <c r="JMB41"/>
      <c r="JMC41"/>
      <c r="JMD41"/>
      <c r="JME41"/>
      <c r="JMF41"/>
      <c r="JMG41"/>
      <c r="JMH41"/>
      <c r="JMI41"/>
      <c r="JMJ41"/>
      <c r="JMK41"/>
      <c r="JML41"/>
      <c r="JMM41"/>
      <c r="JMN41"/>
      <c r="JMO41"/>
      <c r="JMP41"/>
      <c r="JMQ41"/>
      <c r="JMR41"/>
      <c r="JMS41"/>
      <c r="JMT41"/>
      <c r="JMU41"/>
      <c r="JMV41"/>
      <c r="JMW41"/>
      <c r="JMX41"/>
      <c r="JMY41"/>
      <c r="JMZ41"/>
      <c r="JNA41"/>
      <c r="JNB41"/>
      <c r="JNC41"/>
      <c r="JND41"/>
      <c r="JNE41"/>
      <c r="JNF41"/>
      <c r="JNG41"/>
      <c r="JNH41"/>
      <c r="JNI41"/>
      <c r="JNJ41"/>
      <c r="JNK41"/>
      <c r="JNL41"/>
      <c r="JNM41"/>
      <c r="JNN41"/>
      <c r="JNO41"/>
      <c r="JNP41"/>
      <c r="JNQ41"/>
      <c r="JNR41"/>
      <c r="JNS41"/>
      <c r="JNT41"/>
      <c r="JNU41"/>
      <c r="JNV41"/>
      <c r="JNW41"/>
      <c r="JNX41"/>
      <c r="JNY41"/>
      <c r="JNZ41"/>
      <c r="JOA41"/>
      <c r="JOB41"/>
      <c r="JOC41"/>
      <c r="JOD41"/>
      <c r="JOE41"/>
      <c r="JOF41"/>
      <c r="JOG41"/>
      <c r="JOH41"/>
      <c r="JOI41"/>
      <c r="JOJ41"/>
      <c r="JOK41"/>
      <c r="JOL41"/>
      <c r="JOM41"/>
      <c r="JON41"/>
      <c r="JOO41"/>
      <c r="JOP41"/>
      <c r="JOQ41"/>
      <c r="JOR41"/>
      <c r="JOS41"/>
      <c r="JOT41"/>
      <c r="JOU41"/>
      <c r="JOV41"/>
      <c r="JOW41"/>
      <c r="JOX41"/>
      <c r="JOY41"/>
      <c r="JOZ41"/>
      <c r="JPA41"/>
      <c r="JPB41"/>
      <c r="JPC41"/>
      <c r="JPD41"/>
      <c r="JPE41"/>
      <c r="JPF41"/>
      <c r="JPG41"/>
      <c r="JPH41"/>
      <c r="JPI41"/>
      <c r="JPJ41"/>
      <c r="JPK41"/>
      <c r="JPL41"/>
      <c r="JPM41"/>
      <c r="JPN41"/>
      <c r="JPO41"/>
      <c r="JPP41"/>
      <c r="JPQ41"/>
      <c r="JPR41"/>
      <c r="JPS41"/>
      <c r="JPT41"/>
      <c r="JPU41"/>
      <c r="JPV41"/>
      <c r="JPW41"/>
      <c r="JPX41"/>
      <c r="JPY41"/>
      <c r="JPZ41"/>
      <c r="JQA41"/>
      <c r="JQB41"/>
      <c r="JQC41"/>
      <c r="JQD41"/>
      <c r="JQE41"/>
      <c r="JQF41"/>
      <c r="JQG41"/>
      <c r="JQH41"/>
      <c r="JQI41"/>
      <c r="JQJ41"/>
      <c r="JQK41"/>
      <c r="JQL41"/>
      <c r="JQM41"/>
      <c r="JQN41"/>
      <c r="JQO41"/>
      <c r="JQP41"/>
      <c r="JQQ41"/>
      <c r="JQR41"/>
      <c r="JQS41"/>
      <c r="JQT41"/>
      <c r="JQU41"/>
      <c r="JQV41"/>
      <c r="JQW41"/>
      <c r="JQX41"/>
      <c r="JQY41"/>
      <c r="JQZ41"/>
      <c r="JRA41"/>
      <c r="JRB41"/>
      <c r="JRC41"/>
      <c r="JRD41"/>
      <c r="JRE41"/>
      <c r="JRF41"/>
      <c r="JRG41"/>
      <c r="JRH41"/>
      <c r="JRI41"/>
      <c r="JRJ41"/>
      <c r="JRK41"/>
      <c r="JRL41"/>
      <c r="JRM41"/>
      <c r="JRN41"/>
      <c r="JRO41"/>
      <c r="JRP41"/>
      <c r="JRQ41"/>
      <c r="JRR41"/>
      <c r="JRS41"/>
      <c r="JRT41"/>
      <c r="JRU41"/>
      <c r="JRV41"/>
      <c r="JRW41"/>
      <c r="JRX41"/>
      <c r="JRY41"/>
      <c r="JRZ41"/>
      <c r="JSA41"/>
      <c r="JSB41"/>
      <c r="JSC41"/>
      <c r="JSD41"/>
      <c r="JSE41"/>
      <c r="JSF41"/>
      <c r="JSG41"/>
      <c r="JSH41"/>
      <c r="JSI41"/>
      <c r="JSJ41"/>
      <c r="JSK41"/>
      <c r="JSL41"/>
      <c r="JSM41"/>
      <c r="JSN41"/>
      <c r="JSO41"/>
      <c r="JSP41"/>
      <c r="JSQ41"/>
      <c r="JSR41"/>
      <c r="JSS41"/>
      <c r="JST41"/>
      <c r="JSU41"/>
      <c r="JSV41"/>
      <c r="JSW41"/>
      <c r="JSX41"/>
      <c r="JSY41"/>
      <c r="JSZ41"/>
      <c r="JTA41"/>
      <c r="JTB41"/>
      <c r="JTC41"/>
      <c r="JTD41"/>
      <c r="JTE41"/>
      <c r="JTF41"/>
      <c r="JTG41"/>
      <c r="JTH41"/>
      <c r="JTI41"/>
      <c r="JTJ41"/>
      <c r="JTK41"/>
      <c r="JTL41"/>
      <c r="JTM41"/>
      <c r="JTN41"/>
      <c r="JTO41"/>
      <c r="JTP41"/>
      <c r="JTQ41"/>
      <c r="JTR41"/>
      <c r="JTS41"/>
      <c r="JTT41"/>
      <c r="JTU41"/>
      <c r="JTV41"/>
      <c r="JTW41"/>
      <c r="JTX41"/>
      <c r="JTY41"/>
      <c r="JTZ41"/>
      <c r="JUA41"/>
      <c r="JUB41"/>
      <c r="JUC41"/>
      <c r="JUD41"/>
      <c r="JUE41"/>
      <c r="JUF41"/>
      <c r="JUG41"/>
      <c r="JUH41"/>
      <c r="JUI41"/>
      <c r="JUJ41"/>
      <c r="JUK41"/>
      <c r="JUL41"/>
      <c r="JUM41"/>
      <c r="JUN41"/>
      <c r="JUO41"/>
      <c r="JUP41"/>
      <c r="JUQ41"/>
      <c r="JUR41"/>
      <c r="JUS41"/>
      <c r="JUT41"/>
      <c r="JUU41"/>
      <c r="JUV41"/>
      <c r="JUW41"/>
      <c r="JUX41"/>
      <c r="JUY41"/>
      <c r="JUZ41"/>
      <c r="JVA41"/>
      <c r="JVB41"/>
      <c r="JVC41"/>
      <c r="JVD41"/>
      <c r="JVE41"/>
      <c r="JVF41"/>
      <c r="JVG41"/>
      <c r="JVH41"/>
      <c r="JVI41"/>
      <c r="JVJ41"/>
      <c r="JVK41"/>
      <c r="JVL41"/>
      <c r="JVM41"/>
      <c r="JVN41"/>
      <c r="JVO41"/>
      <c r="JVP41"/>
      <c r="JVQ41"/>
      <c r="JVR41"/>
      <c r="JVS41"/>
      <c r="JVT41"/>
      <c r="JVU41"/>
      <c r="JVV41"/>
      <c r="JVW41"/>
      <c r="JVX41"/>
      <c r="JVY41"/>
      <c r="JVZ41"/>
      <c r="JWA41"/>
      <c r="JWB41"/>
      <c r="JWC41"/>
      <c r="JWD41"/>
      <c r="JWE41"/>
      <c r="JWF41"/>
      <c r="JWG41"/>
      <c r="JWH41"/>
      <c r="JWI41"/>
      <c r="JWJ41"/>
      <c r="JWK41"/>
      <c r="JWL41"/>
      <c r="JWM41"/>
      <c r="JWN41"/>
      <c r="JWO41"/>
      <c r="JWP41"/>
      <c r="JWQ41"/>
      <c r="JWR41"/>
      <c r="JWS41"/>
      <c r="JWT41"/>
      <c r="JWU41"/>
      <c r="JWV41"/>
      <c r="JWW41"/>
      <c r="JWX41"/>
      <c r="JWY41"/>
      <c r="JWZ41"/>
      <c r="JXA41"/>
      <c r="JXB41"/>
      <c r="JXC41"/>
      <c r="JXD41"/>
      <c r="JXE41"/>
      <c r="JXF41"/>
      <c r="JXG41"/>
      <c r="JXH41"/>
      <c r="JXI41"/>
      <c r="JXJ41"/>
      <c r="JXK41"/>
      <c r="JXL41"/>
      <c r="JXM41"/>
      <c r="JXN41"/>
      <c r="JXO41"/>
      <c r="JXP41"/>
      <c r="JXQ41"/>
      <c r="JXR41"/>
      <c r="JXS41"/>
      <c r="JXT41"/>
      <c r="JXU41"/>
      <c r="JXV41"/>
      <c r="JXW41"/>
      <c r="JXX41"/>
      <c r="JXY41"/>
      <c r="JXZ41"/>
      <c r="JYA41"/>
      <c r="JYB41"/>
      <c r="JYC41"/>
      <c r="JYD41"/>
      <c r="JYE41"/>
      <c r="JYF41"/>
      <c r="JYG41"/>
      <c r="JYH41"/>
      <c r="JYI41"/>
      <c r="JYJ41"/>
      <c r="JYK41"/>
      <c r="JYL41"/>
      <c r="JYM41"/>
      <c r="JYN41"/>
      <c r="JYO41"/>
      <c r="JYP41"/>
      <c r="JYQ41"/>
      <c r="JYR41"/>
      <c r="JYS41"/>
      <c r="JYT41"/>
      <c r="JYU41"/>
      <c r="JYV41"/>
      <c r="JYW41"/>
      <c r="JYX41"/>
      <c r="JYY41"/>
      <c r="JYZ41"/>
      <c r="JZA41"/>
      <c r="JZB41"/>
      <c r="JZC41"/>
      <c r="JZD41"/>
      <c r="JZE41"/>
      <c r="JZF41"/>
      <c r="JZG41"/>
      <c r="JZH41"/>
      <c r="JZI41"/>
      <c r="JZJ41"/>
      <c r="JZK41"/>
      <c r="JZL41"/>
      <c r="JZM41"/>
      <c r="JZN41"/>
      <c r="JZO41"/>
      <c r="JZP41"/>
      <c r="JZQ41"/>
      <c r="JZR41"/>
      <c r="JZS41"/>
      <c r="JZT41"/>
      <c r="JZU41"/>
      <c r="JZV41"/>
      <c r="JZW41"/>
      <c r="JZX41"/>
      <c r="JZY41"/>
      <c r="JZZ41"/>
      <c r="KAA41"/>
      <c r="KAB41"/>
      <c r="KAC41"/>
      <c r="KAD41"/>
      <c r="KAE41"/>
      <c r="KAF41"/>
      <c r="KAG41"/>
      <c r="KAH41"/>
      <c r="KAI41"/>
      <c r="KAJ41"/>
      <c r="KAK41"/>
      <c r="KAL41"/>
      <c r="KAM41"/>
      <c r="KAN41"/>
      <c r="KAO41"/>
      <c r="KAP41"/>
      <c r="KAQ41"/>
      <c r="KAR41"/>
      <c r="KAS41"/>
      <c r="KAT41"/>
      <c r="KAU41"/>
      <c r="KAV41"/>
      <c r="KAW41"/>
      <c r="KAX41"/>
      <c r="KAY41"/>
      <c r="KAZ41"/>
      <c r="KBA41"/>
      <c r="KBB41"/>
      <c r="KBC41"/>
      <c r="KBD41"/>
      <c r="KBE41"/>
      <c r="KBF41"/>
      <c r="KBG41"/>
      <c r="KBH41"/>
      <c r="KBI41"/>
      <c r="KBJ41"/>
      <c r="KBK41"/>
      <c r="KBL41"/>
      <c r="KBM41"/>
      <c r="KBN41"/>
      <c r="KBO41"/>
      <c r="KBP41"/>
      <c r="KBQ41"/>
      <c r="KBR41"/>
      <c r="KBS41"/>
      <c r="KBT41"/>
      <c r="KBU41"/>
      <c r="KBV41"/>
      <c r="KBW41"/>
      <c r="KBX41"/>
      <c r="KBY41"/>
      <c r="KBZ41"/>
      <c r="KCA41"/>
      <c r="KCB41"/>
      <c r="KCC41"/>
      <c r="KCD41"/>
      <c r="KCE41"/>
      <c r="KCF41"/>
      <c r="KCG41"/>
      <c r="KCH41"/>
      <c r="KCI41"/>
      <c r="KCJ41"/>
      <c r="KCK41"/>
      <c r="KCL41"/>
      <c r="KCM41"/>
      <c r="KCN41"/>
      <c r="KCO41"/>
      <c r="KCP41"/>
      <c r="KCQ41"/>
      <c r="KCR41"/>
      <c r="KCS41"/>
      <c r="KCT41"/>
      <c r="KCU41"/>
      <c r="KCV41"/>
      <c r="KCW41"/>
      <c r="KCX41"/>
      <c r="KCY41"/>
      <c r="KCZ41"/>
      <c r="KDA41"/>
      <c r="KDB41"/>
      <c r="KDC41"/>
      <c r="KDD41"/>
      <c r="KDE41"/>
      <c r="KDF41"/>
      <c r="KDG41"/>
      <c r="KDH41"/>
      <c r="KDI41"/>
      <c r="KDJ41"/>
      <c r="KDK41"/>
      <c r="KDL41"/>
      <c r="KDM41"/>
      <c r="KDN41"/>
      <c r="KDO41"/>
      <c r="KDP41"/>
      <c r="KDQ41"/>
      <c r="KDR41"/>
      <c r="KDS41"/>
      <c r="KDT41"/>
      <c r="KDU41"/>
      <c r="KDV41"/>
      <c r="KDW41"/>
      <c r="KDX41"/>
      <c r="KDY41"/>
      <c r="KDZ41"/>
      <c r="KEA41"/>
      <c r="KEB41"/>
      <c r="KEC41"/>
      <c r="KED41"/>
      <c r="KEE41"/>
      <c r="KEF41"/>
      <c r="KEG41"/>
      <c r="KEH41"/>
      <c r="KEI41"/>
      <c r="KEJ41"/>
      <c r="KEK41"/>
      <c r="KEL41"/>
      <c r="KEM41"/>
      <c r="KEN41"/>
      <c r="KEO41"/>
      <c r="KEP41"/>
      <c r="KEQ41"/>
      <c r="KER41"/>
      <c r="KES41"/>
      <c r="KET41"/>
      <c r="KEU41"/>
      <c r="KEV41"/>
      <c r="KEW41"/>
      <c r="KEX41"/>
      <c r="KEY41"/>
      <c r="KEZ41"/>
      <c r="KFA41"/>
      <c r="KFB41"/>
      <c r="KFC41"/>
      <c r="KFD41"/>
      <c r="KFE41"/>
      <c r="KFF41"/>
      <c r="KFG41"/>
      <c r="KFH41"/>
      <c r="KFI41"/>
      <c r="KFJ41"/>
      <c r="KFK41"/>
      <c r="KFL41"/>
      <c r="KFM41"/>
      <c r="KFN41"/>
      <c r="KFO41"/>
      <c r="KFP41"/>
      <c r="KFQ41"/>
      <c r="KFR41"/>
      <c r="KFS41"/>
      <c r="KFT41"/>
      <c r="KFU41"/>
      <c r="KFV41"/>
      <c r="KFW41"/>
      <c r="KFX41"/>
      <c r="KFY41"/>
      <c r="KFZ41"/>
      <c r="KGA41"/>
      <c r="KGB41"/>
      <c r="KGC41"/>
      <c r="KGD41"/>
      <c r="KGE41"/>
      <c r="KGF41"/>
      <c r="KGG41"/>
      <c r="KGH41"/>
      <c r="KGI41"/>
      <c r="KGJ41"/>
      <c r="KGK41"/>
      <c r="KGL41"/>
      <c r="KGM41"/>
      <c r="KGN41"/>
      <c r="KGO41"/>
      <c r="KGP41"/>
      <c r="KGQ41"/>
      <c r="KGR41"/>
      <c r="KGS41"/>
      <c r="KGT41"/>
      <c r="KGU41"/>
      <c r="KGV41"/>
      <c r="KGW41"/>
      <c r="KGX41"/>
      <c r="KGY41"/>
      <c r="KGZ41"/>
      <c r="KHA41"/>
      <c r="KHB41"/>
      <c r="KHC41"/>
      <c r="KHD41"/>
      <c r="KHE41"/>
      <c r="KHF41"/>
      <c r="KHG41"/>
      <c r="KHH41"/>
      <c r="KHI41"/>
      <c r="KHJ41"/>
      <c r="KHK41"/>
      <c r="KHL41"/>
      <c r="KHM41"/>
      <c r="KHN41"/>
      <c r="KHO41"/>
      <c r="KHP41"/>
      <c r="KHQ41"/>
      <c r="KHR41"/>
      <c r="KHS41"/>
      <c r="KHT41"/>
      <c r="KHU41"/>
      <c r="KHV41"/>
      <c r="KHW41"/>
      <c r="KHX41"/>
      <c r="KHY41"/>
      <c r="KHZ41"/>
      <c r="KIA41"/>
      <c r="KIB41"/>
      <c r="KIC41"/>
      <c r="KID41"/>
      <c r="KIE41"/>
      <c r="KIF41"/>
      <c r="KIG41"/>
      <c r="KIH41"/>
      <c r="KII41"/>
      <c r="KIJ41"/>
      <c r="KIK41"/>
      <c r="KIL41"/>
      <c r="KIM41"/>
      <c r="KIN41"/>
      <c r="KIO41"/>
      <c r="KIP41"/>
      <c r="KIQ41"/>
      <c r="KIR41"/>
      <c r="KIS41"/>
      <c r="KIT41"/>
      <c r="KIU41"/>
      <c r="KIV41"/>
      <c r="KIW41"/>
      <c r="KIX41"/>
      <c r="KIY41"/>
      <c r="KIZ41"/>
      <c r="KJA41"/>
      <c r="KJB41"/>
      <c r="KJC41"/>
      <c r="KJD41"/>
      <c r="KJE41"/>
      <c r="KJF41"/>
      <c r="KJG41"/>
      <c r="KJH41"/>
      <c r="KJI41"/>
      <c r="KJJ41"/>
      <c r="KJK41"/>
      <c r="KJL41"/>
      <c r="KJM41"/>
      <c r="KJN41"/>
      <c r="KJO41"/>
      <c r="KJP41"/>
      <c r="KJQ41"/>
      <c r="KJR41"/>
      <c r="KJS41"/>
      <c r="KJT41"/>
      <c r="KJU41"/>
      <c r="KJV41"/>
      <c r="KJW41"/>
      <c r="KJX41"/>
      <c r="KJY41"/>
      <c r="KJZ41"/>
      <c r="KKA41"/>
      <c r="KKB41"/>
      <c r="KKC41"/>
      <c r="KKD41"/>
      <c r="KKE41"/>
      <c r="KKF41"/>
      <c r="KKG41"/>
      <c r="KKH41"/>
      <c r="KKI41"/>
      <c r="KKJ41"/>
      <c r="KKK41"/>
      <c r="KKL41"/>
      <c r="KKM41"/>
      <c r="KKN41"/>
      <c r="KKO41"/>
      <c r="KKP41"/>
      <c r="KKQ41"/>
      <c r="KKR41"/>
      <c r="KKS41"/>
      <c r="KKT41"/>
      <c r="KKU41"/>
      <c r="KKV41"/>
      <c r="KKW41"/>
      <c r="KKX41"/>
      <c r="KKY41"/>
      <c r="KKZ41"/>
      <c r="KLA41"/>
      <c r="KLB41"/>
      <c r="KLC41"/>
      <c r="KLD41"/>
      <c r="KLE41"/>
      <c r="KLF41"/>
      <c r="KLG41"/>
      <c r="KLH41"/>
      <c r="KLI41"/>
      <c r="KLJ41"/>
      <c r="KLK41"/>
      <c r="KLL41"/>
      <c r="KLM41"/>
      <c r="KLN41"/>
      <c r="KLO41"/>
      <c r="KLP41"/>
      <c r="KLQ41"/>
      <c r="KLR41"/>
      <c r="KLS41"/>
      <c r="KLT41"/>
      <c r="KLU41"/>
      <c r="KLV41"/>
      <c r="KLW41"/>
      <c r="KLX41"/>
      <c r="KLY41"/>
      <c r="KLZ41"/>
      <c r="KMA41"/>
      <c r="KMB41"/>
      <c r="KMC41"/>
      <c r="KMD41"/>
      <c r="KME41"/>
      <c r="KMF41"/>
      <c r="KMG41"/>
      <c r="KMH41"/>
      <c r="KMI41"/>
      <c r="KMJ41"/>
      <c r="KMK41"/>
      <c r="KML41"/>
      <c r="KMM41"/>
      <c r="KMN41"/>
      <c r="KMO41"/>
      <c r="KMP41"/>
      <c r="KMQ41"/>
      <c r="KMR41"/>
      <c r="KMS41"/>
      <c r="KMT41"/>
      <c r="KMU41"/>
      <c r="KMV41"/>
      <c r="KMW41"/>
      <c r="KMX41"/>
      <c r="KMY41"/>
      <c r="KMZ41"/>
      <c r="KNA41"/>
      <c r="KNB41"/>
      <c r="KNC41"/>
      <c r="KND41"/>
      <c r="KNE41"/>
      <c r="KNF41"/>
      <c r="KNG41"/>
      <c r="KNH41"/>
      <c r="KNI41"/>
      <c r="KNJ41"/>
      <c r="KNK41"/>
      <c r="KNL41"/>
      <c r="KNM41"/>
      <c r="KNN41"/>
      <c r="KNO41"/>
      <c r="KNP41"/>
      <c r="KNQ41"/>
      <c r="KNR41"/>
      <c r="KNS41"/>
      <c r="KNT41"/>
      <c r="KNU41"/>
      <c r="KNV41"/>
      <c r="KNW41"/>
      <c r="KNX41"/>
      <c r="KNY41"/>
      <c r="KNZ41"/>
      <c r="KOA41"/>
      <c r="KOB41"/>
      <c r="KOC41"/>
      <c r="KOD41"/>
      <c r="KOE41"/>
      <c r="KOF41"/>
      <c r="KOG41"/>
      <c r="KOH41"/>
      <c r="KOI41"/>
      <c r="KOJ41"/>
      <c r="KOK41"/>
      <c r="KOL41"/>
      <c r="KOM41"/>
      <c r="KON41"/>
      <c r="KOO41"/>
      <c r="KOP41"/>
      <c r="KOQ41"/>
      <c r="KOR41"/>
      <c r="KOS41"/>
      <c r="KOT41"/>
      <c r="KOU41"/>
      <c r="KOV41"/>
      <c r="KOW41"/>
      <c r="KOX41"/>
      <c r="KOY41"/>
      <c r="KOZ41"/>
      <c r="KPA41"/>
      <c r="KPB41"/>
      <c r="KPC41"/>
      <c r="KPD41"/>
      <c r="KPE41"/>
      <c r="KPF41"/>
      <c r="KPG41"/>
      <c r="KPH41"/>
      <c r="KPI41"/>
      <c r="KPJ41"/>
      <c r="KPK41"/>
      <c r="KPL41"/>
      <c r="KPM41"/>
      <c r="KPN41"/>
      <c r="KPO41"/>
      <c r="KPP41"/>
      <c r="KPQ41"/>
      <c r="KPR41"/>
      <c r="KPS41"/>
      <c r="KPT41"/>
      <c r="KPU41"/>
      <c r="KPV41"/>
      <c r="KPW41"/>
      <c r="KPX41"/>
      <c r="KPY41"/>
      <c r="KPZ41"/>
      <c r="KQA41"/>
      <c r="KQB41"/>
      <c r="KQC41"/>
      <c r="KQD41"/>
      <c r="KQE41"/>
      <c r="KQF41"/>
      <c r="KQG41"/>
      <c r="KQH41"/>
      <c r="KQI41"/>
      <c r="KQJ41"/>
      <c r="KQK41"/>
      <c r="KQL41"/>
      <c r="KQM41"/>
      <c r="KQN41"/>
      <c r="KQO41"/>
      <c r="KQP41"/>
      <c r="KQQ41"/>
      <c r="KQR41"/>
      <c r="KQS41"/>
      <c r="KQT41"/>
      <c r="KQU41"/>
      <c r="KQV41"/>
      <c r="KQW41"/>
      <c r="KQX41"/>
      <c r="KQY41"/>
      <c r="KQZ41"/>
      <c r="KRA41"/>
      <c r="KRB41"/>
      <c r="KRC41"/>
      <c r="KRD41"/>
      <c r="KRE41"/>
      <c r="KRF41"/>
      <c r="KRG41"/>
      <c r="KRH41"/>
      <c r="KRI41"/>
      <c r="KRJ41"/>
      <c r="KRK41"/>
      <c r="KRL41"/>
      <c r="KRM41"/>
      <c r="KRN41"/>
      <c r="KRO41"/>
      <c r="KRP41"/>
      <c r="KRQ41"/>
      <c r="KRR41"/>
      <c r="KRS41"/>
      <c r="KRT41"/>
      <c r="KRU41"/>
      <c r="KRV41"/>
      <c r="KRW41"/>
      <c r="KRX41"/>
      <c r="KRY41"/>
      <c r="KRZ41"/>
      <c r="KSA41"/>
      <c r="KSB41"/>
      <c r="KSC41"/>
      <c r="KSD41"/>
      <c r="KSE41"/>
      <c r="KSF41"/>
      <c r="KSG41"/>
      <c r="KSH41"/>
      <c r="KSI41"/>
      <c r="KSJ41"/>
      <c r="KSK41"/>
      <c r="KSL41"/>
      <c r="KSM41"/>
      <c r="KSN41"/>
      <c r="KSO41"/>
      <c r="KSP41"/>
      <c r="KSQ41"/>
      <c r="KSR41"/>
      <c r="KSS41"/>
      <c r="KST41"/>
      <c r="KSU41"/>
      <c r="KSV41"/>
      <c r="KSW41"/>
      <c r="KSX41"/>
      <c r="KSY41"/>
      <c r="KSZ41"/>
      <c r="KTA41"/>
      <c r="KTB41"/>
      <c r="KTC41"/>
      <c r="KTD41"/>
      <c r="KTE41"/>
      <c r="KTF41"/>
      <c r="KTG41"/>
      <c r="KTH41"/>
      <c r="KTI41"/>
      <c r="KTJ41"/>
      <c r="KTK41"/>
      <c r="KTL41"/>
      <c r="KTM41"/>
      <c r="KTN41"/>
      <c r="KTO41"/>
      <c r="KTP41"/>
      <c r="KTQ41"/>
      <c r="KTR41"/>
      <c r="KTS41"/>
      <c r="KTT41"/>
      <c r="KTU41"/>
      <c r="KTV41"/>
      <c r="KTW41"/>
      <c r="KTX41"/>
      <c r="KTY41"/>
      <c r="KTZ41"/>
      <c r="KUA41"/>
      <c r="KUB41"/>
      <c r="KUC41"/>
      <c r="KUD41"/>
      <c r="KUE41"/>
      <c r="KUF41"/>
      <c r="KUG41"/>
      <c r="KUH41"/>
      <c r="KUI41"/>
      <c r="KUJ41"/>
      <c r="KUK41"/>
      <c r="KUL41"/>
      <c r="KUM41"/>
      <c r="KUN41"/>
      <c r="KUO41"/>
      <c r="KUP41"/>
      <c r="KUQ41"/>
      <c r="KUR41"/>
      <c r="KUS41"/>
      <c r="KUT41"/>
      <c r="KUU41"/>
      <c r="KUV41"/>
      <c r="KUW41"/>
      <c r="KUX41"/>
      <c r="KUY41"/>
      <c r="KUZ41"/>
      <c r="KVA41"/>
      <c r="KVB41"/>
      <c r="KVC41"/>
      <c r="KVD41"/>
      <c r="KVE41"/>
      <c r="KVF41"/>
      <c r="KVG41"/>
      <c r="KVH41"/>
      <c r="KVI41"/>
      <c r="KVJ41"/>
      <c r="KVK41"/>
      <c r="KVL41"/>
      <c r="KVM41"/>
      <c r="KVN41"/>
      <c r="KVO41"/>
      <c r="KVP41"/>
      <c r="KVQ41"/>
      <c r="KVR41"/>
      <c r="KVS41"/>
      <c r="KVT41"/>
      <c r="KVU41"/>
      <c r="KVV41"/>
      <c r="KVW41"/>
      <c r="KVX41"/>
      <c r="KVY41"/>
      <c r="KVZ41"/>
      <c r="KWA41"/>
      <c r="KWB41"/>
      <c r="KWC41"/>
      <c r="KWD41"/>
      <c r="KWE41"/>
      <c r="KWF41"/>
      <c r="KWG41"/>
      <c r="KWH41"/>
      <c r="KWI41"/>
      <c r="KWJ41"/>
      <c r="KWK41"/>
      <c r="KWL41"/>
      <c r="KWM41"/>
      <c r="KWN41"/>
      <c r="KWO41"/>
      <c r="KWP41"/>
      <c r="KWQ41"/>
      <c r="KWR41"/>
      <c r="KWS41"/>
      <c r="KWT41"/>
      <c r="KWU41"/>
      <c r="KWV41"/>
      <c r="KWW41"/>
      <c r="KWX41"/>
      <c r="KWY41"/>
      <c r="KWZ41"/>
      <c r="KXA41"/>
      <c r="KXB41"/>
      <c r="KXC41"/>
      <c r="KXD41"/>
      <c r="KXE41"/>
      <c r="KXF41"/>
      <c r="KXG41"/>
      <c r="KXH41"/>
      <c r="KXI41"/>
      <c r="KXJ41"/>
      <c r="KXK41"/>
      <c r="KXL41"/>
      <c r="KXM41"/>
      <c r="KXN41"/>
      <c r="KXO41"/>
      <c r="KXP41"/>
      <c r="KXQ41"/>
      <c r="KXR41"/>
      <c r="KXS41"/>
      <c r="KXT41"/>
      <c r="KXU41"/>
      <c r="KXV41"/>
      <c r="KXW41"/>
      <c r="KXX41"/>
      <c r="KXY41"/>
      <c r="KXZ41"/>
      <c r="KYA41"/>
      <c r="KYB41"/>
      <c r="KYC41"/>
      <c r="KYD41"/>
      <c r="KYE41"/>
      <c r="KYF41"/>
      <c r="KYG41"/>
      <c r="KYH41"/>
      <c r="KYI41"/>
      <c r="KYJ41"/>
      <c r="KYK41"/>
      <c r="KYL41"/>
      <c r="KYM41"/>
      <c r="KYN41"/>
      <c r="KYO41"/>
      <c r="KYP41"/>
      <c r="KYQ41"/>
      <c r="KYR41"/>
      <c r="KYS41"/>
      <c r="KYT41"/>
      <c r="KYU41"/>
      <c r="KYV41"/>
      <c r="KYW41"/>
      <c r="KYX41"/>
      <c r="KYY41"/>
      <c r="KYZ41"/>
      <c r="KZA41"/>
      <c r="KZB41"/>
      <c r="KZC41"/>
      <c r="KZD41"/>
      <c r="KZE41"/>
      <c r="KZF41"/>
      <c r="KZG41"/>
      <c r="KZH41"/>
      <c r="KZI41"/>
      <c r="KZJ41"/>
      <c r="KZK41"/>
      <c r="KZL41"/>
      <c r="KZM41"/>
      <c r="KZN41"/>
      <c r="KZO41"/>
      <c r="KZP41"/>
      <c r="KZQ41"/>
      <c r="KZR41"/>
      <c r="KZS41"/>
      <c r="KZT41"/>
      <c r="KZU41"/>
      <c r="KZV41"/>
      <c r="KZW41"/>
      <c r="KZX41"/>
      <c r="KZY41"/>
      <c r="KZZ41"/>
      <c r="LAA41"/>
      <c r="LAB41"/>
      <c r="LAC41"/>
      <c r="LAD41"/>
      <c r="LAE41"/>
      <c r="LAF41"/>
      <c r="LAG41"/>
      <c r="LAH41"/>
      <c r="LAI41"/>
      <c r="LAJ41"/>
      <c r="LAK41"/>
      <c r="LAL41"/>
      <c r="LAM41"/>
      <c r="LAN41"/>
      <c r="LAO41"/>
      <c r="LAP41"/>
      <c r="LAQ41"/>
      <c r="LAR41"/>
      <c r="LAS41"/>
      <c r="LAT41"/>
      <c r="LAU41"/>
      <c r="LAV41"/>
      <c r="LAW41"/>
      <c r="LAX41"/>
      <c r="LAY41"/>
      <c r="LAZ41"/>
      <c r="LBA41"/>
      <c r="LBB41"/>
      <c r="LBC41"/>
      <c r="LBD41"/>
      <c r="LBE41"/>
      <c r="LBF41"/>
      <c r="LBG41"/>
      <c r="LBH41"/>
      <c r="LBI41"/>
      <c r="LBJ41"/>
      <c r="LBK41"/>
      <c r="LBL41"/>
      <c r="LBM41"/>
      <c r="LBN41"/>
      <c r="LBO41"/>
      <c r="LBP41"/>
      <c r="LBQ41"/>
      <c r="LBR41"/>
      <c r="LBS41"/>
      <c r="LBT41"/>
      <c r="LBU41"/>
      <c r="LBV41"/>
      <c r="LBW41"/>
      <c r="LBX41"/>
      <c r="LBY41"/>
      <c r="LBZ41"/>
      <c r="LCA41"/>
      <c r="LCB41"/>
      <c r="LCC41"/>
      <c r="LCD41"/>
      <c r="LCE41"/>
      <c r="LCF41"/>
      <c r="LCG41"/>
      <c r="LCH41"/>
      <c r="LCI41"/>
      <c r="LCJ41"/>
      <c r="LCK41"/>
      <c r="LCL41"/>
      <c r="LCM41"/>
      <c r="LCN41"/>
      <c r="LCO41"/>
      <c r="LCP41"/>
      <c r="LCQ41"/>
      <c r="LCR41"/>
      <c r="LCS41"/>
      <c r="LCT41"/>
      <c r="LCU41"/>
      <c r="LCV41"/>
      <c r="LCW41"/>
      <c r="LCX41"/>
      <c r="LCY41"/>
      <c r="LCZ41"/>
      <c r="LDA41"/>
      <c r="LDB41"/>
      <c r="LDC41"/>
      <c r="LDD41"/>
      <c r="LDE41"/>
      <c r="LDF41"/>
      <c r="LDG41"/>
      <c r="LDH41"/>
      <c r="LDI41"/>
      <c r="LDJ41"/>
      <c r="LDK41"/>
      <c r="LDL41"/>
      <c r="LDM41"/>
      <c r="LDN41"/>
      <c r="LDO41"/>
      <c r="LDP41"/>
      <c r="LDQ41"/>
      <c r="LDR41"/>
      <c r="LDS41"/>
      <c r="LDT41"/>
      <c r="LDU41"/>
      <c r="LDV41"/>
      <c r="LDW41"/>
      <c r="LDX41"/>
      <c r="LDY41"/>
      <c r="LDZ41"/>
      <c r="LEA41"/>
      <c r="LEB41"/>
      <c r="LEC41"/>
      <c r="LED41"/>
      <c r="LEE41"/>
      <c r="LEF41"/>
      <c r="LEG41"/>
      <c r="LEH41"/>
      <c r="LEI41"/>
      <c r="LEJ41"/>
      <c r="LEK41"/>
      <c r="LEL41"/>
      <c r="LEM41"/>
      <c r="LEN41"/>
      <c r="LEO41"/>
      <c r="LEP41"/>
      <c r="LEQ41"/>
      <c r="LER41"/>
      <c r="LES41"/>
      <c r="LET41"/>
      <c r="LEU41"/>
      <c r="LEV41"/>
      <c r="LEW41"/>
      <c r="LEX41"/>
      <c r="LEY41"/>
      <c r="LEZ41"/>
      <c r="LFA41"/>
      <c r="LFB41"/>
      <c r="LFC41"/>
      <c r="LFD41"/>
      <c r="LFE41"/>
      <c r="LFF41"/>
      <c r="LFG41"/>
      <c r="LFH41"/>
      <c r="LFI41"/>
      <c r="LFJ41"/>
      <c r="LFK41"/>
      <c r="LFL41"/>
      <c r="LFM41"/>
      <c r="LFN41"/>
      <c r="LFO41"/>
      <c r="LFP41"/>
      <c r="LFQ41"/>
      <c r="LFR41"/>
      <c r="LFS41"/>
      <c r="LFT41"/>
      <c r="LFU41"/>
      <c r="LFV41"/>
      <c r="LFW41"/>
      <c r="LFX41"/>
      <c r="LFY41"/>
      <c r="LFZ41"/>
      <c r="LGA41"/>
      <c r="LGB41"/>
      <c r="LGC41"/>
      <c r="LGD41"/>
      <c r="LGE41"/>
      <c r="LGF41"/>
      <c r="LGG41"/>
      <c r="LGH41"/>
      <c r="LGI41"/>
      <c r="LGJ41"/>
      <c r="LGK41"/>
      <c r="LGL41"/>
      <c r="LGM41"/>
      <c r="LGN41"/>
      <c r="LGO41"/>
      <c r="LGP41"/>
      <c r="LGQ41"/>
      <c r="LGR41"/>
      <c r="LGS41"/>
      <c r="LGT41"/>
      <c r="LGU41"/>
      <c r="LGV41"/>
      <c r="LGW41"/>
      <c r="LGX41"/>
      <c r="LGY41"/>
      <c r="LGZ41"/>
      <c r="LHA41"/>
      <c r="LHB41"/>
      <c r="LHC41"/>
      <c r="LHD41"/>
      <c r="LHE41"/>
      <c r="LHF41"/>
      <c r="LHG41"/>
      <c r="LHH41"/>
      <c r="LHI41"/>
      <c r="LHJ41"/>
      <c r="LHK41"/>
      <c r="LHL41"/>
      <c r="LHM41"/>
      <c r="LHN41"/>
      <c r="LHO41"/>
      <c r="LHP41"/>
      <c r="LHQ41"/>
      <c r="LHR41"/>
      <c r="LHS41"/>
      <c r="LHT41"/>
      <c r="LHU41"/>
      <c r="LHV41"/>
      <c r="LHW41"/>
      <c r="LHX41"/>
      <c r="LHY41"/>
      <c r="LHZ41"/>
      <c r="LIA41"/>
      <c r="LIB41"/>
      <c r="LIC41"/>
      <c r="LID41"/>
      <c r="LIE41"/>
      <c r="LIF41"/>
      <c r="LIG41"/>
      <c r="LIH41"/>
      <c r="LII41"/>
      <c r="LIJ41"/>
      <c r="LIK41"/>
      <c r="LIL41"/>
      <c r="LIM41"/>
      <c r="LIN41"/>
      <c r="LIO41"/>
      <c r="LIP41"/>
      <c r="LIQ41"/>
      <c r="LIR41"/>
      <c r="LIS41"/>
      <c r="LIT41"/>
      <c r="LIU41"/>
      <c r="LIV41"/>
      <c r="LIW41"/>
      <c r="LIX41"/>
      <c r="LIY41"/>
      <c r="LIZ41"/>
      <c r="LJA41"/>
      <c r="LJB41"/>
      <c r="LJC41"/>
      <c r="LJD41"/>
      <c r="LJE41"/>
      <c r="LJF41"/>
      <c r="LJG41"/>
      <c r="LJH41"/>
      <c r="LJI41"/>
      <c r="LJJ41"/>
      <c r="LJK41"/>
      <c r="LJL41"/>
      <c r="LJM41"/>
      <c r="LJN41"/>
      <c r="LJO41"/>
      <c r="LJP41"/>
      <c r="LJQ41"/>
      <c r="LJR41"/>
      <c r="LJS41"/>
      <c r="LJT41"/>
      <c r="LJU41"/>
      <c r="LJV41"/>
      <c r="LJW41"/>
      <c r="LJX41"/>
      <c r="LJY41"/>
      <c r="LJZ41"/>
      <c r="LKA41"/>
      <c r="LKB41"/>
      <c r="LKC41"/>
      <c r="LKD41"/>
      <c r="LKE41"/>
      <c r="LKF41"/>
      <c r="LKG41"/>
      <c r="LKH41"/>
      <c r="LKI41"/>
      <c r="LKJ41"/>
      <c r="LKK41"/>
      <c r="LKL41"/>
      <c r="LKM41"/>
      <c r="LKN41"/>
      <c r="LKO41"/>
      <c r="LKP41"/>
      <c r="LKQ41"/>
      <c r="LKR41"/>
      <c r="LKS41"/>
      <c r="LKT41"/>
      <c r="LKU41"/>
      <c r="LKV41"/>
      <c r="LKW41"/>
      <c r="LKX41"/>
      <c r="LKY41"/>
      <c r="LKZ41"/>
      <c r="LLA41"/>
      <c r="LLB41"/>
      <c r="LLC41"/>
      <c r="LLD41"/>
      <c r="LLE41"/>
      <c r="LLF41"/>
      <c r="LLG41"/>
      <c r="LLH41"/>
      <c r="LLI41"/>
      <c r="LLJ41"/>
      <c r="LLK41"/>
      <c r="LLL41"/>
      <c r="LLM41"/>
      <c r="LLN41"/>
      <c r="LLO41"/>
      <c r="LLP41"/>
      <c r="LLQ41"/>
      <c r="LLR41"/>
      <c r="LLS41"/>
      <c r="LLT41"/>
      <c r="LLU41"/>
      <c r="LLV41"/>
      <c r="LLW41"/>
      <c r="LLX41"/>
      <c r="LLY41"/>
      <c r="LLZ41"/>
      <c r="LMA41"/>
      <c r="LMB41"/>
      <c r="LMC41"/>
      <c r="LMD41"/>
      <c r="LME41"/>
      <c r="LMF41"/>
      <c r="LMG41"/>
      <c r="LMH41"/>
      <c r="LMI41"/>
      <c r="LMJ41"/>
      <c r="LMK41"/>
      <c r="LML41"/>
      <c r="LMM41"/>
      <c r="LMN41"/>
      <c r="LMO41"/>
      <c r="LMP41"/>
      <c r="LMQ41"/>
      <c r="LMR41"/>
      <c r="LMS41"/>
      <c r="LMT41"/>
      <c r="LMU41"/>
      <c r="LMV41"/>
      <c r="LMW41"/>
      <c r="LMX41"/>
      <c r="LMY41"/>
      <c r="LMZ41"/>
      <c r="LNA41"/>
      <c r="LNB41"/>
      <c r="LNC41"/>
      <c r="LND41"/>
      <c r="LNE41"/>
      <c r="LNF41"/>
      <c r="LNG41"/>
      <c r="LNH41"/>
      <c r="LNI41"/>
      <c r="LNJ41"/>
      <c r="LNK41"/>
      <c r="LNL41"/>
      <c r="LNM41"/>
      <c r="LNN41"/>
      <c r="LNO41"/>
      <c r="LNP41"/>
      <c r="LNQ41"/>
      <c r="LNR41"/>
      <c r="LNS41"/>
      <c r="LNT41"/>
      <c r="LNU41"/>
      <c r="LNV41"/>
      <c r="LNW41"/>
      <c r="LNX41"/>
      <c r="LNY41"/>
      <c r="LNZ41"/>
      <c r="LOA41"/>
      <c r="LOB41"/>
      <c r="LOC41"/>
      <c r="LOD41"/>
      <c r="LOE41"/>
      <c r="LOF41"/>
      <c r="LOG41"/>
      <c r="LOH41"/>
      <c r="LOI41"/>
      <c r="LOJ41"/>
      <c r="LOK41"/>
      <c r="LOL41"/>
      <c r="LOM41"/>
      <c r="LON41"/>
      <c r="LOO41"/>
      <c r="LOP41"/>
      <c r="LOQ41"/>
      <c r="LOR41"/>
      <c r="LOS41"/>
      <c r="LOT41"/>
      <c r="LOU41"/>
      <c r="LOV41"/>
      <c r="LOW41"/>
      <c r="LOX41"/>
      <c r="LOY41"/>
      <c r="LOZ41"/>
      <c r="LPA41"/>
      <c r="LPB41"/>
      <c r="LPC41"/>
      <c r="LPD41"/>
      <c r="LPE41"/>
      <c r="LPF41"/>
      <c r="LPG41"/>
      <c r="LPH41"/>
      <c r="LPI41"/>
      <c r="LPJ41"/>
      <c r="LPK41"/>
      <c r="LPL41"/>
      <c r="LPM41"/>
      <c r="LPN41"/>
      <c r="LPO41"/>
      <c r="LPP41"/>
      <c r="LPQ41"/>
      <c r="LPR41"/>
      <c r="LPS41"/>
      <c r="LPT41"/>
      <c r="LPU41"/>
      <c r="LPV41"/>
      <c r="LPW41"/>
      <c r="LPX41"/>
      <c r="LPY41"/>
      <c r="LPZ41"/>
      <c r="LQA41"/>
      <c r="LQB41"/>
      <c r="LQC41"/>
      <c r="LQD41"/>
      <c r="LQE41"/>
      <c r="LQF41"/>
      <c r="LQG41"/>
      <c r="LQH41"/>
      <c r="LQI41"/>
      <c r="LQJ41"/>
      <c r="LQK41"/>
      <c r="LQL41"/>
      <c r="LQM41"/>
      <c r="LQN41"/>
      <c r="LQO41"/>
      <c r="LQP41"/>
      <c r="LQQ41"/>
      <c r="LQR41"/>
      <c r="LQS41"/>
      <c r="LQT41"/>
      <c r="LQU41"/>
      <c r="LQV41"/>
      <c r="LQW41"/>
      <c r="LQX41"/>
      <c r="LQY41"/>
      <c r="LQZ41"/>
      <c r="LRA41"/>
      <c r="LRB41"/>
      <c r="LRC41"/>
      <c r="LRD41"/>
      <c r="LRE41"/>
      <c r="LRF41"/>
      <c r="LRG41"/>
      <c r="LRH41"/>
      <c r="LRI41"/>
      <c r="LRJ41"/>
      <c r="LRK41"/>
      <c r="LRL41"/>
      <c r="LRM41"/>
      <c r="LRN41"/>
      <c r="LRO41"/>
      <c r="LRP41"/>
      <c r="LRQ41"/>
      <c r="LRR41"/>
      <c r="LRS41"/>
      <c r="LRT41"/>
      <c r="LRU41"/>
      <c r="LRV41"/>
      <c r="LRW41"/>
      <c r="LRX41"/>
      <c r="LRY41"/>
      <c r="LRZ41"/>
      <c r="LSA41"/>
      <c r="LSB41"/>
      <c r="LSC41"/>
      <c r="LSD41"/>
      <c r="LSE41"/>
      <c r="LSF41"/>
      <c r="LSG41"/>
      <c r="LSH41"/>
      <c r="LSI41"/>
      <c r="LSJ41"/>
      <c r="LSK41"/>
      <c r="LSL41"/>
      <c r="LSM41"/>
      <c r="LSN41"/>
      <c r="LSO41"/>
      <c r="LSP41"/>
      <c r="LSQ41"/>
      <c r="LSR41"/>
      <c r="LSS41"/>
      <c r="LST41"/>
      <c r="LSU41"/>
      <c r="LSV41"/>
      <c r="LSW41"/>
      <c r="LSX41"/>
      <c r="LSY41"/>
      <c r="LSZ41"/>
      <c r="LTA41"/>
      <c r="LTB41"/>
      <c r="LTC41"/>
      <c r="LTD41"/>
      <c r="LTE41"/>
      <c r="LTF41"/>
      <c r="LTG41"/>
      <c r="LTH41"/>
      <c r="LTI41"/>
      <c r="LTJ41"/>
      <c r="LTK41"/>
      <c r="LTL41"/>
      <c r="LTM41"/>
      <c r="LTN41"/>
      <c r="LTO41"/>
      <c r="LTP41"/>
      <c r="LTQ41"/>
      <c r="LTR41"/>
      <c r="LTS41"/>
      <c r="LTT41"/>
      <c r="LTU41"/>
      <c r="LTV41"/>
      <c r="LTW41"/>
      <c r="LTX41"/>
      <c r="LTY41"/>
      <c r="LTZ41"/>
      <c r="LUA41"/>
      <c r="LUB41"/>
      <c r="LUC41"/>
      <c r="LUD41"/>
      <c r="LUE41"/>
      <c r="LUF41"/>
      <c r="LUG41"/>
      <c r="LUH41"/>
      <c r="LUI41"/>
      <c r="LUJ41"/>
      <c r="LUK41"/>
      <c r="LUL41"/>
      <c r="LUM41"/>
      <c r="LUN41"/>
      <c r="LUO41"/>
      <c r="LUP41"/>
      <c r="LUQ41"/>
      <c r="LUR41"/>
      <c r="LUS41"/>
      <c r="LUT41"/>
      <c r="LUU41"/>
      <c r="LUV41"/>
      <c r="LUW41"/>
      <c r="LUX41"/>
      <c r="LUY41"/>
      <c r="LUZ41"/>
      <c r="LVA41"/>
      <c r="LVB41"/>
      <c r="LVC41"/>
      <c r="LVD41"/>
      <c r="LVE41"/>
      <c r="LVF41"/>
      <c r="LVG41"/>
      <c r="LVH41"/>
      <c r="LVI41"/>
      <c r="LVJ41"/>
      <c r="LVK41"/>
      <c r="LVL41"/>
      <c r="LVM41"/>
      <c r="LVN41"/>
      <c r="LVO41"/>
      <c r="LVP41"/>
      <c r="LVQ41"/>
      <c r="LVR41"/>
      <c r="LVS41"/>
      <c r="LVT41"/>
      <c r="LVU41"/>
      <c r="LVV41"/>
      <c r="LVW41"/>
      <c r="LVX41"/>
      <c r="LVY41"/>
      <c r="LVZ41"/>
      <c r="LWA41"/>
      <c r="LWB41"/>
      <c r="LWC41"/>
      <c r="LWD41"/>
      <c r="LWE41"/>
      <c r="LWF41"/>
      <c r="LWG41"/>
      <c r="LWH41"/>
      <c r="LWI41"/>
      <c r="LWJ41"/>
      <c r="LWK41"/>
      <c r="LWL41"/>
      <c r="LWM41"/>
      <c r="LWN41"/>
      <c r="LWO41"/>
      <c r="LWP41"/>
      <c r="LWQ41"/>
      <c r="LWR41"/>
      <c r="LWS41"/>
      <c r="LWT41"/>
      <c r="LWU41"/>
      <c r="LWV41"/>
      <c r="LWW41"/>
      <c r="LWX41"/>
      <c r="LWY41"/>
      <c r="LWZ41"/>
      <c r="LXA41"/>
      <c r="LXB41"/>
      <c r="LXC41"/>
      <c r="LXD41"/>
      <c r="LXE41"/>
      <c r="LXF41"/>
      <c r="LXG41"/>
      <c r="LXH41"/>
      <c r="LXI41"/>
      <c r="LXJ41"/>
      <c r="LXK41"/>
      <c r="LXL41"/>
      <c r="LXM41"/>
      <c r="LXN41"/>
      <c r="LXO41"/>
      <c r="LXP41"/>
      <c r="LXQ41"/>
      <c r="LXR41"/>
      <c r="LXS41"/>
      <c r="LXT41"/>
      <c r="LXU41"/>
      <c r="LXV41"/>
      <c r="LXW41"/>
      <c r="LXX41"/>
      <c r="LXY41"/>
      <c r="LXZ41"/>
      <c r="LYA41"/>
      <c r="LYB41"/>
      <c r="LYC41"/>
      <c r="LYD41"/>
      <c r="LYE41"/>
      <c r="LYF41"/>
      <c r="LYG41"/>
      <c r="LYH41"/>
      <c r="LYI41"/>
      <c r="LYJ41"/>
      <c r="LYK41"/>
      <c r="LYL41"/>
      <c r="LYM41"/>
      <c r="LYN41"/>
      <c r="LYO41"/>
      <c r="LYP41"/>
      <c r="LYQ41"/>
      <c r="LYR41"/>
      <c r="LYS41"/>
      <c r="LYT41"/>
      <c r="LYU41"/>
      <c r="LYV41"/>
      <c r="LYW41"/>
      <c r="LYX41"/>
      <c r="LYY41"/>
      <c r="LYZ41"/>
      <c r="LZA41"/>
      <c r="LZB41"/>
      <c r="LZC41"/>
      <c r="LZD41"/>
      <c r="LZE41"/>
      <c r="LZF41"/>
      <c r="LZG41"/>
      <c r="LZH41"/>
      <c r="LZI41"/>
      <c r="LZJ41"/>
      <c r="LZK41"/>
      <c r="LZL41"/>
      <c r="LZM41"/>
      <c r="LZN41"/>
      <c r="LZO41"/>
      <c r="LZP41"/>
      <c r="LZQ41"/>
      <c r="LZR41"/>
      <c r="LZS41"/>
      <c r="LZT41"/>
      <c r="LZU41"/>
      <c r="LZV41"/>
      <c r="LZW41"/>
      <c r="LZX41"/>
      <c r="LZY41"/>
      <c r="LZZ41"/>
      <c r="MAA41"/>
      <c r="MAB41"/>
      <c r="MAC41"/>
      <c r="MAD41"/>
      <c r="MAE41"/>
      <c r="MAF41"/>
      <c r="MAG41"/>
      <c r="MAH41"/>
      <c r="MAI41"/>
      <c r="MAJ41"/>
      <c r="MAK41"/>
      <c r="MAL41"/>
      <c r="MAM41"/>
      <c r="MAN41"/>
      <c r="MAO41"/>
      <c r="MAP41"/>
      <c r="MAQ41"/>
      <c r="MAR41"/>
      <c r="MAS41"/>
      <c r="MAT41"/>
      <c r="MAU41"/>
      <c r="MAV41"/>
      <c r="MAW41"/>
      <c r="MAX41"/>
      <c r="MAY41"/>
      <c r="MAZ41"/>
      <c r="MBA41"/>
      <c r="MBB41"/>
      <c r="MBC41"/>
      <c r="MBD41"/>
      <c r="MBE41"/>
      <c r="MBF41"/>
      <c r="MBG41"/>
      <c r="MBH41"/>
      <c r="MBI41"/>
      <c r="MBJ41"/>
      <c r="MBK41"/>
      <c r="MBL41"/>
      <c r="MBM41"/>
      <c r="MBN41"/>
      <c r="MBO41"/>
      <c r="MBP41"/>
      <c r="MBQ41"/>
      <c r="MBR41"/>
      <c r="MBS41"/>
      <c r="MBT41"/>
      <c r="MBU41"/>
      <c r="MBV41"/>
      <c r="MBW41"/>
      <c r="MBX41"/>
      <c r="MBY41"/>
      <c r="MBZ41"/>
      <c r="MCA41"/>
      <c r="MCB41"/>
      <c r="MCC41"/>
      <c r="MCD41"/>
      <c r="MCE41"/>
      <c r="MCF41"/>
      <c r="MCG41"/>
      <c r="MCH41"/>
      <c r="MCI41"/>
      <c r="MCJ41"/>
      <c r="MCK41"/>
      <c r="MCL41"/>
      <c r="MCM41"/>
      <c r="MCN41"/>
      <c r="MCO41"/>
      <c r="MCP41"/>
      <c r="MCQ41"/>
      <c r="MCR41"/>
      <c r="MCS41"/>
      <c r="MCT41"/>
      <c r="MCU41"/>
      <c r="MCV41"/>
      <c r="MCW41"/>
      <c r="MCX41"/>
      <c r="MCY41"/>
      <c r="MCZ41"/>
      <c r="MDA41"/>
      <c r="MDB41"/>
      <c r="MDC41"/>
      <c r="MDD41"/>
      <c r="MDE41"/>
      <c r="MDF41"/>
      <c r="MDG41"/>
      <c r="MDH41"/>
      <c r="MDI41"/>
      <c r="MDJ41"/>
      <c r="MDK41"/>
      <c r="MDL41"/>
      <c r="MDM41"/>
      <c r="MDN41"/>
      <c r="MDO41"/>
      <c r="MDP41"/>
      <c r="MDQ41"/>
      <c r="MDR41"/>
      <c r="MDS41"/>
      <c r="MDT41"/>
      <c r="MDU41"/>
      <c r="MDV41"/>
      <c r="MDW41"/>
      <c r="MDX41"/>
      <c r="MDY41"/>
      <c r="MDZ41"/>
      <c r="MEA41"/>
      <c r="MEB41"/>
      <c r="MEC41"/>
      <c r="MED41"/>
      <c r="MEE41"/>
      <c r="MEF41"/>
      <c r="MEG41"/>
      <c r="MEH41"/>
      <c r="MEI41"/>
      <c r="MEJ41"/>
      <c r="MEK41"/>
      <c r="MEL41"/>
      <c r="MEM41"/>
      <c r="MEN41"/>
      <c r="MEO41"/>
      <c r="MEP41"/>
      <c r="MEQ41"/>
      <c r="MER41"/>
      <c r="MES41"/>
      <c r="MET41"/>
      <c r="MEU41"/>
      <c r="MEV41"/>
      <c r="MEW41"/>
      <c r="MEX41"/>
      <c r="MEY41"/>
      <c r="MEZ41"/>
      <c r="MFA41"/>
      <c r="MFB41"/>
      <c r="MFC41"/>
      <c r="MFD41"/>
      <c r="MFE41"/>
      <c r="MFF41"/>
      <c r="MFG41"/>
      <c r="MFH41"/>
      <c r="MFI41"/>
      <c r="MFJ41"/>
      <c r="MFK41"/>
      <c r="MFL41"/>
      <c r="MFM41"/>
      <c r="MFN41"/>
      <c r="MFO41"/>
      <c r="MFP41"/>
      <c r="MFQ41"/>
      <c r="MFR41"/>
      <c r="MFS41"/>
      <c r="MFT41"/>
      <c r="MFU41"/>
      <c r="MFV41"/>
      <c r="MFW41"/>
      <c r="MFX41"/>
      <c r="MFY41"/>
      <c r="MFZ41"/>
      <c r="MGA41"/>
      <c r="MGB41"/>
      <c r="MGC41"/>
      <c r="MGD41"/>
      <c r="MGE41"/>
      <c r="MGF41"/>
      <c r="MGG41"/>
      <c r="MGH41"/>
      <c r="MGI41"/>
      <c r="MGJ41"/>
      <c r="MGK41"/>
      <c r="MGL41"/>
      <c r="MGM41"/>
      <c r="MGN41"/>
      <c r="MGO41"/>
      <c r="MGP41"/>
      <c r="MGQ41"/>
      <c r="MGR41"/>
      <c r="MGS41"/>
      <c r="MGT41"/>
      <c r="MGU41"/>
      <c r="MGV41"/>
      <c r="MGW41"/>
      <c r="MGX41"/>
      <c r="MGY41"/>
      <c r="MGZ41"/>
      <c r="MHA41"/>
      <c r="MHB41"/>
      <c r="MHC41"/>
      <c r="MHD41"/>
      <c r="MHE41"/>
      <c r="MHF41"/>
      <c r="MHG41"/>
      <c r="MHH41"/>
      <c r="MHI41"/>
      <c r="MHJ41"/>
      <c r="MHK41"/>
      <c r="MHL41"/>
      <c r="MHM41"/>
      <c r="MHN41"/>
      <c r="MHO41"/>
      <c r="MHP41"/>
      <c r="MHQ41"/>
      <c r="MHR41"/>
      <c r="MHS41"/>
      <c r="MHT41"/>
      <c r="MHU41"/>
      <c r="MHV41"/>
      <c r="MHW41"/>
      <c r="MHX41"/>
      <c r="MHY41"/>
      <c r="MHZ41"/>
      <c r="MIA41"/>
      <c r="MIB41"/>
      <c r="MIC41"/>
      <c r="MID41"/>
      <c r="MIE41"/>
      <c r="MIF41"/>
      <c r="MIG41"/>
      <c r="MIH41"/>
      <c r="MII41"/>
      <c r="MIJ41"/>
      <c r="MIK41"/>
      <c r="MIL41"/>
      <c r="MIM41"/>
      <c r="MIN41"/>
      <c r="MIO41"/>
      <c r="MIP41"/>
      <c r="MIQ41"/>
      <c r="MIR41"/>
      <c r="MIS41"/>
      <c r="MIT41"/>
      <c r="MIU41"/>
      <c r="MIV41"/>
      <c r="MIW41"/>
      <c r="MIX41"/>
      <c r="MIY41"/>
      <c r="MIZ41"/>
      <c r="MJA41"/>
      <c r="MJB41"/>
      <c r="MJC41"/>
      <c r="MJD41"/>
      <c r="MJE41"/>
      <c r="MJF41"/>
      <c r="MJG41"/>
      <c r="MJH41"/>
      <c r="MJI41"/>
      <c r="MJJ41"/>
      <c r="MJK41"/>
      <c r="MJL41"/>
      <c r="MJM41"/>
      <c r="MJN41"/>
      <c r="MJO41"/>
      <c r="MJP41"/>
      <c r="MJQ41"/>
      <c r="MJR41"/>
      <c r="MJS41"/>
      <c r="MJT41"/>
      <c r="MJU41"/>
      <c r="MJV41"/>
      <c r="MJW41"/>
      <c r="MJX41"/>
      <c r="MJY41"/>
      <c r="MJZ41"/>
      <c r="MKA41"/>
      <c r="MKB41"/>
      <c r="MKC41"/>
      <c r="MKD41"/>
      <c r="MKE41"/>
      <c r="MKF41"/>
      <c r="MKG41"/>
      <c r="MKH41"/>
      <c r="MKI41"/>
      <c r="MKJ41"/>
      <c r="MKK41"/>
      <c r="MKL41"/>
      <c r="MKM41"/>
      <c r="MKN41"/>
      <c r="MKO41"/>
      <c r="MKP41"/>
      <c r="MKQ41"/>
      <c r="MKR41"/>
      <c r="MKS41"/>
      <c r="MKT41"/>
      <c r="MKU41"/>
      <c r="MKV41"/>
      <c r="MKW41"/>
      <c r="MKX41"/>
      <c r="MKY41"/>
      <c r="MKZ41"/>
      <c r="MLA41"/>
      <c r="MLB41"/>
      <c r="MLC41"/>
      <c r="MLD41"/>
      <c r="MLE41"/>
      <c r="MLF41"/>
      <c r="MLG41"/>
      <c r="MLH41"/>
      <c r="MLI41"/>
      <c r="MLJ41"/>
      <c r="MLK41"/>
      <c r="MLL41"/>
      <c r="MLM41"/>
      <c r="MLN41"/>
      <c r="MLO41"/>
      <c r="MLP41"/>
      <c r="MLQ41"/>
      <c r="MLR41"/>
      <c r="MLS41"/>
      <c r="MLT41"/>
      <c r="MLU41"/>
      <c r="MLV41"/>
      <c r="MLW41"/>
      <c r="MLX41"/>
      <c r="MLY41"/>
      <c r="MLZ41"/>
      <c r="MMA41"/>
      <c r="MMB41"/>
      <c r="MMC41"/>
      <c r="MMD41"/>
      <c r="MME41"/>
      <c r="MMF41"/>
      <c r="MMG41"/>
      <c r="MMH41"/>
      <c r="MMI41"/>
      <c r="MMJ41"/>
      <c r="MMK41"/>
      <c r="MML41"/>
      <c r="MMM41"/>
      <c r="MMN41"/>
      <c r="MMO41"/>
      <c r="MMP41"/>
      <c r="MMQ41"/>
      <c r="MMR41"/>
      <c r="MMS41"/>
      <c r="MMT41"/>
      <c r="MMU41"/>
      <c r="MMV41"/>
      <c r="MMW41"/>
      <c r="MMX41"/>
      <c r="MMY41"/>
      <c r="MMZ41"/>
      <c r="MNA41"/>
      <c r="MNB41"/>
      <c r="MNC41"/>
      <c r="MND41"/>
      <c r="MNE41"/>
      <c r="MNF41"/>
      <c r="MNG41"/>
      <c r="MNH41"/>
      <c r="MNI41"/>
      <c r="MNJ41"/>
      <c r="MNK41"/>
      <c r="MNL41"/>
      <c r="MNM41"/>
      <c r="MNN41"/>
      <c r="MNO41"/>
      <c r="MNP41"/>
      <c r="MNQ41"/>
      <c r="MNR41"/>
      <c r="MNS41"/>
      <c r="MNT41"/>
      <c r="MNU41"/>
      <c r="MNV41"/>
      <c r="MNW41"/>
      <c r="MNX41"/>
      <c r="MNY41"/>
      <c r="MNZ41"/>
      <c r="MOA41"/>
      <c r="MOB41"/>
      <c r="MOC41"/>
      <c r="MOD41"/>
      <c r="MOE41"/>
      <c r="MOF41"/>
      <c r="MOG41"/>
      <c r="MOH41"/>
      <c r="MOI41"/>
      <c r="MOJ41"/>
      <c r="MOK41"/>
      <c r="MOL41"/>
      <c r="MOM41"/>
      <c r="MON41"/>
      <c r="MOO41"/>
      <c r="MOP41"/>
      <c r="MOQ41"/>
      <c r="MOR41"/>
      <c r="MOS41"/>
      <c r="MOT41"/>
      <c r="MOU41"/>
      <c r="MOV41"/>
      <c r="MOW41"/>
      <c r="MOX41"/>
      <c r="MOY41"/>
      <c r="MOZ41"/>
      <c r="MPA41"/>
      <c r="MPB41"/>
      <c r="MPC41"/>
      <c r="MPD41"/>
      <c r="MPE41"/>
      <c r="MPF41"/>
      <c r="MPG41"/>
      <c r="MPH41"/>
      <c r="MPI41"/>
      <c r="MPJ41"/>
      <c r="MPK41"/>
      <c r="MPL41"/>
      <c r="MPM41"/>
      <c r="MPN41"/>
      <c r="MPO41"/>
      <c r="MPP41"/>
      <c r="MPQ41"/>
      <c r="MPR41"/>
      <c r="MPS41"/>
      <c r="MPT41"/>
      <c r="MPU41"/>
      <c r="MPV41"/>
      <c r="MPW41"/>
      <c r="MPX41"/>
      <c r="MPY41"/>
      <c r="MPZ41"/>
      <c r="MQA41"/>
      <c r="MQB41"/>
      <c r="MQC41"/>
      <c r="MQD41"/>
      <c r="MQE41"/>
      <c r="MQF41"/>
      <c r="MQG41"/>
      <c r="MQH41"/>
      <c r="MQI41"/>
      <c r="MQJ41"/>
      <c r="MQK41"/>
      <c r="MQL41"/>
      <c r="MQM41"/>
      <c r="MQN41"/>
      <c r="MQO41"/>
      <c r="MQP41"/>
      <c r="MQQ41"/>
      <c r="MQR41"/>
      <c r="MQS41"/>
      <c r="MQT41"/>
      <c r="MQU41"/>
      <c r="MQV41"/>
      <c r="MQW41"/>
      <c r="MQX41"/>
      <c r="MQY41"/>
      <c r="MQZ41"/>
      <c r="MRA41"/>
      <c r="MRB41"/>
      <c r="MRC41"/>
      <c r="MRD41"/>
      <c r="MRE41"/>
      <c r="MRF41"/>
      <c r="MRG41"/>
      <c r="MRH41"/>
      <c r="MRI41"/>
      <c r="MRJ41"/>
      <c r="MRK41"/>
      <c r="MRL41"/>
      <c r="MRM41"/>
      <c r="MRN41"/>
      <c r="MRO41"/>
      <c r="MRP41"/>
      <c r="MRQ41"/>
      <c r="MRR41"/>
      <c r="MRS41"/>
      <c r="MRT41"/>
      <c r="MRU41"/>
      <c r="MRV41"/>
      <c r="MRW41"/>
      <c r="MRX41"/>
      <c r="MRY41"/>
      <c r="MRZ41"/>
      <c r="MSA41"/>
      <c r="MSB41"/>
      <c r="MSC41"/>
      <c r="MSD41"/>
      <c r="MSE41"/>
      <c r="MSF41"/>
      <c r="MSG41"/>
      <c r="MSH41"/>
      <c r="MSI41"/>
      <c r="MSJ41"/>
      <c r="MSK41"/>
      <c r="MSL41"/>
      <c r="MSM41"/>
      <c r="MSN41"/>
      <c r="MSO41"/>
      <c r="MSP41"/>
      <c r="MSQ41"/>
      <c r="MSR41"/>
      <c r="MSS41"/>
      <c r="MST41"/>
      <c r="MSU41"/>
      <c r="MSV41"/>
      <c r="MSW41"/>
      <c r="MSX41"/>
      <c r="MSY41"/>
      <c r="MSZ41"/>
      <c r="MTA41"/>
      <c r="MTB41"/>
      <c r="MTC41"/>
      <c r="MTD41"/>
      <c r="MTE41"/>
      <c r="MTF41"/>
      <c r="MTG41"/>
      <c r="MTH41"/>
      <c r="MTI41"/>
      <c r="MTJ41"/>
      <c r="MTK41"/>
      <c r="MTL41"/>
      <c r="MTM41"/>
      <c r="MTN41"/>
      <c r="MTO41"/>
      <c r="MTP41"/>
      <c r="MTQ41"/>
      <c r="MTR41"/>
      <c r="MTS41"/>
      <c r="MTT41"/>
      <c r="MTU41"/>
      <c r="MTV41"/>
      <c r="MTW41"/>
      <c r="MTX41"/>
      <c r="MTY41"/>
      <c r="MTZ41"/>
      <c r="MUA41"/>
      <c r="MUB41"/>
      <c r="MUC41"/>
      <c r="MUD41"/>
      <c r="MUE41"/>
      <c r="MUF41"/>
      <c r="MUG41"/>
      <c r="MUH41"/>
      <c r="MUI41"/>
      <c r="MUJ41"/>
      <c r="MUK41"/>
      <c r="MUL41"/>
      <c r="MUM41"/>
      <c r="MUN41"/>
      <c r="MUO41"/>
      <c r="MUP41"/>
      <c r="MUQ41"/>
      <c r="MUR41"/>
      <c r="MUS41"/>
      <c r="MUT41"/>
      <c r="MUU41"/>
      <c r="MUV41"/>
      <c r="MUW41"/>
      <c r="MUX41"/>
      <c r="MUY41"/>
      <c r="MUZ41"/>
      <c r="MVA41"/>
      <c r="MVB41"/>
      <c r="MVC41"/>
      <c r="MVD41"/>
      <c r="MVE41"/>
      <c r="MVF41"/>
      <c r="MVG41"/>
      <c r="MVH41"/>
      <c r="MVI41"/>
      <c r="MVJ41"/>
      <c r="MVK41"/>
      <c r="MVL41"/>
      <c r="MVM41"/>
      <c r="MVN41"/>
      <c r="MVO41"/>
      <c r="MVP41"/>
      <c r="MVQ41"/>
      <c r="MVR41"/>
      <c r="MVS41"/>
      <c r="MVT41"/>
      <c r="MVU41"/>
      <c r="MVV41"/>
      <c r="MVW41"/>
      <c r="MVX41"/>
      <c r="MVY41"/>
      <c r="MVZ41"/>
      <c r="MWA41"/>
      <c r="MWB41"/>
      <c r="MWC41"/>
      <c r="MWD41"/>
      <c r="MWE41"/>
      <c r="MWF41"/>
      <c r="MWG41"/>
      <c r="MWH41"/>
      <c r="MWI41"/>
      <c r="MWJ41"/>
      <c r="MWK41"/>
      <c r="MWL41"/>
      <c r="MWM41"/>
      <c r="MWN41"/>
      <c r="MWO41"/>
      <c r="MWP41"/>
      <c r="MWQ41"/>
      <c r="MWR41"/>
      <c r="MWS41"/>
      <c r="MWT41"/>
      <c r="MWU41"/>
      <c r="MWV41"/>
      <c r="MWW41"/>
      <c r="MWX41"/>
      <c r="MWY41"/>
      <c r="MWZ41"/>
      <c r="MXA41"/>
      <c r="MXB41"/>
      <c r="MXC41"/>
      <c r="MXD41"/>
      <c r="MXE41"/>
      <c r="MXF41"/>
      <c r="MXG41"/>
      <c r="MXH41"/>
      <c r="MXI41"/>
      <c r="MXJ41"/>
      <c r="MXK41"/>
      <c r="MXL41"/>
      <c r="MXM41"/>
      <c r="MXN41"/>
      <c r="MXO41"/>
      <c r="MXP41"/>
      <c r="MXQ41"/>
      <c r="MXR41"/>
      <c r="MXS41"/>
      <c r="MXT41"/>
      <c r="MXU41"/>
      <c r="MXV41"/>
      <c r="MXW41"/>
      <c r="MXX41"/>
      <c r="MXY41"/>
      <c r="MXZ41"/>
      <c r="MYA41"/>
      <c r="MYB41"/>
      <c r="MYC41"/>
      <c r="MYD41"/>
      <c r="MYE41"/>
      <c r="MYF41"/>
      <c r="MYG41"/>
      <c r="MYH41"/>
      <c r="MYI41"/>
      <c r="MYJ41"/>
      <c r="MYK41"/>
      <c r="MYL41"/>
      <c r="MYM41"/>
      <c r="MYN41"/>
      <c r="MYO41"/>
      <c r="MYP41"/>
      <c r="MYQ41"/>
      <c r="MYR41"/>
      <c r="MYS41"/>
      <c r="MYT41"/>
      <c r="MYU41"/>
      <c r="MYV41"/>
      <c r="MYW41"/>
      <c r="MYX41"/>
      <c r="MYY41"/>
      <c r="MYZ41"/>
      <c r="MZA41"/>
      <c r="MZB41"/>
      <c r="MZC41"/>
      <c r="MZD41"/>
      <c r="MZE41"/>
      <c r="MZF41"/>
      <c r="MZG41"/>
      <c r="MZH41"/>
      <c r="MZI41"/>
      <c r="MZJ41"/>
      <c r="MZK41"/>
      <c r="MZL41"/>
      <c r="MZM41"/>
      <c r="MZN41"/>
      <c r="MZO41"/>
      <c r="MZP41"/>
      <c r="MZQ41"/>
      <c r="MZR41"/>
      <c r="MZS41"/>
      <c r="MZT41"/>
      <c r="MZU41"/>
      <c r="MZV41"/>
      <c r="MZW41"/>
      <c r="MZX41"/>
      <c r="MZY41"/>
      <c r="MZZ41"/>
      <c r="NAA41"/>
      <c r="NAB41"/>
      <c r="NAC41"/>
      <c r="NAD41"/>
      <c r="NAE41"/>
      <c r="NAF41"/>
      <c r="NAG41"/>
      <c r="NAH41"/>
      <c r="NAI41"/>
      <c r="NAJ41"/>
      <c r="NAK41"/>
      <c r="NAL41"/>
      <c r="NAM41"/>
      <c r="NAN41"/>
      <c r="NAO41"/>
      <c r="NAP41"/>
      <c r="NAQ41"/>
      <c r="NAR41"/>
      <c r="NAS41"/>
      <c r="NAT41"/>
      <c r="NAU41"/>
      <c r="NAV41"/>
      <c r="NAW41"/>
      <c r="NAX41"/>
      <c r="NAY41"/>
      <c r="NAZ41"/>
      <c r="NBA41"/>
      <c r="NBB41"/>
      <c r="NBC41"/>
      <c r="NBD41"/>
      <c r="NBE41"/>
      <c r="NBF41"/>
      <c r="NBG41"/>
      <c r="NBH41"/>
      <c r="NBI41"/>
      <c r="NBJ41"/>
      <c r="NBK41"/>
      <c r="NBL41"/>
      <c r="NBM41"/>
      <c r="NBN41"/>
      <c r="NBO41"/>
      <c r="NBP41"/>
      <c r="NBQ41"/>
      <c r="NBR41"/>
      <c r="NBS41"/>
      <c r="NBT41"/>
      <c r="NBU41"/>
      <c r="NBV41"/>
      <c r="NBW41"/>
      <c r="NBX41"/>
      <c r="NBY41"/>
      <c r="NBZ41"/>
      <c r="NCA41"/>
      <c r="NCB41"/>
      <c r="NCC41"/>
      <c r="NCD41"/>
      <c r="NCE41"/>
      <c r="NCF41"/>
      <c r="NCG41"/>
      <c r="NCH41"/>
      <c r="NCI41"/>
      <c r="NCJ41"/>
      <c r="NCK41"/>
      <c r="NCL41"/>
      <c r="NCM41"/>
      <c r="NCN41"/>
      <c r="NCO41"/>
      <c r="NCP41"/>
      <c r="NCQ41"/>
      <c r="NCR41"/>
      <c r="NCS41"/>
      <c r="NCT41"/>
      <c r="NCU41"/>
      <c r="NCV41"/>
      <c r="NCW41"/>
      <c r="NCX41"/>
      <c r="NCY41"/>
      <c r="NCZ41"/>
      <c r="NDA41"/>
      <c r="NDB41"/>
      <c r="NDC41"/>
      <c r="NDD41"/>
      <c r="NDE41"/>
      <c r="NDF41"/>
      <c r="NDG41"/>
      <c r="NDH41"/>
      <c r="NDI41"/>
      <c r="NDJ41"/>
      <c r="NDK41"/>
      <c r="NDL41"/>
      <c r="NDM41"/>
      <c r="NDN41"/>
      <c r="NDO41"/>
      <c r="NDP41"/>
      <c r="NDQ41"/>
      <c r="NDR41"/>
      <c r="NDS41"/>
      <c r="NDT41"/>
      <c r="NDU41"/>
      <c r="NDV41"/>
      <c r="NDW41"/>
      <c r="NDX41"/>
      <c r="NDY41"/>
      <c r="NDZ41"/>
      <c r="NEA41"/>
      <c r="NEB41"/>
      <c r="NEC41"/>
      <c r="NED41"/>
      <c r="NEE41"/>
      <c r="NEF41"/>
      <c r="NEG41"/>
      <c r="NEH41"/>
      <c r="NEI41"/>
      <c r="NEJ41"/>
      <c r="NEK41"/>
      <c r="NEL41"/>
      <c r="NEM41"/>
      <c r="NEN41"/>
      <c r="NEO41"/>
      <c r="NEP41"/>
      <c r="NEQ41"/>
      <c r="NER41"/>
      <c r="NES41"/>
      <c r="NET41"/>
      <c r="NEU41"/>
      <c r="NEV41"/>
      <c r="NEW41"/>
      <c r="NEX41"/>
      <c r="NEY41"/>
      <c r="NEZ41"/>
      <c r="NFA41"/>
      <c r="NFB41"/>
      <c r="NFC41"/>
      <c r="NFD41"/>
      <c r="NFE41"/>
      <c r="NFF41"/>
      <c r="NFG41"/>
      <c r="NFH41"/>
      <c r="NFI41"/>
      <c r="NFJ41"/>
      <c r="NFK41"/>
      <c r="NFL41"/>
      <c r="NFM41"/>
      <c r="NFN41"/>
      <c r="NFO41"/>
      <c r="NFP41"/>
      <c r="NFQ41"/>
      <c r="NFR41"/>
      <c r="NFS41"/>
      <c r="NFT41"/>
      <c r="NFU41"/>
      <c r="NFV41"/>
      <c r="NFW41"/>
      <c r="NFX41"/>
      <c r="NFY41"/>
      <c r="NFZ41"/>
      <c r="NGA41"/>
      <c r="NGB41"/>
      <c r="NGC41"/>
      <c r="NGD41"/>
      <c r="NGE41"/>
      <c r="NGF41"/>
      <c r="NGG41"/>
      <c r="NGH41"/>
      <c r="NGI41"/>
      <c r="NGJ41"/>
      <c r="NGK41"/>
      <c r="NGL41"/>
      <c r="NGM41"/>
      <c r="NGN41"/>
      <c r="NGO41"/>
      <c r="NGP41"/>
      <c r="NGQ41"/>
      <c r="NGR41"/>
      <c r="NGS41"/>
      <c r="NGT41"/>
      <c r="NGU41"/>
      <c r="NGV41"/>
      <c r="NGW41"/>
      <c r="NGX41"/>
      <c r="NGY41"/>
      <c r="NGZ41"/>
      <c r="NHA41"/>
      <c r="NHB41"/>
      <c r="NHC41"/>
      <c r="NHD41"/>
      <c r="NHE41"/>
      <c r="NHF41"/>
      <c r="NHG41"/>
      <c r="NHH41"/>
      <c r="NHI41"/>
      <c r="NHJ41"/>
      <c r="NHK41"/>
      <c r="NHL41"/>
      <c r="NHM41"/>
      <c r="NHN41"/>
      <c r="NHO41"/>
      <c r="NHP41"/>
      <c r="NHQ41"/>
      <c r="NHR41"/>
      <c r="NHS41"/>
      <c r="NHT41"/>
      <c r="NHU41"/>
      <c r="NHV41"/>
      <c r="NHW41"/>
      <c r="NHX41"/>
      <c r="NHY41"/>
      <c r="NHZ41"/>
      <c r="NIA41"/>
      <c r="NIB41"/>
      <c r="NIC41"/>
      <c r="NID41"/>
      <c r="NIE41"/>
      <c r="NIF41"/>
      <c r="NIG41"/>
      <c r="NIH41"/>
      <c r="NII41"/>
      <c r="NIJ41"/>
      <c r="NIK41"/>
      <c r="NIL41"/>
      <c r="NIM41"/>
      <c r="NIN41"/>
      <c r="NIO41"/>
      <c r="NIP41"/>
      <c r="NIQ41"/>
      <c r="NIR41"/>
      <c r="NIS41"/>
      <c r="NIT41"/>
      <c r="NIU41"/>
      <c r="NIV41"/>
      <c r="NIW41"/>
      <c r="NIX41"/>
      <c r="NIY41"/>
      <c r="NIZ41"/>
      <c r="NJA41"/>
      <c r="NJB41"/>
      <c r="NJC41"/>
      <c r="NJD41"/>
      <c r="NJE41"/>
      <c r="NJF41"/>
      <c r="NJG41"/>
      <c r="NJH41"/>
      <c r="NJI41"/>
      <c r="NJJ41"/>
      <c r="NJK41"/>
      <c r="NJL41"/>
      <c r="NJM41"/>
      <c r="NJN41"/>
      <c r="NJO41"/>
      <c r="NJP41"/>
      <c r="NJQ41"/>
      <c r="NJR41"/>
      <c r="NJS41"/>
      <c r="NJT41"/>
      <c r="NJU41"/>
      <c r="NJV41"/>
      <c r="NJW41"/>
      <c r="NJX41"/>
      <c r="NJY41"/>
      <c r="NJZ41"/>
      <c r="NKA41"/>
      <c r="NKB41"/>
      <c r="NKC41"/>
      <c r="NKD41"/>
      <c r="NKE41"/>
      <c r="NKF41"/>
      <c r="NKG41"/>
      <c r="NKH41"/>
      <c r="NKI41"/>
      <c r="NKJ41"/>
      <c r="NKK41"/>
      <c r="NKL41"/>
      <c r="NKM41"/>
      <c r="NKN41"/>
      <c r="NKO41"/>
      <c r="NKP41"/>
      <c r="NKQ41"/>
      <c r="NKR41"/>
      <c r="NKS41"/>
      <c r="NKT41"/>
      <c r="NKU41"/>
      <c r="NKV41"/>
      <c r="NKW41"/>
      <c r="NKX41"/>
      <c r="NKY41"/>
      <c r="NKZ41"/>
      <c r="NLA41"/>
      <c r="NLB41"/>
      <c r="NLC41"/>
      <c r="NLD41"/>
      <c r="NLE41"/>
      <c r="NLF41"/>
      <c r="NLG41"/>
      <c r="NLH41"/>
      <c r="NLI41"/>
      <c r="NLJ41"/>
      <c r="NLK41"/>
      <c r="NLL41"/>
      <c r="NLM41"/>
      <c r="NLN41"/>
      <c r="NLO41"/>
      <c r="NLP41"/>
      <c r="NLQ41"/>
      <c r="NLR41"/>
      <c r="NLS41"/>
      <c r="NLT41"/>
      <c r="NLU41"/>
      <c r="NLV41"/>
      <c r="NLW41"/>
      <c r="NLX41"/>
      <c r="NLY41"/>
      <c r="NLZ41"/>
      <c r="NMA41"/>
      <c r="NMB41"/>
      <c r="NMC41"/>
      <c r="NMD41"/>
      <c r="NME41"/>
      <c r="NMF41"/>
      <c r="NMG41"/>
      <c r="NMH41"/>
      <c r="NMI41"/>
      <c r="NMJ41"/>
      <c r="NMK41"/>
      <c r="NML41"/>
      <c r="NMM41"/>
      <c r="NMN41"/>
      <c r="NMO41"/>
      <c r="NMP41"/>
      <c r="NMQ41"/>
      <c r="NMR41"/>
      <c r="NMS41"/>
      <c r="NMT41"/>
      <c r="NMU41"/>
      <c r="NMV41"/>
      <c r="NMW41"/>
      <c r="NMX41"/>
      <c r="NMY41"/>
      <c r="NMZ41"/>
      <c r="NNA41"/>
      <c r="NNB41"/>
      <c r="NNC41"/>
      <c r="NND41"/>
      <c r="NNE41"/>
      <c r="NNF41"/>
      <c r="NNG41"/>
      <c r="NNH41"/>
      <c r="NNI41"/>
      <c r="NNJ41"/>
      <c r="NNK41"/>
      <c r="NNL41"/>
      <c r="NNM41"/>
      <c r="NNN41"/>
      <c r="NNO41"/>
      <c r="NNP41"/>
      <c r="NNQ41"/>
      <c r="NNR41"/>
      <c r="NNS41"/>
      <c r="NNT41"/>
      <c r="NNU41"/>
      <c r="NNV41"/>
      <c r="NNW41"/>
      <c r="NNX41"/>
      <c r="NNY41"/>
      <c r="NNZ41"/>
      <c r="NOA41"/>
      <c r="NOB41"/>
      <c r="NOC41"/>
      <c r="NOD41"/>
      <c r="NOE41"/>
      <c r="NOF41"/>
      <c r="NOG41"/>
      <c r="NOH41"/>
      <c r="NOI41"/>
      <c r="NOJ41"/>
      <c r="NOK41"/>
      <c r="NOL41"/>
      <c r="NOM41"/>
      <c r="NON41"/>
      <c r="NOO41"/>
      <c r="NOP41"/>
      <c r="NOQ41"/>
      <c r="NOR41"/>
      <c r="NOS41"/>
      <c r="NOT41"/>
      <c r="NOU41"/>
      <c r="NOV41"/>
      <c r="NOW41"/>
      <c r="NOX41"/>
      <c r="NOY41"/>
      <c r="NOZ41"/>
      <c r="NPA41"/>
      <c r="NPB41"/>
      <c r="NPC41"/>
      <c r="NPD41"/>
      <c r="NPE41"/>
      <c r="NPF41"/>
      <c r="NPG41"/>
      <c r="NPH41"/>
      <c r="NPI41"/>
      <c r="NPJ41"/>
      <c r="NPK41"/>
      <c r="NPL41"/>
      <c r="NPM41"/>
      <c r="NPN41"/>
      <c r="NPO41"/>
      <c r="NPP41"/>
      <c r="NPQ41"/>
      <c r="NPR41"/>
      <c r="NPS41"/>
      <c r="NPT41"/>
      <c r="NPU41"/>
      <c r="NPV41"/>
      <c r="NPW41"/>
      <c r="NPX41"/>
      <c r="NPY41"/>
      <c r="NPZ41"/>
      <c r="NQA41"/>
      <c r="NQB41"/>
      <c r="NQC41"/>
      <c r="NQD41"/>
      <c r="NQE41"/>
      <c r="NQF41"/>
      <c r="NQG41"/>
      <c r="NQH41"/>
      <c r="NQI41"/>
      <c r="NQJ41"/>
      <c r="NQK41"/>
      <c r="NQL41"/>
      <c r="NQM41"/>
      <c r="NQN41"/>
      <c r="NQO41"/>
      <c r="NQP41"/>
      <c r="NQQ41"/>
      <c r="NQR41"/>
      <c r="NQS41"/>
      <c r="NQT41"/>
      <c r="NQU41"/>
      <c r="NQV41"/>
      <c r="NQW41"/>
      <c r="NQX41"/>
      <c r="NQY41"/>
      <c r="NQZ41"/>
      <c r="NRA41"/>
      <c r="NRB41"/>
      <c r="NRC41"/>
      <c r="NRD41"/>
      <c r="NRE41"/>
      <c r="NRF41"/>
      <c r="NRG41"/>
      <c r="NRH41"/>
      <c r="NRI41"/>
      <c r="NRJ41"/>
      <c r="NRK41"/>
      <c r="NRL41"/>
      <c r="NRM41"/>
      <c r="NRN41"/>
      <c r="NRO41"/>
      <c r="NRP41"/>
      <c r="NRQ41"/>
      <c r="NRR41"/>
      <c r="NRS41"/>
      <c r="NRT41"/>
      <c r="NRU41"/>
      <c r="NRV41"/>
      <c r="NRW41"/>
      <c r="NRX41"/>
      <c r="NRY41"/>
      <c r="NRZ41"/>
      <c r="NSA41"/>
      <c r="NSB41"/>
      <c r="NSC41"/>
      <c r="NSD41"/>
      <c r="NSE41"/>
      <c r="NSF41"/>
      <c r="NSG41"/>
      <c r="NSH41"/>
      <c r="NSI41"/>
      <c r="NSJ41"/>
      <c r="NSK41"/>
      <c r="NSL41"/>
      <c r="NSM41"/>
      <c r="NSN41"/>
      <c r="NSO41"/>
      <c r="NSP41"/>
      <c r="NSQ41"/>
      <c r="NSR41"/>
      <c r="NSS41"/>
      <c r="NST41"/>
      <c r="NSU41"/>
      <c r="NSV41"/>
      <c r="NSW41"/>
      <c r="NSX41"/>
      <c r="NSY41"/>
      <c r="NSZ41"/>
      <c r="NTA41"/>
      <c r="NTB41"/>
      <c r="NTC41"/>
      <c r="NTD41"/>
      <c r="NTE41"/>
      <c r="NTF41"/>
      <c r="NTG41"/>
      <c r="NTH41"/>
      <c r="NTI41"/>
      <c r="NTJ41"/>
      <c r="NTK41"/>
      <c r="NTL41"/>
      <c r="NTM41"/>
      <c r="NTN41"/>
      <c r="NTO41"/>
      <c r="NTP41"/>
      <c r="NTQ41"/>
      <c r="NTR41"/>
      <c r="NTS41"/>
      <c r="NTT41"/>
      <c r="NTU41"/>
      <c r="NTV41"/>
      <c r="NTW41"/>
      <c r="NTX41"/>
      <c r="NTY41"/>
      <c r="NTZ41"/>
      <c r="NUA41"/>
      <c r="NUB41"/>
      <c r="NUC41"/>
      <c r="NUD41"/>
      <c r="NUE41"/>
      <c r="NUF41"/>
      <c r="NUG41"/>
      <c r="NUH41"/>
      <c r="NUI41"/>
      <c r="NUJ41"/>
      <c r="NUK41"/>
      <c r="NUL41"/>
      <c r="NUM41"/>
      <c r="NUN41"/>
      <c r="NUO41"/>
      <c r="NUP41"/>
      <c r="NUQ41"/>
      <c r="NUR41"/>
      <c r="NUS41"/>
      <c r="NUT41"/>
      <c r="NUU41"/>
      <c r="NUV41"/>
      <c r="NUW41"/>
      <c r="NUX41"/>
      <c r="NUY41"/>
      <c r="NUZ41"/>
      <c r="NVA41"/>
      <c r="NVB41"/>
      <c r="NVC41"/>
      <c r="NVD41"/>
      <c r="NVE41"/>
      <c r="NVF41"/>
      <c r="NVG41"/>
      <c r="NVH41"/>
      <c r="NVI41"/>
      <c r="NVJ41"/>
      <c r="NVK41"/>
      <c r="NVL41"/>
      <c r="NVM41"/>
      <c r="NVN41"/>
      <c r="NVO41"/>
      <c r="NVP41"/>
      <c r="NVQ41"/>
      <c r="NVR41"/>
      <c r="NVS41"/>
      <c r="NVT41"/>
      <c r="NVU41"/>
      <c r="NVV41"/>
      <c r="NVW41"/>
      <c r="NVX41"/>
      <c r="NVY41"/>
      <c r="NVZ41"/>
      <c r="NWA41"/>
      <c r="NWB41"/>
      <c r="NWC41"/>
      <c r="NWD41"/>
      <c r="NWE41"/>
      <c r="NWF41"/>
      <c r="NWG41"/>
      <c r="NWH41"/>
      <c r="NWI41"/>
      <c r="NWJ41"/>
      <c r="NWK41"/>
      <c r="NWL41"/>
      <c r="NWM41"/>
      <c r="NWN41"/>
      <c r="NWO41"/>
      <c r="NWP41"/>
      <c r="NWQ41"/>
      <c r="NWR41"/>
      <c r="NWS41"/>
      <c r="NWT41"/>
      <c r="NWU41"/>
      <c r="NWV41"/>
      <c r="NWW41"/>
      <c r="NWX41"/>
      <c r="NWY41"/>
      <c r="NWZ41"/>
      <c r="NXA41"/>
      <c r="NXB41"/>
      <c r="NXC41"/>
      <c r="NXD41"/>
      <c r="NXE41"/>
      <c r="NXF41"/>
      <c r="NXG41"/>
      <c r="NXH41"/>
      <c r="NXI41"/>
      <c r="NXJ41"/>
      <c r="NXK41"/>
      <c r="NXL41"/>
      <c r="NXM41"/>
      <c r="NXN41"/>
      <c r="NXO41"/>
      <c r="NXP41"/>
      <c r="NXQ41"/>
      <c r="NXR41"/>
      <c r="NXS41"/>
      <c r="NXT41"/>
      <c r="NXU41"/>
      <c r="NXV41"/>
      <c r="NXW41"/>
      <c r="NXX41"/>
      <c r="NXY41"/>
      <c r="NXZ41"/>
      <c r="NYA41"/>
      <c r="NYB41"/>
      <c r="NYC41"/>
      <c r="NYD41"/>
      <c r="NYE41"/>
      <c r="NYF41"/>
      <c r="NYG41"/>
      <c r="NYH41"/>
      <c r="NYI41"/>
      <c r="NYJ41"/>
      <c r="NYK41"/>
      <c r="NYL41"/>
      <c r="NYM41"/>
      <c r="NYN41"/>
      <c r="NYO41"/>
      <c r="NYP41"/>
      <c r="NYQ41"/>
      <c r="NYR41"/>
      <c r="NYS41"/>
      <c r="NYT41"/>
      <c r="NYU41"/>
      <c r="NYV41"/>
      <c r="NYW41"/>
      <c r="NYX41"/>
      <c r="NYY41"/>
      <c r="NYZ41"/>
      <c r="NZA41"/>
      <c r="NZB41"/>
      <c r="NZC41"/>
      <c r="NZD41"/>
      <c r="NZE41"/>
      <c r="NZF41"/>
      <c r="NZG41"/>
      <c r="NZH41"/>
      <c r="NZI41"/>
      <c r="NZJ41"/>
      <c r="NZK41"/>
      <c r="NZL41"/>
      <c r="NZM41"/>
      <c r="NZN41"/>
      <c r="NZO41"/>
      <c r="NZP41"/>
      <c r="NZQ41"/>
      <c r="NZR41"/>
      <c r="NZS41"/>
      <c r="NZT41"/>
      <c r="NZU41"/>
      <c r="NZV41"/>
      <c r="NZW41"/>
      <c r="NZX41"/>
      <c r="NZY41"/>
      <c r="NZZ41"/>
      <c r="OAA41"/>
      <c r="OAB41"/>
      <c r="OAC41"/>
      <c r="OAD41"/>
      <c r="OAE41"/>
      <c r="OAF41"/>
      <c r="OAG41"/>
      <c r="OAH41"/>
      <c r="OAI41"/>
      <c r="OAJ41"/>
      <c r="OAK41"/>
      <c r="OAL41"/>
      <c r="OAM41"/>
      <c r="OAN41"/>
      <c r="OAO41"/>
      <c r="OAP41"/>
      <c r="OAQ41"/>
      <c r="OAR41"/>
      <c r="OAS41"/>
      <c r="OAT41"/>
      <c r="OAU41"/>
      <c r="OAV41"/>
      <c r="OAW41"/>
      <c r="OAX41"/>
      <c r="OAY41"/>
      <c r="OAZ41"/>
      <c r="OBA41"/>
      <c r="OBB41"/>
      <c r="OBC41"/>
      <c r="OBD41"/>
      <c r="OBE41"/>
      <c r="OBF41"/>
      <c r="OBG41"/>
      <c r="OBH41"/>
      <c r="OBI41"/>
      <c r="OBJ41"/>
      <c r="OBK41"/>
      <c r="OBL41"/>
      <c r="OBM41"/>
      <c r="OBN41"/>
      <c r="OBO41"/>
      <c r="OBP41"/>
      <c r="OBQ41"/>
      <c r="OBR41"/>
      <c r="OBS41"/>
      <c r="OBT41"/>
      <c r="OBU41"/>
      <c r="OBV41"/>
      <c r="OBW41"/>
      <c r="OBX41"/>
      <c r="OBY41"/>
      <c r="OBZ41"/>
      <c r="OCA41"/>
      <c r="OCB41"/>
      <c r="OCC41"/>
      <c r="OCD41"/>
      <c r="OCE41"/>
      <c r="OCF41"/>
      <c r="OCG41"/>
      <c r="OCH41"/>
      <c r="OCI41"/>
      <c r="OCJ41"/>
      <c r="OCK41"/>
      <c r="OCL41"/>
      <c r="OCM41"/>
      <c r="OCN41"/>
      <c r="OCO41"/>
      <c r="OCP41"/>
      <c r="OCQ41"/>
      <c r="OCR41"/>
      <c r="OCS41"/>
      <c r="OCT41"/>
      <c r="OCU41"/>
      <c r="OCV41"/>
      <c r="OCW41"/>
      <c r="OCX41"/>
      <c r="OCY41"/>
      <c r="OCZ41"/>
      <c r="ODA41"/>
      <c r="ODB41"/>
      <c r="ODC41"/>
      <c r="ODD41"/>
      <c r="ODE41"/>
      <c r="ODF41"/>
      <c r="ODG41"/>
      <c r="ODH41"/>
      <c r="ODI41"/>
      <c r="ODJ41"/>
      <c r="ODK41"/>
      <c r="ODL41"/>
      <c r="ODM41"/>
      <c r="ODN41"/>
      <c r="ODO41"/>
      <c r="ODP41"/>
      <c r="ODQ41"/>
      <c r="ODR41"/>
      <c r="ODS41"/>
      <c r="ODT41"/>
      <c r="ODU41"/>
      <c r="ODV41"/>
      <c r="ODW41"/>
      <c r="ODX41"/>
      <c r="ODY41"/>
      <c r="ODZ41"/>
      <c r="OEA41"/>
      <c r="OEB41"/>
      <c r="OEC41"/>
      <c r="OED41"/>
      <c r="OEE41"/>
      <c r="OEF41"/>
      <c r="OEG41"/>
      <c r="OEH41"/>
      <c r="OEI41"/>
      <c r="OEJ41"/>
      <c r="OEK41"/>
      <c r="OEL41"/>
      <c r="OEM41"/>
      <c r="OEN41"/>
      <c r="OEO41"/>
      <c r="OEP41"/>
      <c r="OEQ41"/>
      <c r="OER41"/>
      <c r="OES41"/>
      <c r="OET41"/>
      <c r="OEU41"/>
      <c r="OEV41"/>
      <c r="OEW41"/>
      <c r="OEX41"/>
      <c r="OEY41"/>
      <c r="OEZ41"/>
      <c r="OFA41"/>
      <c r="OFB41"/>
      <c r="OFC41"/>
      <c r="OFD41"/>
      <c r="OFE41"/>
      <c r="OFF41"/>
      <c r="OFG41"/>
      <c r="OFH41"/>
      <c r="OFI41"/>
      <c r="OFJ41"/>
      <c r="OFK41"/>
      <c r="OFL41"/>
      <c r="OFM41"/>
      <c r="OFN41"/>
      <c r="OFO41"/>
      <c r="OFP41"/>
      <c r="OFQ41"/>
      <c r="OFR41"/>
      <c r="OFS41"/>
      <c r="OFT41"/>
      <c r="OFU41"/>
      <c r="OFV41"/>
      <c r="OFW41"/>
      <c r="OFX41"/>
      <c r="OFY41"/>
      <c r="OFZ41"/>
      <c r="OGA41"/>
      <c r="OGB41"/>
      <c r="OGC41"/>
      <c r="OGD41"/>
      <c r="OGE41"/>
      <c r="OGF41"/>
      <c r="OGG41"/>
      <c r="OGH41"/>
      <c r="OGI41"/>
      <c r="OGJ41"/>
      <c r="OGK41"/>
      <c r="OGL41"/>
      <c r="OGM41"/>
      <c r="OGN41"/>
      <c r="OGO41"/>
      <c r="OGP41"/>
      <c r="OGQ41"/>
      <c r="OGR41"/>
      <c r="OGS41"/>
      <c r="OGT41"/>
      <c r="OGU41"/>
      <c r="OGV41"/>
      <c r="OGW41"/>
      <c r="OGX41"/>
      <c r="OGY41"/>
      <c r="OGZ41"/>
      <c r="OHA41"/>
      <c r="OHB41"/>
      <c r="OHC41"/>
      <c r="OHD41"/>
      <c r="OHE41"/>
      <c r="OHF41"/>
      <c r="OHG41"/>
      <c r="OHH41"/>
      <c r="OHI41"/>
      <c r="OHJ41"/>
      <c r="OHK41"/>
      <c r="OHL41"/>
      <c r="OHM41"/>
      <c r="OHN41"/>
      <c r="OHO41"/>
      <c r="OHP41"/>
      <c r="OHQ41"/>
      <c r="OHR41"/>
      <c r="OHS41"/>
      <c r="OHT41"/>
      <c r="OHU41"/>
      <c r="OHV41"/>
      <c r="OHW41"/>
      <c r="OHX41"/>
      <c r="OHY41"/>
      <c r="OHZ41"/>
      <c r="OIA41"/>
      <c r="OIB41"/>
      <c r="OIC41"/>
      <c r="OID41"/>
      <c r="OIE41"/>
      <c r="OIF41"/>
      <c r="OIG41"/>
      <c r="OIH41"/>
      <c r="OII41"/>
      <c r="OIJ41"/>
      <c r="OIK41"/>
      <c r="OIL41"/>
      <c r="OIM41"/>
      <c r="OIN41"/>
      <c r="OIO41"/>
      <c r="OIP41"/>
      <c r="OIQ41"/>
      <c r="OIR41"/>
      <c r="OIS41"/>
      <c r="OIT41"/>
      <c r="OIU41"/>
      <c r="OIV41"/>
      <c r="OIW41"/>
      <c r="OIX41"/>
      <c r="OIY41"/>
      <c r="OIZ41"/>
      <c r="OJA41"/>
      <c r="OJB41"/>
      <c r="OJC41"/>
      <c r="OJD41"/>
      <c r="OJE41"/>
      <c r="OJF41"/>
      <c r="OJG41"/>
      <c r="OJH41"/>
      <c r="OJI41"/>
      <c r="OJJ41"/>
      <c r="OJK41"/>
      <c r="OJL41"/>
      <c r="OJM41"/>
      <c r="OJN41"/>
      <c r="OJO41"/>
      <c r="OJP41"/>
      <c r="OJQ41"/>
      <c r="OJR41"/>
      <c r="OJS41"/>
      <c r="OJT41"/>
      <c r="OJU41"/>
      <c r="OJV41"/>
      <c r="OJW41"/>
      <c r="OJX41"/>
      <c r="OJY41"/>
      <c r="OJZ41"/>
      <c r="OKA41"/>
      <c r="OKB41"/>
      <c r="OKC41"/>
      <c r="OKD41"/>
      <c r="OKE41"/>
      <c r="OKF41"/>
      <c r="OKG41"/>
      <c r="OKH41"/>
      <c r="OKI41"/>
      <c r="OKJ41"/>
      <c r="OKK41"/>
      <c r="OKL41"/>
      <c r="OKM41"/>
      <c r="OKN41"/>
      <c r="OKO41"/>
      <c r="OKP41"/>
      <c r="OKQ41"/>
      <c r="OKR41"/>
      <c r="OKS41"/>
      <c r="OKT41"/>
      <c r="OKU41"/>
      <c r="OKV41"/>
      <c r="OKW41"/>
      <c r="OKX41"/>
      <c r="OKY41"/>
      <c r="OKZ41"/>
      <c r="OLA41"/>
      <c r="OLB41"/>
      <c r="OLC41"/>
      <c r="OLD41"/>
      <c r="OLE41"/>
      <c r="OLF41"/>
      <c r="OLG41"/>
      <c r="OLH41"/>
      <c r="OLI41"/>
      <c r="OLJ41"/>
      <c r="OLK41"/>
      <c r="OLL41"/>
      <c r="OLM41"/>
      <c r="OLN41"/>
      <c r="OLO41"/>
      <c r="OLP41"/>
      <c r="OLQ41"/>
      <c r="OLR41"/>
      <c r="OLS41"/>
      <c r="OLT41"/>
      <c r="OLU41"/>
      <c r="OLV41"/>
      <c r="OLW41"/>
      <c r="OLX41"/>
      <c r="OLY41"/>
      <c r="OLZ41"/>
      <c r="OMA41"/>
      <c r="OMB41"/>
      <c r="OMC41"/>
      <c r="OMD41"/>
      <c r="OME41"/>
      <c r="OMF41"/>
      <c r="OMG41"/>
      <c r="OMH41"/>
      <c r="OMI41"/>
      <c r="OMJ41"/>
      <c r="OMK41"/>
      <c r="OML41"/>
      <c r="OMM41"/>
      <c r="OMN41"/>
      <c r="OMO41"/>
      <c r="OMP41"/>
      <c r="OMQ41"/>
      <c r="OMR41"/>
      <c r="OMS41"/>
      <c r="OMT41"/>
      <c r="OMU41"/>
      <c r="OMV41"/>
      <c r="OMW41"/>
      <c r="OMX41"/>
      <c r="OMY41"/>
      <c r="OMZ41"/>
      <c r="ONA41"/>
      <c r="ONB41"/>
      <c r="ONC41"/>
      <c r="OND41"/>
      <c r="ONE41"/>
      <c r="ONF41"/>
      <c r="ONG41"/>
      <c r="ONH41"/>
      <c r="ONI41"/>
      <c r="ONJ41"/>
      <c r="ONK41"/>
      <c r="ONL41"/>
      <c r="ONM41"/>
      <c r="ONN41"/>
      <c r="ONO41"/>
      <c r="ONP41"/>
      <c r="ONQ41"/>
      <c r="ONR41"/>
      <c r="ONS41"/>
      <c r="ONT41"/>
      <c r="ONU41"/>
      <c r="ONV41"/>
      <c r="ONW41"/>
      <c r="ONX41"/>
      <c r="ONY41"/>
      <c r="ONZ41"/>
      <c r="OOA41"/>
      <c r="OOB41"/>
      <c r="OOC41"/>
      <c r="OOD41"/>
      <c r="OOE41"/>
      <c r="OOF41"/>
      <c r="OOG41"/>
      <c r="OOH41"/>
      <c r="OOI41"/>
      <c r="OOJ41"/>
      <c r="OOK41"/>
      <c r="OOL41"/>
      <c r="OOM41"/>
      <c r="OON41"/>
      <c r="OOO41"/>
      <c r="OOP41"/>
      <c r="OOQ41"/>
      <c r="OOR41"/>
      <c r="OOS41"/>
      <c r="OOT41"/>
      <c r="OOU41"/>
      <c r="OOV41"/>
      <c r="OOW41"/>
      <c r="OOX41"/>
      <c r="OOY41"/>
      <c r="OOZ41"/>
      <c r="OPA41"/>
      <c r="OPB41"/>
      <c r="OPC41"/>
      <c r="OPD41"/>
      <c r="OPE41"/>
      <c r="OPF41"/>
      <c r="OPG41"/>
      <c r="OPH41"/>
      <c r="OPI41"/>
      <c r="OPJ41"/>
      <c r="OPK41"/>
      <c r="OPL41"/>
      <c r="OPM41"/>
      <c r="OPN41"/>
      <c r="OPO41"/>
      <c r="OPP41"/>
      <c r="OPQ41"/>
      <c r="OPR41"/>
      <c r="OPS41"/>
      <c r="OPT41"/>
      <c r="OPU41"/>
      <c r="OPV41"/>
      <c r="OPW41"/>
      <c r="OPX41"/>
      <c r="OPY41"/>
      <c r="OPZ41"/>
      <c r="OQA41"/>
      <c r="OQB41"/>
      <c r="OQC41"/>
      <c r="OQD41"/>
      <c r="OQE41"/>
      <c r="OQF41"/>
      <c r="OQG41"/>
      <c r="OQH41"/>
      <c r="OQI41"/>
      <c r="OQJ41"/>
      <c r="OQK41"/>
      <c r="OQL41"/>
      <c r="OQM41"/>
      <c r="OQN41"/>
      <c r="OQO41"/>
      <c r="OQP41"/>
      <c r="OQQ41"/>
      <c r="OQR41"/>
      <c r="OQS41"/>
      <c r="OQT41"/>
      <c r="OQU41"/>
      <c r="OQV41"/>
      <c r="OQW41"/>
      <c r="OQX41"/>
      <c r="OQY41"/>
      <c r="OQZ41"/>
      <c r="ORA41"/>
      <c r="ORB41"/>
      <c r="ORC41"/>
      <c r="ORD41"/>
      <c r="ORE41"/>
      <c r="ORF41"/>
      <c r="ORG41"/>
      <c r="ORH41"/>
      <c r="ORI41"/>
      <c r="ORJ41"/>
      <c r="ORK41"/>
      <c r="ORL41"/>
      <c r="ORM41"/>
      <c r="ORN41"/>
      <c r="ORO41"/>
      <c r="ORP41"/>
      <c r="ORQ41"/>
      <c r="ORR41"/>
      <c r="ORS41"/>
      <c r="ORT41"/>
      <c r="ORU41"/>
      <c r="ORV41"/>
      <c r="ORW41"/>
      <c r="ORX41"/>
      <c r="ORY41"/>
      <c r="ORZ41"/>
      <c r="OSA41"/>
      <c r="OSB41"/>
      <c r="OSC41"/>
      <c r="OSD41"/>
      <c r="OSE41"/>
      <c r="OSF41"/>
      <c r="OSG41"/>
      <c r="OSH41"/>
      <c r="OSI41"/>
      <c r="OSJ41"/>
      <c r="OSK41"/>
      <c r="OSL41"/>
      <c r="OSM41"/>
      <c r="OSN41"/>
      <c r="OSO41"/>
      <c r="OSP41"/>
      <c r="OSQ41"/>
      <c r="OSR41"/>
      <c r="OSS41"/>
      <c r="OST41"/>
      <c r="OSU41"/>
      <c r="OSV41"/>
      <c r="OSW41"/>
      <c r="OSX41"/>
      <c r="OSY41"/>
      <c r="OSZ41"/>
      <c r="OTA41"/>
      <c r="OTB41"/>
      <c r="OTC41"/>
      <c r="OTD41"/>
      <c r="OTE41"/>
      <c r="OTF41"/>
      <c r="OTG41"/>
      <c r="OTH41"/>
      <c r="OTI41"/>
      <c r="OTJ41"/>
      <c r="OTK41"/>
      <c r="OTL41"/>
      <c r="OTM41"/>
      <c r="OTN41"/>
      <c r="OTO41"/>
      <c r="OTP41"/>
      <c r="OTQ41"/>
      <c r="OTR41"/>
      <c r="OTS41"/>
      <c r="OTT41"/>
      <c r="OTU41"/>
      <c r="OTV41"/>
      <c r="OTW41"/>
      <c r="OTX41"/>
      <c r="OTY41"/>
      <c r="OTZ41"/>
      <c r="OUA41"/>
      <c r="OUB41"/>
      <c r="OUC41"/>
      <c r="OUD41"/>
      <c r="OUE41"/>
      <c r="OUF41"/>
      <c r="OUG41"/>
      <c r="OUH41"/>
      <c r="OUI41"/>
      <c r="OUJ41"/>
      <c r="OUK41"/>
      <c r="OUL41"/>
      <c r="OUM41"/>
      <c r="OUN41"/>
      <c r="OUO41"/>
      <c r="OUP41"/>
      <c r="OUQ41"/>
      <c r="OUR41"/>
      <c r="OUS41"/>
      <c r="OUT41"/>
      <c r="OUU41"/>
      <c r="OUV41"/>
      <c r="OUW41"/>
      <c r="OUX41"/>
      <c r="OUY41"/>
      <c r="OUZ41"/>
      <c r="OVA41"/>
      <c r="OVB41"/>
      <c r="OVC41"/>
      <c r="OVD41"/>
      <c r="OVE41"/>
      <c r="OVF41"/>
      <c r="OVG41"/>
      <c r="OVH41"/>
      <c r="OVI41"/>
      <c r="OVJ41"/>
      <c r="OVK41"/>
      <c r="OVL41"/>
      <c r="OVM41"/>
      <c r="OVN41"/>
      <c r="OVO41"/>
      <c r="OVP41"/>
      <c r="OVQ41"/>
      <c r="OVR41"/>
      <c r="OVS41"/>
      <c r="OVT41"/>
      <c r="OVU41"/>
      <c r="OVV41"/>
      <c r="OVW41"/>
      <c r="OVX41"/>
      <c r="OVY41"/>
      <c r="OVZ41"/>
      <c r="OWA41"/>
      <c r="OWB41"/>
      <c r="OWC41"/>
      <c r="OWD41"/>
      <c r="OWE41"/>
      <c r="OWF41"/>
      <c r="OWG41"/>
      <c r="OWH41"/>
      <c r="OWI41"/>
      <c r="OWJ41"/>
      <c r="OWK41"/>
      <c r="OWL41"/>
      <c r="OWM41"/>
      <c r="OWN41"/>
      <c r="OWO41"/>
      <c r="OWP41"/>
      <c r="OWQ41"/>
      <c r="OWR41"/>
      <c r="OWS41"/>
      <c r="OWT41"/>
      <c r="OWU41"/>
      <c r="OWV41"/>
      <c r="OWW41"/>
      <c r="OWX41"/>
      <c r="OWY41"/>
      <c r="OWZ41"/>
      <c r="OXA41"/>
      <c r="OXB41"/>
      <c r="OXC41"/>
      <c r="OXD41"/>
      <c r="OXE41"/>
      <c r="OXF41"/>
      <c r="OXG41"/>
      <c r="OXH41"/>
      <c r="OXI41"/>
      <c r="OXJ41"/>
      <c r="OXK41"/>
      <c r="OXL41"/>
      <c r="OXM41"/>
      <c r="OXN41"/>
      <c r="OXO41"/>
      <c r="OXP41"/>
      <c r="OXQ41"/>
      <c r="OXR41"/>
      <c r="OXS41"/>
      <c r="OXT41"/>
      <c r="OXU41"/>
      <c r="OXV41"/>
      <c r="OXW41"/>
      <c r="OXX41"/>
      <c r="OXY41"/>
      <c r="OXZ41"/>
      <c r="OYA41"/>
      <c r="OYB41"/>
      <c r="OYC41"/>
      <c r="OYD41"/>
      <c r="OYE41"/>
      <c r="OYF41"/>
      <c r="OYG41"/>
      <c r="OYH41"/>
      <c r="OYI41"/>
      <c r="OYJ41"/>
      <c r="OYK41"/>
      <c r="OYL41"/>
      <c r="OYM41"/>
      <c r="OYN41"/>
      <c r="OYO41"/>
      <c r="OYP41"/>
      <c r="OYQ41"/>
      <c r="OYR41"/>
      <c r="OYS41"/>
      <c r="OYT41"/>
      <c r="OYU41"/>
      <c r="OYV41"/>
      <c r="OYW41"/>
      <c r="OYX41"/>
      <c r="OYY41"/>
      <c r="OYZ41"/>
      <c r="OZA41"/>
      <c r="OZB41"/>
      <c r="OZC41"/>
      <c r="OZD41"/>
      <c r="OZE41"/>
      <c r="OZF41"/>
      <c r="OZG41"/>
      <c r="OZH41"/>
      <c r="OZI41"/>
      <c r="OZJ41"/>
      <c r="OZK41"/>
      <c r="OZL41"/>
      <c r="OZM41"/>
      <c r="OZN41"/>
      <c r="OZO41"/>
      <c r="OZP41"/>
      <c r="OZQ41"/>
      <c r="OZR41"/>
      <c r="OZS41"/>
      <c r="OZT41"/>
      <c r="OZU41"/>
      <c r="OZV41"/>
      <c r="OZW41"/>
      <c r="OZX41"/>
      <c r="OZY41"/>
      <c r="OZZ41"/>
      <c r="PAA41"/>
      <c r="PAB41"/>
      <c r="PAC41"/>
      <c r="PAD41"/>
      <c r="PAE41"/>
      <c r="PAF41"/>
      <c r="PAG41"/>
      <c r="PAH41"/>
      <c r="PAI41"/>
      <c r="PAJ41"/>
      <c r="PAK41"/>
      <c r="PAL41"/>
      <c r="PAM41"/>
      <c r="PAN41"/>
      <c r="PAO41"/>
      <c r="PAP41"/>
      <c r="PAQ41"/>
      <c r="PAR41"/>
      <c r="PAS41"/>
      <c r="PAT41"/>
      <c r="PAU41"/>
      <c r="PAV41"/>
      <c r="PAW41"/>
      <c r="PAX41"/>
      <c r="PAY41"/>
      <c r="PAZ41"/>
      <c r="PBA41"/>
      <c r="PBB41"/>
      <c r="PBC41"/>
      <c r="PBD41"/>
      <c r="PBE41"/>
      <c r="PBF41"/>
      <c r="PBG41"/>
      <c r="PBH41"/>
      <c r="PBI41"/>
      <c r="PBJ41"/>
      <c r="PBK41"/>
      <c r="PBL41"/>
      <c r="PBM41"/>
      <c r="PBN41"/>
      <c r="PBO41"/>
      <c r="PBP41"/>
      <c r="PBQ41"/>
      <c r="PBR41"/>
      <c r="PBS41"/>
      <c r="PBT41"/>
      <c r="PBU41"/>
      <c r="PBV41"/>
      <c r="PBW41"/>
      <c r="PBX41"/>
      <c r="PBY41"/>
      <c r="PBZ41"/>
      <c r="PCA41"/>
      <c r="PCB41"/>
      <c r="PCC41"/>
      <c r="PCD41"/>
      <c r="PCE41"/>
      <c r="PCF41"/>
      <c r="PCG41"/>
      <c r="PCH41"/>
      <c r="PCI41"/>
      <c r="PCJ41"/>
      <c r="PCK41"/>
      <c r="PCL41"/>
      <c r="PCM41"/>
      <c r="PCN41"/>
      <c r="PCO41"/>
      <c r="PCP41"/>
      <c r="PCQ41"/>
      <c r="PCR41"/>
      <c r="PCS41"/>
      <c r="PCT41"/>
      <c r="PCU41"/>
      <c r="PCV41"/>
      <c r="PCW41"/>
      <c r="PCX41"/>
      <c r="PCY41"/>
      <c r="PCZ41"/>
      <c r="PDA41"/>
      <c r="PDB41"/>
      <c r="PDC41"/>
      <c r="PDD41"/>
      <c r="PDE41"/>
      <c r="PDF41"/>
      <c r="PDG41"/>
      <c r="PDH41"/>
      <c r="PDI41"/>
      <c r="PDJ41"/>
      <c r="PDK41"/>
      <c r="PDL41"/>
      <c r="PDM41"/>
      <c r="PDN41"/>
      <c r="PDO41"/>
      <c r="PDP41"/>
      <c r="PDQ41"/>
      <c r="PDR41"/>
      <c r="PDS41"/>
      <c r="PDT41"/>
      <c r="PDU41"/>
      <c r="PDV41"/>
      <c r="PDW41"/>
      <c r="PDX41"/>
      <c r="PDY41"/>
      <c r="PDZ41"/>
      <c r="PEA41"/>
      <c r="PEB41"/>
      <c r="PEC41"/>
      <c r="PED41"/>
      <c r="PEE41"/>
      <c r="PEF41"/>
      <c r="PEG41"/>
      <c r="PEH41"/>
      <c r="PEI41"/>
      <c r="PEJ41"/>
      <c r="PEK41"/>
      <c r="PEL41"/>
      <c r="PEM41"/>
      <c r="PEN41"/>
      <c r="PEO41"/>
      <c r="PEP41"/>
      <c r="PEQ41"/>
      <c r="PER41"/>
      <c r="PES41"/>
      <c r="PET41"/>
      <c r="PEU41"/>
      <c r="PEV41"/>
      <c r="PEW41"/>
      <c r="PEX41"/>
      <c r="PEY41"/>
      <c r="PEZ41"/>
      <c r="PFA41"/>
      <c r="PFB41"/>
      <c r="PFC41"/>
      <c r="PFD41"/>
      <c r="PFE41"/>
      <c r="PFF41"/>
      <c r="PFG41"/>
      <c r="PFH41"/>
      <c r="PFI41"/>
      <c r="PFJ41"/>
      <c r="PFK41"/>
      <c r="PFL41"/>
      <c r="PFM41"/>
      <c r="PFN41"/>
      <c r="PFO41"/>
      <c r="PFP41"/>
      <c r="PFQ41"/>
      <c r="PFR41"/>
      <c r="PFS41"/>
      <c r="PFT41"/>
      <c r="PFU41"/>
      <c r="PFV41"/>
      <c r="PFW41"/>
      <c r="PFX41"/>
      <c r="PFY41"/>
      <c r="PFZ41"/>
      <c r="PGA41"/>
      <c r="PGB41"/>
      <c r="PGC41"/>
      <c r="PGD41"/>
      <c r="PGE41"/>
      <c r="PGF41"/>
      <c r="PGG41"/>
      <c r="PGH41"/>
      <c r="PGI41"/>
      <c r="PGJ41"/>
      <c r="PGK41"/>
      <c r="PGL41"/>
      <c r="PGM41"/>
      <c r="PGN41"/>
      <c r="PGO41"/>
      <c r="PGP41"/>
      <c r="PGQ41"/>
      <c r="PGR41"/>
      <c r="PGS41"/>
      <c r="PGT41"/>
      <c r="PGU41"/>
      <c r="PGV41"/>
      <c r="PGW41"/>
      <c r="PGX41"/>
      <c r="PGY41"/>
      <c r="PGZ41"/>
      <c r="PHA41"/>
      <c r="PHB41"/>
      <c r="PHC41"/>
      <c r="PHD41"/>
      <c r="PHE41"/>
      <c r="PHF41"/>
      <c r="PHG41"/>
      <c r="PHH41"/>
      <c r="PHI41"/>
      <c r="PHJ41"/>
      <c r="PHK41"/>
      <c r="PHL41"/>
      <c r="PHM41"/>
      <c r="PHN41"/>
      <c r="PHO41"/>
      <c r="PHP41"/>
      <c r="PHQ41"/>
      <c r="PHR41"/>
      <c r="PHS41"/>
      <c r="PHT41"/>
      <c r="PHU41"/>
      <c r="PHV41"/>
      <c r="PHW41"/>
      <c r="PHX41"/>
      <c r="PHY41"/>
      <c r="PHZ41"/>
      <c r="PIA41"/>
      <c r="PIB41"/>
      <c r="PIC41"/>
      <c r="PID41"/>
      <c r="PIE41"/>
      <c r="PIF41"/>
      <c r="PIG41"/>
      <c r="PIH41"/>
      <c r="PII41"/>
      <c r="PIJ41"/>
      <c r="PIK41"/>
      <c r="PIL41"/>
      <c r="PIM41"/>
      <c r="PIN41"/>
      <c r="PIO41"/>
      <c r="PIP41"/>
      <c r="PIQ41"/>
      <c r="PIR41"/>
      <c r="PIS41"/>
      <c r="PIT41"/>
      <c r="PIU41"/>
      <c r="PIV41"/>
      <c r="PIW41"/>
      <c r="PIX41"/>
      <c r="PIY41"/>
      <c r="PIZ41"/>
      <c r="PJA41"/>
      <c r="PJB41"/>
      <c r="PJC41"/>
      <c r="PJD41"/>
      <c r="PJE41"/>
      <c r="PJF41"/>
      <c r="PJG41"/>
      <c r="PJH41"/>
      <c r="PJI41"/>
      <c r="PJJ41"/>
      <c r="PJK41"/>
      <c r="PJL41"/>
      <c r="PJM41"/>
      <c r="PJN41"/>
      <c r="PJO41"/>
      <c r="PJP41"/>
      <c r="PJQ41"/>
      <c r="PJR41"/>
      <c r="PJS41"/>
      <c r="PJT41"/>
      <c r="PJU41"/>
      <c r="PJV41"/>
      <c r="PJW41"/>
      <c r="PJX41"/>
      <c r="PJY41"/>
      <c r="PJZ41"/>
      <c r="PKA41"/>
      <c r="PKB41"/>
      <c r="PKC41"/>
      <c r="PKD41"/>
      <c r="PKE41"/>
      <c r="PKF41"/>
      <c r="PKG41"/>
      <c r="PKH41"/>
      <c r="PKI41"/>
      <c r="PKJ41"/>
      <c r="PKK41"/>
      <c r="PKL41"/>
      <c r="PKM41"/>
      <c r="PKN41"/>
      <c r="PKO41"/>
      <c r="PKP41"/>
      <c r="PKQ41"/>
      <c r="PKR41"/>
      <c r="PKS41"/>
      <c r="PKT41"/>
      <c r="PKU41"/>
      <c r="PKV41"/>
      <c r="PKW41"/>
      <c r="PKX41"/>
      <c r="PKY41"/>
      <c r="PKZ41"/>
      <c r="PLA41"/>
      <c r="PLB41"/>
      <c r="PLC41"/>
      <c r="PLD41"/>
      <c r="PLE41"/>
      <c r="PLF41"/>
      <c r="PLG41"/>
      <c r="PLH41"/>
      <c r="PLI41"/>
      <c r="PLJ41"/>
      <c r="PLK41"/>
      <c r="PLL41"/>
      <c r="PLM41"/>
      <c r="PLN41"/>
      <c r="PLO41"/>
      <c r="PLP41"/>
      <c r="PLQ41"/>
      <c r="PLR41"/>
      <c r="PLS41"/>
      <c r="PLT41"/>
      <c r="PLU41"/>
      <c r="PLV41"/>
      <c r="PLW41"/>
      <c r="PLX41"/>
      <c r="PLY41"/>
      <c r="PLZ41"/>
      <c r="PMA41"/>
      <c r="PMB41"/>
      <c r="PMC41"/>
      <c r="PMD41"/>
      <c r="PME41"/>
      <c r="PMF41"/>
      <c r="PMG41"/>
      <c r="PMH41"/>
      <c r="PMI41"/>
      <c r="PMJ41"/>
      <c r="PMK41"/>
      <c r="PML41"/>
      <c r="PMM41"/>
      <c r="PMN41"/>
      <c r="PMO41"/>
      <c r="PMP41"/>
      <c r="PMQ41"/>
      <c r="PMR41"/>
      <c r="PMS41"/>
      <c r="PMT41"/>
      <c r="PMU41"/>
      <c r="PMV41"/>
      <c r="PMW41"/>
      <c r="PMX41"/>
      <c r="PMY41"/>
      <c r="PMZ41"/>
      <c r="PNA41"/>
      <c r="PNB41"/>
      <c r="PNC41"/>
      <c r="PND41"/>
      <c r="PNE41"/>
      <c r="PNF41"/>
      <c r="PNG41"/>
      <c r="PNH41"/>
      <c r="PNI41"/>
      <c r="PNJ41"/>
      <c r="PNK41"/>
      <c r="PNL41"/>
      <c r="PNM41"/>
      <c r="PNN41"/>
      <c r="PNO41"/>
      <c r="PNP41"/>
      <c r="PNQ41"/>
      <c r="PNR41"/>
      <c r="PNS41"/>
      <c r="PNT41"/>
      <c r="PNU41"/>
      <c r="PNV41"/>
      <c r="PNW41"/>
      <c r="PNX41"/>
      <c r="PNY41"/>
      <c r="PNZ41"/>
      <c r="POA41"/>
      <c r="POB41"/>
      <c r="POC41"/>
      <c r="POD41"/>
      <c r="POE41"/>
      <c r="POF41"/>
      <c r="POG41"/>
      <c r="POH41"/>
      <c r="POI41"/>
      <c r="POJ41"/>
      <c r="POK41"/>
      <c r="POL41"/>
      <c r="POM41"/>
      <c r="PON41"/>
      <c r="POO41"/>
      <c r="POP41"/>
      <c r="POQ41"/>
      <c r="POR41"/>
      <c r="POS41"/>
      <c r="POT41"/>
      <c r="POU41"/>
      <c r="POV41"/>
      <c r="POW41"/>
      <c r="POX41"/>
      <c r="POY41"/>
      <c r="POZ41"/>
      <c r="PPA41"/>
      <c r="PPB41"/>
      <c r="PPC41"/>
      <c r="PPD41"/>
      <c r="PPE41"/>
      <c r="PPF41"/>
      <c r="PPG41"/>
      <c r="PPH41"/>
      <c r="PPI41"/>
      <c r="PPJ41"/>
      <c r="PPK41"/>
      <c r="PPL41"/>
      <c r="PPM41"/>
      <c r="PPN41"/>
      <c r="PPO41"/>
      <c r="PPP41"/>
      <c r="PPQ41"/>
      <c r="PPR41"/>
      <c r="PPS41"/>
      <c r="PPT41"/>
      <c r="PPU41"/>
      <c r="PPV41"/>
      <c r="PPW41"/>
      <c r="PPX41"/>
      <c r="PPY41"/>
      <c r="PPZ41"/>
      <c r="PQA41"/>
      <c r="PQB41"/>
      <c r="PQC41"/>
      <c r="PQD41"/>
      <c r="PQE41"/>
      <c r="PQF41"/>
      <c r="PQG41"/>
      <c r="PQH41"/>
      <c r="PQI41"/>
      <c r="PQJ41"/>
      <c r="PQK41"/>
      <c r="PQL41"/>
      <c r="PQM41"/>
      <c r="PQN41"/>
      <c r="PQO41"/>
      <c r="PQP41"/>
      <c r="PQQ41"/>
      <c r="PQR41"/>
      <c r="PQS41"/>
      <c r="PQT41"/>
      <c r="PQU41"/>
      <c r="PQV41"/>
      <c r="PQW41"/>
      <c r="PQX41"/>
      <c r="PQY41"/>
      <c r="PQZ41"/>
      <c r="PRA41"/>
      <c r="PRB41"/>
      <c r="PRC41"/>
      <c r="PRD41"/>
      <c r="PRE41"/>
      <c r="PRF41"/>
      <c r="PRG41"/>
      <c r="PRH41"/>
      <c r="PRI41"/>
      <c r="PRJ41"/>
      <c r="PRK41"/>
      <c r="PRL41"/>
      <c r="PRM41"/>
      <c r="PRN41"/>
      <c r="PRO41"/>
      <c r="PRP41"/>
      <c r="PRQ41"/>
      <c r="PRR41"/>
      <c r="PRS41"/>
      <c r="PRT41"/>
      <c r="PRU41"/>
      <c r="PRV41"/>
      <c r="PRW41"/>
      <c r="PRX41"/>
      <c r="PRY41"/>
      <c r="PRZ41"/>
      <c r="PSA41"/>
      <c r="PSB41"/>
      <c r="PSC41"/>
      <c r="PSD41"/>
      <c r="PSE41"/>
      <c r="PSF41"/>
      <c r="PSG41"/>
      <c r="PSH41"/>
      <c r="PSI41"/>
      <c r="PSJ41"/>
      <c r="PSK41"/>
      <c r="PSL41"/>
      <c r="PSM41"/>
      <c r="PSN41"/>
      <c r="PSO41"/>
      <c r="PSP41"/>
      <c r="PSQ41"/>
      <c r="PSR41"/>
      <c r="PSS41"/>
      <c r="PST41"/>
      <c r="PSU41"/>
      <c r="PSV41"/>
      <c r="PSW41"/>
      <c r="PSX41"/>
      <c r="PSY41"/>
      <c r="PSZ41"/>
      <c r="PTA41"/>
      <c r="PTB41"/>
      <c r="PTC41"/>
      <c r="PTD41"/>
      <c r="PTE41"/>
      <c r="PTF41"/>
      <c r="PTG41"/>
      <c r="PTH41"/>
      <c r="PTI41"/>
      <c r="PTJ41"/>
      <c r="PTK41"/>
      <c r="PTL41"/>
      <c r="PTM41"/>
      <c r="PTN41"/>
      <c r="PTO41"/>
      <c r="PTP41"/>
      <c r="PTQ41"/>
      <c r="PTR41"/>
      <c r="PTS41"/>
      <c r="PTT41"/>
      <c r="PTU41"/>
      <c r="PTV41"/>
      <c r="PTW41"/>
      <c r="PTX41"/>
      <c r="PTY41"/>
      <c r="PTZ41"/>
      <c r="PUA41"/>
      <c r="PUB41"/>
      <c r="PUC41"/>
      <c r="PUD41"/>
      <c r="PUE41"/>
      <c r="PUF41"/>
      <c r="PUG41"/>
      <c r="PUH41"/>
      <c r="PUI41"/>
      <c r="PUJ41"/>
      <c r="PUK41"/>
      <c r="PUL41"/>
      <c r="PUM41"/>
      <c r="PUN41"/>
      <c r="PUO41"/>
      <c r="PUP41"/>
      <c r="PUQ41"/>
      <c r="PUR41"/>
      <c r="PUS41"/>
      <c r="PUT41"/>
      <c r="PUU41"/>
      <c r="PUV41"/>
      <c r="PUW41"/>
      <c r="PUX41"/>
      <c r="PUY41"/>
      <c r="PUZ41"/>
      <c r="PVA41"/>
      <c r="PVB41"/>
      <c r="PVC41"/>
      <c r="PVD41"/>
      <c r="PVE41"/>
      <c r="PVF41"/>
      <c r="PVG41"/>
      <c r="PVH41"/>
      <c r="PVI41"/>
      <c r="PVJ41"/>
      <c r="PVK41"/>
      <c r="PVL41"/>
      <c r="PVM41"/>
      <c r="PVN41"/>
      <c r="PVO41"/>
      <c r="PVP41"/>
      <c r="PVQ41"/>
      <c r="PVR41"/>
      <c r="PVS41"/>
      <c r="PVT41"/>
      <c r="PVU41"/>
      <c r="PVV41"/>
      <c r="PVW41"/>
      <c r="PVX41"/>
      <c r="PVY41"/>
      <c r="PVZ41"/>
      <c r="PWA41"/>
      <c r="PWB41"/>
      <c r="PWC41"/>
      <c r="PWD41"/>
      <c r="PWE41"/>
      <c r="PWF41"/>
      <c r="PWG41"/>
      <c r="PWH41"/>
      <c r="PWI41"/>
      <c r="PWJ41"/>
      <c r="PWK41"/>
      <c r="PWL41"/>
      <c r="PWM41"/>
      <c r="PWN41"/>
      <c r="PWO41"/>
      <c r="PWP41"/>
      <c r="PWQ41"/>
      <c r="PWR41"/>
      <c r="PWS41"/>
      <c r="PWT41"/>
      <c r="PWU41"/>
      <c r="PWV41"/>
      <c r="PWW41"/>
      <c r="PWX41"/>
      <c r="PWY41"/>
      <c r="PWZ41"/>
      <c r="PXA41"/>
      <c r="PXB41"/>
      <c r="PXC41"/>
      <c r="PXD41"/>
      <c r="PXE41"/>
      <c r="PXF41"/>
      <c r="PXG41"/>
      <c r="PXH41"/>
      <c r="PXI41"/>
      <c r="PXJ41"/>
      <c r="PXK41"/>
      <c r="PXL41"/>
      <c r="PXM41"/>
      <c r="PXN41"/>
      <c r="PXO41"/>
      <c r="PXP41"/>
      <c r="PXQ41"/>
      <c r="PXR41"/>
      <c r="PXS41"/>
      <c r="PXT41"/>
      <c r="PXU41"/>
      <c r="PXV41"/>
      <c r="PXW41"/>
      <c r="PXX41"/>
      <c r="PXY41"/>
      <c r="PXZ41"/>
      <c r="PYA41"/>
      <c r="PYB41"/>
      <c r="PYC41"/>
      <c r="PYD41"/>
      <c r="PYE41"/>
      <c r="PYF41"/>
      <c r="PYG41"/>
      <c r="PYH41"/>
      <c r="PYI41"/>
      <c r="PYJ41"/>
      <c r="PYK41"/>
      <c r="PYL41"/>
      <c r="PYM41"/>
      <c r="PYN41"/>
      <c r="PYO41"/>
      <c r="PYP41"/>
      <c r="PYQ41"/>
      <c r="PYR41"/>
      <c r="PYS41"/>
      <c r="PYT41"/>
      <c r="PYU41"/>
      <c r="PYV41"/>
      <c r="PYW41"/>
      <c r="PYX41"/>
      <c r="PYY41"/>
      <c r="PYZ41"/>
      <c r="PZA41"/>
      <c r="PZB41"/>
      <c r="PZC41"/>
      <c r="PZD41"/>
      <c r="PZE41"/>
      <c r="PZF41"/>
      <c r="PZG41"/>
      <c r="PZH41"/>
      <c r="PZI41"/>
      <c r="PZJ41"/>
      <c r="PZK41"/>
      <c r="PZL41"/>
      <c r="PZM41"/>
      <c r="PZN41"/>
      <c r="PZO41"/>
      <c r="PZP41"/>
      <c r="PZQ41"/>
      <c r="PZR41"/>
      <c r="PZS41"/>
      <c r="PZT41"/>
      <c r="PZU41"/>
      <c r="PZV41"/>
      <c r="PZW41"/>
      <c r="PZX41"/>
      <c r="PZY41"/>
      <c r="PZZ41"/>
      <c r="QAA41"/>
      <c r="QAB41"/>
      <c r="QAC41"/>
      <c r="QAD41"/>
      <c r="QAE41"/>
      <c r="QAF41"/>
      <c r="QAG41"/>
      <c r="QAH41"/>
      <c r="QAI41"/>
      <c r="QAJ41"/>
      <c r="QAK41"/>
      <c r="QAL41"/>
      <c r="QAM41"/>
      <c r="QAN41"/>
      <c r="QAO41"/>
      <c r="QAP41"/>
      <c r="QAQ41"/>
      <c r="QAR41"/>
      <c r="QAS41"/>
      <c r="QAT41"/>
      <c r="QAU41"/>
      <c r="QAV41"/>
      <c r="QAW41"/>
      <c r="QAX41"/>
      <c r="QAY41"/>
      <c r="QAZ41"/>
      <c r="QBA41"/>
      <c r="QBB41"/>
      <c r="QBC41"/>
      <c r="QBD41"/>
      <c r="QBE41"/>
      <c r="QBF41"/>
      <c r="QBG41"/>
      <c r="QBH41"/>
      <c r="QBI41"/>
      <c r="QBJ41"/>
      <c r="QBK41"/>
      <c r="QBL41"/>
      <c r="QBM41"/>
      <c r="QBN41"/>
      <c r="QBO41"/>
      <c r="QBP41"/>
      <c r="QBQ41"/>
      <c r="QBR41"/>
      <c r="QBS41"/>
      <c r="QBT41"/>
      <c r="QBU41"/>
      <c r="QBV41"/>
      <c r="QBW41"/>
      <c r="QBX41"/>
      <c r="QBY41"/>
      <c r="QBZ41"/>
      <c r="QCA41"/>
      <c r="QCB41"/>
      <c r="QCC41"/>
      <c r="QCD41"/>
      <c r="QCE41"/>
      <c r="QCF41"/>
      <c r="QCG41"/>
      <c r="QCH41"/>
      <c r="QCI41"/>
      <c r="QCJ41"/>
      <c r="QCK41"/>
      <c r="QCL41"/>
      <c r="QCM41"/>
      <c r="QCN41"/>
      <c r="QCO41"/>
      <c r="QCP41"/>
      <c r="QCQ41"/>
      <c r="QCR41"/>
      <c r="QCS41"/>
      <c r="QCT41"/>
      <c r="QCU41"/>
      <c r="QCV41"/>
      <c r="QCW41"/>
      <c r="QCX41"/>
      <c r="QCY41"/>
      <c r="QCZ41"/>
      <c r="QDA41"/>
      <c r="QDB41"/>
      <c r="QDC41"/>
      <c r="QDD41"/>
      <c r="QDE41"/>
      <c r="QDF41"/>
      <c r="QDG41"/>
      <c r="QDH41"/>
      <c r="QDI41"/>
      <c r="QDJ41"/>
      <c r="QDK41"/>
      <c r="QDL41"/>
      <c r="QDM41"/>
      <c r="QDN41"/>
      <c r="QDO41"/>
      <c r="QDP41"/>
      <c r="QDQ41"/>
      <c r="QDR41"/>
      <c r="QDS41"/>
      <c r="QDT41"/>
      <c r="QDU41"/>
      <c r="QDV41"/>
      <c r="QDW41"/>
      <c r="QDX41"/>
      <c r="QDY41"/>
      <c r="QDZ41"/>
      <c r="QEA41"/>
      <c r="QEB41"/>
      <c r="QEC41"/>
      <c r="QED41"/>
      <c r="QEE41"/>
      <c r="QEF41"/>
      <c r="QEG41"/>
      <c r="QEH41"/>
      <c r="QEI41"/>
      <c r="QEJ41"/>
      <c r="QEK41"/>
      <c r="QEL41"/>
      <c r="QEM41"/>
      <c r="QEN41"/>
      <c r="QEO41"/>
      <c r="QEP41"/>
      <c r="QEQ41"/>
      <c r="QER41"/>
      <c r="QES41"/>
      <c r="QET41"/>
      <c r="QEU41"/>
      <c r="QEV41"/>
      <c r="QEW41"/>
      <c r="QEX41"/>
      <c r="QEY41"/>
      <c r="QEZ41"/>
      <c r="QFA41"/>
      <c r="QFB41"/>
      <c r="QFC41"/>
      <c r="QFD41"/>
      <c r="QFE41"/>
      <c r="QFF41"/>
      <c r="QFG41"/>
      <c r="QFH41"/>
      <c r="QFI41"/>
      <c r="QFJ41"/>
      <c r="QFK41"/>
      <c r="QFL41"/>
      <c r="QFM41"/>
      <c r="QFN41"/>
      <c r="QFO41"/>
      <c r="QFP41"/>
      <c r="QFQ41"/>
      <c r="QFR41"/>
      <c r="QFS41"/>
      <c r="QFT41"/>
      <c r="QFU41"/>
      <c r="QFV41"/>
      <c r="QFW41"/>
      <c r="QFX41"/>
      <c r="QFY41"/>
      <c r="QFZ41"/>
      <c r="QGA41"/>
      <c r="QGB41"/>
      <c r="QGC41"/>
      <c r="QGD41"/>
      <c r="QGE41"/>
      <c r="QGF41"/>
      <c r="QGG41"/>
      <c r="QGH41"/>
      <c r="QGI41"/>
      <c r="QGJ41"/>
      <c r="QGK41"/>
      <c r="QGL41"/>
      <c r="QGM41"/>
      <c r="QGN41"/>
      <c r="QGO41"/>
      <c r="QGP41"/>
      <c r="QGQ41"/>
      <c r="QGR41"/>
      <c r="QGS41"/>
      <c r="QGT41"/>
      <c r="QGU41"/>
      <c r="QGV41"/>
      <c r="QGW41"/>
      <c r="QGX41"/>
      <c r="QGY41"/>
      <c r="QGZ41"/>
      <c r="QHA41"/>
      <c r="QHB41"/>
      <c r="QHC41"/>
      <c r="QHD41"/>
      <c r="QHE41"/>
      <c r="QHF41"/>
      <c r="QHG41"/>
      <c r="QHH41"/>
      <c r="QHI41"/>
      <c r="QHJ41"/>
      <c r="QHK41"/>
      <c r="QHL41"/>
      <c r="QHM41"/>
      <c r="QHN41"/>
      <c r="QHO41"/>
      <c r="QHP41"/>
      <c r="QHQ41"/>
      <c r="QHR41"/>
      <c r="QHS41"/>
      <c r="QHT41"/>
      <c r="QHU41"/>
      <c r="QHV41"/>
      <c r="QHW41"/>
      <c r="QHX41"/>
      <c r="QHY41"/>
      <c r="QHZ41"/>
      <c r="QIA41"/>
      <c r="QIB41"/>
      <c r="QIC41"/>
      <c r="QID41"/>
      <c r="QIE41"/>
      <c r="QIF41"/>
      <c r="QIG41"/>
      <c r="QIH41"/>
      <c r="QII41"/>
      <c r="QIJ41"/>
      <c r="QIK41"/>
      <c r="QIL41"/>
      <c r="QIM41"/>
      <c r="QIN41"/>
      <c r="QIO41"/>
      <c r="QIP41"/>
      <c r="QIQ41"/>
      <c r="QIR41"/>
      <c r="QIS41"/>
      <c r="QIT41"/>
      <c r="QIU41"/>
      <c r="QIV41"/>
      <c r="QIW41"/>
      <c r="QIX41"/>
      <c r="QIY41"/>
      <c r="QIZ41"/>
      <c r="QJA41"/>
      <c r="QJB41"/>
      <c r="QJC41"/>
      <c r="QJD41"/>
      <c r="QJE41"/>
      <c r="QJF41"/>
      <c r="QJG41"/>
      <c r="QJH41"/>
      <c r="QJI41"/>
      <c r="QJJ41"/>
      <c r="QJK41"/>
      <c r="QJL41"/>
      <c r="QJM41"/>
      <c r="QJN41"/>
      <c r="QJO41"/>
      <c r="QJP41"/>
      <c r="QJQ41"/>
      <c r="QJR41"/>
      <c r="QJS41"/>
      <c r="QJT41"/>
      <c r="QJU41"/>
      <c r="QJV41"/>
      <c r="QJW41"/>
      <c r="QJX41"/>
      <c r="QJY41"/>
      <c r="QJZ41"/>
      <c r="QKA41"/>
      <c r="QKB41"/>
      <c r="QKC41"/>
      <c r="QKD41"/>
      <c r="QKE41"/>
      <c r="QKF41"/>
      <c r="QKG41"/>
      <c r="QKH41"/>
      <c r="QKI41"/>
      <c r="QKJ41"/>
      <c r="QKK41"/>
      <c r="QKL41"/>
      <c r="QKM41"/>
      <c r="QKN41"/>
      <c r="QKO41"/>
      <c r="QKP41"/>
      <c r="QKQ41"/>
      <c r="QKR41"/>
      <c r="QKS41"/>
      <c r="QKT41"/>
      <c r="QKU41"/>
      <c r="QKV41"/>
      <c r="QKW41"/>
      <c r="QKX41"/>
      <c r="QKY41"/>
      <c r="QKZ41"/>
      <c r="QLA41"/>
      <c r="QLB41"/>
      <c r="QLC41"/>
      <c r="QLD41"/>
      <c r="QLE41"/>
      <c r="QLF41"/>
      <c r="QLG41"/>
      <c r="QLH41"/>
      <c r="QLI41"/>
      <c r="QLJ41"/>
      <c r="QLK41"/>
      <c r="QLL41"/>
      <c r="QLM41"/>
      <c r="QLN41"/>
      <c r="QLO41"/>
      <c r="QLP41"/>
      <c r="QLQ41"/>
      <c r="QLR41"/>
      <c r="QLS41"/>
      <c r="QLT41"/>
      <c r="QLU41"/>
      <c r="QLV41"/>
      <c r="QLW41"/>
      <c r="QLX41"/>
      <c r="QLY41"/>
      <c r="QLZ41"/>
      <c r="QMA41"/>
      <c r="QMB41"/>
      <c r="QMC41"/>
      <c r="QMD41"/>
      <c r="QME41"/>
      <c r="QMF41"/>
      <c r="QMG41"/>
      <c r="QMH41"/>
      <c r="QMI41"/>
      <c r="QMJ41"/>
      <c r="QMK41"/>
      <c r="QML41"/>
      <c r="QMM41"/>
      <c r="QMN41"/>
      <c r="QMO41"/>
      <c r="QMP41"/>
      <c r="QMQ41"/>
      <c r="QMR41"/>
      <c r="QMS41"/>
      <c r="QMT41"/>
      <c r="QMU41"/>
      <c r="QMV41"/>
      <c r="QMW41"/>
      <c r="QMX41"/>
      <c r="QMY41"/>
      <c r="QMZ41"/>
      <c r="QNA41"/>
      <c r="QNB41"/>
      <c r="QNC41"/>
      <c r="QND41"/>
      <c r="QNE41"/>
      <c r="QNF41"/>
      <c r="QNG41"/>
      <c r="QNH41"/>
      <c r="QNI41"/>
      <c r="QNJ41"/>
      <c r="QNK41"/>
      <c r="QNL41"/>
      <c r="QNM41"/>
      <c r="QNN41"/>
      <c r="QNO41"/>
      <c r="QNP41"/>
      <c r="QNQ41"/>
      <c r="QNR41"/>
      <c r="QNS41"/>
      <c r="QNT41"/>
      <c r="QNU41"/>
      <c r="QNV41"/>
      <c r="QNW41"/>
      <c r="QNX41"/>
      <c r="QNY41"/>
      <c r="QNZ41"/>
      <c r="QOA41"/>
      <c r="QOB41"/>
      <c r="QOC41"/>
      <c r="QOD41"/>
      <c r="QOE41"/>
      <c r="QOF41"/>
      <c r="QOG41"/>
      <c r="QOH41"/>
      <c r="QOI41"/>
      <c r="QOJ41"/>
      <c r="QOK41"/>
      <c r="QOL41"/>
      <c r="QOM41"/>
      <c r="QON41"/>
      <c r="QOO41"/>
      <c r="QOP41"/>
      <c r="QOQ41"/>
      <c r="QOR41"/>
      <c r="QOS41"/>
      <c r="QOT41"/>
      <c r="QOU41"/>
      <c r="QOV41"/>
      <c r="QOW41"/>
      <c r="QOX41"/>
      <c r="QOY41"/>
      <c r="QOZ41"/>
      <c r="QPA41"/>
      <c r="QPB41"/>
      <c r="QPC41"/>
      <c r="QPD41"/>
      <c r="QPE41"/>
      <c r="QPF41"/>
      <c r="QPG41"/>
      <c r="QPH41"/>
      <c r="QPI41"/>
      <c r="QPJ41"/>
      <c r="QPK41"/>
      <c r="QPL41"/>
      <c r="QPM41"/>
      <c r="QPN41"/>
      <c r="QPO41"/>
      <c r="QPP41"/>
      <c r="QPQ41"/>
      <c r="QPR41"/>
      <c r="QPS41"/>
      <c r="QPT41"/>
      <c r="QPU41"/>
      <c r="QPV41"/>
      <c r="QPW41"/>
      <c r="QPX41"/>
      <c r="QPY41"/>
      <c r="QPZ41"/>
      <c r="QQA41"/>
      <c r="QQB41"/>
      <c r="QQC41"/>
      <c r="QQD41"/>
      <c r="QQE41"/>
      <c r="QQF41"/>
      <c r="QQG41"/>
      <c r="QQH41"/>
      <c r="QQI41"/>
      <c r="QQJ41"/>
      <c r="QQK41"/>
      <c r="QQL41"/>
      <c r="QQM41"/>
      <c r="QQN41"/>
      <c r="QQO41"/>
      <c r="QQP41"/>
      <c r="QQQ41"/>
      <c r="QQR41"/>
      <c r="QQS41"/>
      <c r="QQT41"/>
      <c r="QQU41"/>
      <c r="QQV41"/>
      <c r="QQW41"/>
      <c r="QQX41"/>
      <c r="QQY41"/>
      <c r="QQZ41"/>
      <c r="QRA41"/>
      <c r="QRB41"/>
      <c r="QRC41"/>
      <c r="QRD41"/>
      <c r="QRE41"/>
      <c r="QRF41"/>
      <c r="QRG41"/>
      <c r="QRH41"/>
      <c r="QRI41"/>
      <c r="QRJ41"/>
      <c r="QRK41"/>
      <c r="QRL41"/>
      <c r="QRM41"/>
      <c r="QRN41"/>
      <c r="QRO41"/>
      <c r="QRP41"/>
      <c r="QRQ41"/>
      <c r="QRR41"/>
      <c r="QRS41"/>
      <c r="QRT41"/>
      <c r="QRU41"/>
      <c r="QRV41"/>
      <c r="QRW41"/>
      <c r="QRX41"/>
      <c r="QRY41"/>
      <c r="QRZ41"/>
      <c r="QSA41"/>
      <c r="QSB41"/>
      <c r="QSC41"/>
      <c r="QSD41"/>
      <c r="QSE41"/>
      <c r="QSF41"/>
      <c r="QSG41"/>
      <c r="QSH41"/>
      <c r="QSI41"/>
      <c r="QSJ41"/>
      <c r="QSK41"/>
      <c r="QSL41"/>
      <c r="QSM41"/>
      <c r="QSN41"/>
      <c r="QSO41"/>
      <c r="QSP41"/>
      <c r="QSQ41"/>
      <c r="QSR41"/>
      <c r="QSS41"/>
      <c r="QST41"/>
      <c r="QSU41"/>
      <c r="QSV41"/>
      <c r="QSW41"/>
      <c r="QSX41"/>
      <c r="QSY41"/>
      <c r="QSZ41"/>
      <c r="QTA41"/>
      <c r="QTB41"/>
      <c r="QTC41"/>
      <c r="QTD41"/>
      <c r="QTE41"/>
      <c r="QTF41"/>
      <c r="QTG41"/>
      <c r="QTH41"/>
      <c r="QTI41"/>
      <c r="QTJ41"/>
      <c r="QTK41"/>
      <c r="QTL41"/>
      <c r="QTM41"/>
      <c r="QTN41"/>
      <c r="QTO41"/>
      <c r="QTP41"/>
      <c r="QTQ41"/>
      <c r="QTR41"/>
      <c r="QTS41"/>
      <c r="QTT41"/>
      <c r="QTU41"/>
      <c r="QTV41"/>
      <c r="QTW41"/>
      <c r="QTX41"/>
      <c r="QTY41"/>
      <c r="QTZ41"/>
      <c r="QUA41"/>
      <c r="QUB41"/>
      <c r="QUC41"/>
      <c r="QUD41"/>
      <c r="QUE41"/>
      <c r="QUF41"/>
      <c r="QUG41"/>
      <c r="QUH41"/>
      <c r="QUI41"/>
      <c r="QUJ41"/>
      <c r="QUK41"/>
      <c r="QUL41"/>
      <c r="QUM41"/>
      <c r="QUN41"/>
      <c r="QUO41"/>
      <c r="QUP41"/>
      <c r="QUQ41"/>
      <c r="QUR41"/>
      <c r="QUS41"/>
      <c r="QUT41"/>
      <c r="QUU41"/>
      <c r="QUV41"/>
      <c r="QUW41"/>
      <c r="QUX41"/>
      <c r="QUY41"/>
      <c r="QUZ41"/>
      <c r="QVA41"/>
      <c r="QVB41"/>
      <c r="QVC41"/>
      <c r="QVD41"/>
      <c r="QVE41"/>
      <c r="QVF41"/>
      <c r="QVG41"/>
      <c r="QVH41"/>
      <c r="QVI41"/>
      <c r="QVJ41"/>
      <c r="QVK41"/>
      <c r="QVL41"/>
      <c r="QVM41"/>
      <c r="QVN41"/>
      <c r="QVO41"/>
      <c r="QVP41"/>
      <c r="QVQ41"/>
      <c r="QVR41"/>
      <c r="QVS41"/>
      <c r="QVT41"/>
      <c r="QVU41"/>
      <c r="QVV41"/>
      <c r="QVW41"/>
      <c r="QVX41"/>
      <c r="QVY41"/>
      <c r="QVZ41"/>
      <c r="QWA41"/>
      <c r="QWB41"/>
      <c r="QWC41"/>
      <c r="QWD41"/>
      <c r="QWE41"/>
      <c r="QWF41"/>
      <c r="QWG41"/>
      <c r="QWH41"/>
      <c r="QWI41"/>
      <c r="QWJ41"/>
      <c r="QWK41"/>
      <c r="QWL41"/>
      <c r="QWM41"/>
      <c r="QWN41"/>
      <c r="QWO41"/>
      <c r="QWP41"/>
      <c r="QWQ41"/>
      <c r="QWR41"/>
      <c r="QWS41"/>
      <c r="QWT41"/>
      <c r="QWU41"/>
      <c r="QWV41"/>
      <c r="QWW41"/>
      <c r="QWX41"/>
      <c r="QWY41"/>
      <c r="QWZ41"/>
      <c r="QXA41"/>
      <c r="QXB41"/>
      <c r="QXC41"/>
      <c r="QXD41"/>
      <c r="QXE41"/>
      <c r="QXF41"/>
      <c r="QXG41"/>
      <c r="QXH41"/>
      <c r="QXI41"/>
      <c r="QXJ41"/>
      <c r="QXK41"/>
      <c r="QXL41"/>
      <c r="QXM41"/>
      <c r="QXN41"/>
      <c r="QXO41"/>
      <c r="QXP41"/>
      <c r="QXQ41"/>
      <c r="QXR41"/>
      <c r="QXS41"/>
      <c r="QXT41"/>
      <c r="QXU41"/>
      <c r="QXV41"/>
      <c r="QXW41"/>
      <c r="QXX41"/>
      <c r="QXY41"/>
      <c r="QXZ41"/>
      <c r="QYA41"/>
      <c r="QYB41"/>
      <c r="QYC41"/>
      <c r="QYD41"/>
      <c r="QYE41"/>
      <c r="QYF41"/>
      <c r="QYG41"/>
      <c r="QYH41"/>
      <c r="QYI41"/>
      <c r="QYJ41"/>
      <c r="QYK41"/>
      <c r="QYL41"/>
      <c r="QYM41"/>
      <c r="QYN41"/>
      <c r="QYO41"/>
      <c r="QYP41"/>
      <c r="QYQ41"/>
      <c r="QYR41"/>
      <c r="QYS41"/>
      <c r="QYT41"/>
      <c r="QYU41"/>
      <c r="QYV41"/>
      <c r="QYW41"/>
      <c r="QYX41"/>
      <c r="QYY41"/>
      <c r="QYZ41"/>
      <c r="QZA41"/>
      <c r="QZB41"/>
      <c r="QZC41"/>
      <c r="QZD41"/>
      <c r="QZE41"/>
      <c r="QZF41"/>
      <c r="QZG41"/>
      <c r="QZH41"/>
      <c r="QZI41"/>
      <c r="QZJ41"/>
      <c r="QZK41"/>
      <c r="QZL41"/>
      <c r="QZM41"/>
      <c r="QZN41"/>
      <c r="QZO41"/>
      <c r="QZP41"/>
      <c r="QZQ41"/>
      <c r="QZR41"/>
      <c r="QZS41"/>
      <c r="QZT41"/>
      <c r="QZU41"/>
      <c r="QZV41"/>
      <c r="QZW41"/>
      <c r="QZX41"/>
      <c r="QZY41"/>
      <c r="QZZ41"/>
      <c r="RAA41"/>
      <c r="RAB41"/>
      <c r="RAC41"/>
      <c r="RAD41"/>
      <c r="RAE41"/>
      <c r="RAF41"/>
      <c r="RAG41"/>
      <c r="RAH41"/>
      <c r="RAI41"/>
      <c r="RAJ41"/>
      <c r="RAK41"/>
      <c r="RAL41"/>
      <c r="RAM41"/>
      <c r="RAN41"/>
      <c r="RAO41"/>
      <c r="RAP41"/>
      <c r="RAQ41"/>
      <c r="RAR41"/>
      <c r="RAS41"/>
      <c r="RAT41"/>
      <c r="RAU41"/>
      <c r="RAV41"/>
      <c r="RAW41"/>
      <c r="RAX41"/>
      <c r="RAY41"/>
      <c r="RAZ41"/>
      <c r="RBA41"/>
      <c r="RBB41"/>
      <c r="RBC41"/>
      <c r="RBD41"/>
      <c r="RBE41"/>
      <c r="RBF41"/>
      <c r="RBG41"/>
      <c r="RBH41"/>
      <c r="RBI41"/>
      <c r="RBJ41"/>
      <c r="RBK41"/>
      <c r="RBL41"/>
      <c r="RBM41"/>
      <c r="RBN41"/>
      <c r="RBO41"/>
      <c r="RBP41"/>
      <c r="RBQ41"/>
      <c r="RBR41"/>
      <c r="RBS41"/>
      <c r="RBT41"/>
      <c r="RBU41"/>
      <c r="RBV41"/>
      <c r="RBW41"/>
      <c r="RBX41"/>
      <c r="RBY41"/>
      <c r="RBZ41"/>
      <c r="RCA41"/>
      <c r="RCB41"/>
      <c r="RCC41"/>
      <c r="RCD41"/>
      <c r="RCE41"/>
      <c r="RCF41"/>
      <c r="RCG41"/>
      <c r="RCH41"/>
      <c r="RCI41"/>
      <c r="RCJ41"/>
      <c r="RCK41"/>
      <c r="RCL41"/>
      <c r="RCM41"/>
      <c r="RCN41"/>
      <c r="RCO41"/>
      <c r="RCP41"/>
      <c r="RCQ41"/>
      <c r="RCR41"/>
      <c r="RCS41"/>
      <c r="RCT41"/>
      <c r="RCU41"/>
      <c r="RCV41"/>
      <c r="RCW41"/>
      <c r="RCX41"/>
      <c r="RCY41"/>
      <c r="RCZ41"/>
      <c r="RDA41"/>
      <c r="RDB41"/>
      <c r="RDC41"/>
      <c r="RDD41"/>
      <c r="RDE41"/>
      <c r="RDF41"/>
      <c r="RDG41"/>
      <c r="RDH41"/>
      <c r="RDI41"/>
      <c r="RDJ41"/>
      <c r="RDK41"/>
      <c r="RDL41"/>
      <c r="RDM41"/>
      <c r="RDN41"/>
      <c r="RDO41"/>
      <c r="RDP41"/>
      <c r="RDQ41"/>
      <c r="RDR41"/>
      <c r="RDS41"/>
      <c r="RDT41"/>
      <c r="RDU41"/>
      <c r="RDV41"/>
      <c r="RDW41"/>
      <c r="RDX41"/>
      <c r="RDY41"/>
      <c r="RDZ41"/>
      <c r="REA41"/>
      <c r="REB41"/>
      <c r="REC41"/>
      <c r="RED41"/>
      <c r="REE41"/>
      <c r="REF41"/>
      <c r="REG41"/>
      <c r="REH41"/>
      <c r="REI41"/>
      <c r="REJ41"/>
      <c r="REK41"/>
      <c r="REL41"/>
      <c r="REM41"/>
      <c r="REN41"/>
      <c r="REO41"/>
      <c r="REP41"/>
      <c r="REQ41"/>
      <c r="RER41"/>
      <c r="RES41"/>
      <c r="RET41"/>
      <c r="REU41"/>
      <c r="REV41"/>
      <c r="REW41"/>
      <c r="REX41"/>
      <c r="REY41"/>
      <c r="REZ41"/>
      <c r="RFA41"/>
      <c r="RFB41"/>
      <c r="RFC41"/>
      <c r="RFD41"/>
      <c r="RFE41"/>
      <c r="RFF41"/>
      <c r="RFG41"/>
      <c r="RFH41"/>
      <c r="RFI41"/>
      <c r="RFJ41"/>
      <c r="RFK41"/>
      <c r="RFL41"/>
      <c r="RFM41"/>
      <c r="RFN41"/>
      <c r="RFO41"/>
      <c r="RFP41"/>
      <c r="RFQ41"/>
      <c r="RFR41"/>
      <c r="RFS41"/>
      <c r="RFT41"/>
      <c r="RFU41"/>
      <c r="RFV41"/>
      <c r="RFW41"/>
      <c r="RFX41"/>
      <c r="RFY41"/>
      <c r="RFZ41"/>
      <c r="RGA41"/>
      <c r="RGB41"/>
      <c r="RGC41"/>
      <c r="RGD41"/>
      <c r="RGE41"/>
      <c r="RGF41"/>
      <c r="RGG41"/>
      <c r="RGH41"/>
      <c r="RGI41"/>
      <c r="RGJ41"/>
      <c r="RGK41"/>
      <c r="RGL41"/>
      <c r="RGM41"/>
      <c r="RGN41"/>
      <c r="RGO41"/>
      <c r="RGP41"/>
      <c r="RGQ41"/>
      <c r="RGR41"/>
      <c r="RGS41"/>
      <c r="RGT41"/>
      <c r="RGU41"/>
      <c r="RGV41"/>
      <c r="RGW41"/>
      <c r="RGX41"/>
      <c r="RGY41"/>
      <c r="RGZ41"/>
      <c r="RHA41"/>
      <c r="RHB41"/>
      <c r="RHC41"/>
      <c r="RHD41"/>
      <c r="RHE41"/>
      <c r="RHF41"/>
      <c r="RHG41"/>
      <c r="RHH41"/>
      <c r="RHI41"/>
      <c r="RHJ41"/>
      <c r="RHK41"/>
      <c r="RHL41"/>
      <c r="RHM41"/>
      <c r="RHN41"/>
      <c r="RHO41"/>
      <c r="RHP41"/>
      <c r="RHQ41"/>
      <c r="RHR41"/>
      <c r="RHS41"/>
      <c r="RHT41"/>
      <c r="RHU41"/>
      <c r="RHV41"/>
      <c r="RHW41"/>
      <c r="RHX41"/>
      <c r="RHY41"/>
      <c r="RHZ41"/>
      <c r="RIA41"/>
      <c r="RIB41"/>
      <c r="RIC41"/>
      <c r="RID41"/>
      <c r="RIE41"/>
      <c r="RIF41"/>
      <c r="RIG41"/>
      <c r="RIH41"/>
      <c r="RII41"/>
      <c r="RIJ41"/>
      <c r="RIK41"/>
      <c r="RIL41"/>
      <c r="RIM41"/>
      <c r="RIN41"/>
      <c r="RIO41"/>
      <c r="RIP41"/>
      <c r="RIQ41"/>
      <c r="RIR41"/>
      <c r="RIS41"/>
      <c r="RIT41"/>
      <c r="RIU41"/>
      <c r="RIV41"/>
      <c r="RIW41"/>
      <c r="RIX41"/>
      <c r="RIY41"/>
      <c r="RIZ41"/>
      <c r="RJA41"/>
      <c r="RJB41"/>
      <c r="RJC41"/>
      <c r="RJD41"/>
      <c r="RJE41"/>
      <c r="RJF41"/>
      <c r="RJG41"/>
      <c r="RJH41"/>
      <c r="RJI41"/>
      <c r="RJJ41"/>
      <c r="RJK41"/>
      <c r="RJL41"/>
      <c r="RJM41"/>
      <c r="RJN41"/>
      <c r="RJO41"/>
      <c r="RJP41"/>
      <c r="RJQ41"/>
      <c r="RJR41"/>
      <c r="RJS41"/>
      <c r="RJT41"/>
      <c r="RJU41"/>
      <c r="RJV41"/>
      <c r="RJW41"/>
      <c r="RJX41"/>
      <c r="RJY41"/>
      <c r="RJZ41"/>
      <c r="RKA41"/>
      <c r="RKB41"/>
      <c r="RKC41"/>
      <c r="RKD41"/>
      <c r="RKE41"/>
      <c r="RKF41"/>
      <c r="RKG41"/>
      <c r="RKH41"/>
      <c r="RKI41"/>
      <c r="RKJ41"/>
      <c r="RKK41"/>
      <c r="RKL41"/>
      <c r="RKM41"/>
      <c r="RKN41"/>
      <c r="RKO41"/>
      <c r="RKP41"/>
      <c r="RKQ41"/>
      <c r="RKR41"/>
      <c r="RKS41"/>
      <c r="RKT41"/>
      <c r="RKU41"/>
      <c r="RKV41"/>
      <c r="RKW41"/>
      <c r="RKX41"/>
      <c r="RKY41"/>
      <c r="RKZ41"/>
      <c r="RLA41"/>
      <c r="RLB41"/>
      <c r="RLC41"/>
      <c r="RLD41"/>
      <c r="RLE41"/>
      <c r="RLF41"/>
      <c r="RLG41"/>
      <c r="RLH41"/>
      <c r="RLI41"/>
      <c r="RLJ41"/>
      <c r="RLK41"/>
      <c r="RLL41"/>
      <c r="RLM41"/>
      <c r="RLN41"/>
      <c r="RLO41"/>
      <c r="RLP41"/>
      <c r="RLQ41"/>
      <c r="RLR41"/>
      <c r="RLS41"/>
      <c r="RLT41"/>
      <c r="RLU41"/>
      <c r="RLV41"/>
      <c r="RLW41"/>
      <c r="RLX41"/>
      <c r="RLY41"/>
      <c r="RLZ41"/>
      <c r="RMA41"/>
      <c r="RMB41"/>
      <c r="RMC41"/>
      <c r="RMD41"/>
      <c r="RME41"/>
      <c r="RMF41"/>
      <c r="RMG41"/>
      <c r="RMH41"/>
      <c r="RMI41"/>
      <c r="RMJ41"/>
      <c r="RMK41"/>
      <c r="RML41"/>
      <c r="RMM41"/>
      <c r="RMN41"/>
      <c r="RMO41"/>
      <c r="RMP41"/>
      <c r="RMQ41"/>
      <c r="RMR41"/>
      <c r="RMS41"/>
      <c r="RMT41"/>
      <c r="RMU41"/>
      <c r="RMV41"/>
      <c r="RMW41"/>
      <c r="RMX41"/>
      <c r="RMY41"/>
      <c r="RMZ41"/>
      <c r="RNA41"/>
      <c r="RNB41"/>
      <c r="RNC41"/>
      <c r="RND41"/>
      <c r="RNE41"/>
      <c r="RNF41"/>
      <c r="RNG41"/>
      <c r="RNH41"/>
      <c r="RNI41"/>
      <c r="RNJ41"/>
      <c r="RNK41"/>
      <c r="RNL41"/>
      <c r="RNM41"/>
      <c r="RNN41"/>
      <c r="RNO41"/>
      <c r="RNP41"/>
      <c r="RNQ41"/>
      <c r="RNR41"/>
      <c r="RNS41"/>
      <c r="RNT41"/>
      <c r="RNU41"/>
      <c r="RNV41"/>
      <c r="RNW41"/>
      <c r="RNX41"/>
      <c r="RNY41"/>
      <c r="RNZ41"/>
      <c r="ROA41"/>
      <c r="ROB41"/>
      <c r="ROC41"/>
      <c r="ROD41"/>
      <c r="ROE41"/>
      <c r="ROF41"/>
      <c r="ROG41"/>
      <c r="ROH41"/>
      <c r="ROI41"/>
      <c r="ROJ41"/>
      <c r="ROK41"/>
      <c r="ROL41"/>
      <c r="ROM41"/>
      <c r="RON41"/>
      <c r="ROO41"/>
      <c r="ROP41"/>
      <c r="ROQ41"/>
      <c r="ROR41"/>
      <c r="ROS41"/>
      <c r="ROT41"/>
      <c r="ROU41"/>
      <c r="ROV41"/>
      <c r="ROW41"/>
      <c r="ROX41"/>
      <c r="ROY41"/>
      <c r="ROZ41"/>
      <c r="RPA41"/>
      <c r="RPB41"/>
      <c r="RPC41"/>
      <c r="RPD41"/>
      <c r="RPE41"/>
      <c r="RPF41"/>
      <c r="RPG41"/>
      <c r="RPH41"/>
      <c r="RPI41"/>
      <c r="RPJ41"/>
      <c r="RPK41"/>
      <c r="RPL41"/>
      <c r="RPM41"/>
      <c r="RPN41"/>
      <c r="RPO41"/>
      <c r="RPP41"/>
      <c r="RPQ41"/>
      <c r="RPR41"/>
      <c r="RPS41"/>
      <c r="RPT41"/>
      <c r="RPU41"/>
      <c r="RPV41"/>
      <c r="RPW41"/>
      <c r="RPX41"/>
      <c r="RPY41"/>
      <c r="RPZ41"/>
      <c r="RQA41"/>
      <c r="RQB41"/>
      <c r="RQC41"/>
      <c r="RQD41"/>
      <c r="RQE41"/>
      <c r="RQF41"/>
      <c r="RQG41"/>
      <c r="RQH41"/>
      <c r="RQI41"/>
      <c r="RQJ41"/>
      <c r="RQK41"/>
      <c r="RQL41"/>
      <c r="RQM41"/>
      <c r="RQN41"/>
      <c r="RQO41"/>
      <c r="RQP41"/>
      <c r="RQQ41"/>
      <c r="RQR41"/>
      <c r="RQS41"/>
      <c r="RQT41"/>
      <c r="RQU41"/>
      <c r="RQV41"/>
      <c r="RQW41"/>
      <c r="RQX41"/>
      <c r="RQY41"/>
      <c r="RQZ41"/>
      <c r="RRA41"/>
      <c r="RRB41"/>
      <c r="RRC41"/>
      <c r="RRD41"/>
      <c r="RRE41"/>
      <c r="RRF41"/>
      <c r="RRG41"/>
      <c r="RRH41"/>
      <c r="RRI41"/>
      <c r="RRJ41"/>
      <c r="RRK41"/>
      <c r="RRL41"/>
      <c r="RRM41"/>
      <c r="RRN41"/>
      <c r="RRO41"/>
      <c r="RRP41"/>
      <c r="RRQ41"/>
      <c r="RRR41"/>
      <c r="RRS41"/>
      <c r="RRT41"/>
      <c r="RRU41"/>
      <c r="RRV41"/>
      <c r="RRW41"/>
      <c r="RRX41"/>
      <c r="RRY41"/>
      <c r="RRZ41"/>
      <c r="RSA41"/>
      <c r="RSB41"/>
      <c r="RSC41"/>
      <c r="RSD41"/>
      <c r="RSE41"/>
      <c r="RSF41"/>
      <c r="RSG41"/>
      <c r="RSH41"/>
      <c r="RSI41"/>
      <c r="RSJ41"/>
      <c r="RSK41"/>
      <c r="RSL41"/>
      <c r="RSM41"/>
      <c r="RSN41"/>
      <c r="RSO41"/>
      <c r="RSP41"/>
      <c r="RSQ41"/>
      <c r="RSR41"/>
      <c r="RSS41"/>
      <c r="RST41"/>
      <c r="RSU41"/>
      <c r="RSV41"/>
      <c r="RSW41"/>
      <c r="RSX41"/>
      <c r="RSY41"/>
      <c r="RSZ41"/>
      <c r="RTA41"/>
      <c r="RTB41"/>
      <c r="RTC41"/>
      <c r="RTD41"/>
      <c r="RTE41"/>
      <c r="RTF41"/>
      <c r="RTG41"/>
      <c r="RTH41"/>
      <c r="RTI41"/>
      <c r="RTJ41"/>
      <c r="RTK41"/>
      <c r="RTL41"/>
      <c r="RTM41"/>
      <c r="RTN41"/>
      <c r="RTO41"/>
      <c r="RTP41"/>
      <c r="RTQ41"/>
      <c r="RTR41"/>
      <c r="RTS41"/>
      <c r="RTT41"/>
      <c r="RTU41"/>
      <c r="RTV41"/>
      <c r="RTW41"/>
      <c r="RTX41"/>
      <c r="RTY41"/>
      <c r="RTZ41"/>
      <c r="RUA41"/>
      <c r="RUB41"/>
      <c r="RUC41"/>
      <c r="RUD41"/>
      <c r="RUE41"/>
      <c r="RUF41"/>
      <c r="RUG41"/>
      <c r="RUH41"/>
      <c r="RUI41"/>
      <c r="RUJ41"/>
      <c r="RUK41"/>
      <c r="RUL41"/>
      <c r="RUM41"/>
      <c r="RUN41"/>
      <c r="RUO41"/>
      <c r="RUP41"/>
      <c r="RUQ41"/>
      <c r="RUR41"/>
      <c r="RUS41"/>
      <c r="RUT41"/>
      <c r="RUU41"/>
      <c r="RUV41"/>
      <c r="RUW41"/>
      <c r="RUX41"/>
      <c r="RUY41"/>
      <c r="RUZ41"/>
      <c r="RVA41"/>
      <c r="RVB41"/>
      <c r="RVC41"/>
      <c r="RVD41"/>
      <c r="RVE41"/>
      <c r="RVF41"/>
      <c r="RVG41"/>
      <c r="RVH41"/>
      <c r="RVI41"/>
      <c r="RVJ41"/>
      <c r="RVK41"/>
      <c r="RVL41"/>
      <c r="RVM41"/>
      <c r="RVN41"/>
      <c r="RVO41"/>
      <c r="RVP41"/>
      <c r="RVQ41"/>
      <c r="RVR41"/>
      <c r="RVS41"/>
      <c r="RVT41"/>
      <c r="RVU41"/>
      <c r="RVV41"/>
      <c r="RVW41"/>
      <c r="RVX41"/>
      <c r="RVY41"/>
      <c r="RVZ41"/>
      <c r="RWA41"/>
      <c r="RWB41"/>
      <c r="RWC41"/>
      <c r="RWD41"/>
      <c r="RWE41"/>
      <c r="RWF41"/>
      <c r="RWG41"/>
      <c r="RWH41"/>
      <c r="RWI41"/>
      <c r="RWJ41"/>
      <c r="RWK41"/>
      <c r="RWL41"/>
      <c r="RWM41"/>
      <c r="RWN41"/>
      <c r="RWO41"/>
      <c r="RWP41"/>
      <c r="RWQ41"/>
      <c r="RWR41"/>
      <c r="RWS41"/>
      <c r="RWT41"/>
      <c r="RWU41"/>
      <c r="RWV41"/>
      <c r="RWW41"/>
      <c r="RWX41"/>
      <c r="RWY41"/>
      <c r="RWZ41"/>
      <c r="RXA41"/>
      <c r="RXB41"/>
      <c r="RXC41"/>
      <c r="RXD41"/>
      <c r="RXE41"/>
      <c r="RXF41"/>
      <c r="RXG41"/>
      <c r="RXH41"/>
      <c r="RXI41"/>
      <c r="RXJ41"/>
      <c r="RXK41"/>
      <c r="RXL41"/>
      <c r="RXM41"/>
      <c r="RXN41"/>
      <c r="RXO41"/>
      <c r="RXP41"/>
      <c r="RXQ41"/>
      <c r="RXR41"/>
      <c r="RXS41"/>
      <c r="RXT41"/>
      <c r="RXU41"/>
      <c r="RXV41"/>
      <c r="RXW41"/>
      <c r="RXX41"/>
      <c r="RXY41"/>
      <c r="RXZ41"/>
      <c r="RYA41"/>
      <c r="RYB41"/>
      <c r="RYC41"/>
      <c r="RYD41"/>
      <c r="RYE41"/>
      <c r="RYF41"/>
      <c r="RYG41"/>
      <c r="RYH41"/>
      <c r="RYI41"/>
      <c r="RYJ41"/>
      <c r="RYK41"/>
      <c r="RYL41"/>
      <c r="RYM41"/>
      <c r="RYN41"/>
      <c r="RYO41"/>
      <c r="RYP41"/>
      <c r="RYQ41"/>
      <c r="RYR41"/>
      <c r="RYS41"/>
      <c r="RYT41"/>
      <c r="RYU41"/>
      <c r="RYV41"/>
      <c r="RYW41"/>
      <c r="RYX41"/>
      <c r="RYY41"/>
      <c r="RYZ41"/>
      <c r="RZA41"/>
      <c r="RZB41"/>
      <c r="RZC41"/>
      <c r="RZD41"/>
      <c r="RZE41"/>
      <c r="RZF41"/>
      <c r="RZG41"/>
      <c r="RZH41"/>
      <c r="RZI41"/>
      <c r="RZJ41"/>
      <c r="RZK41"/>
      <c r="RZL41"/>
      <c r="RZM41"/>
      <c r="RZN41"/>
      <c r="RZO41"/>
      <c r="RZP41"/>
      <c r="RZQ41"/>
      <c r="RZR41"/>
      <c r="RZS41"/>
      <c r="RZT41"/>
      <c r="RZU41"/>
      <c r="RZV41"/>
      <c r="RZW41"/>
      <c r="RZX41"/>
      <c r="RZY41"/>
      <c r="RZZ41"/>
      <c r="SAA41"/>
      <c r="SAB41"/>
      <c r="SAC41"/>
      <c r="SAD41"/>
      <c r="SAE41"/>
      <c r="SAF41"/>
      <c r="SAG41"/>
      <c r="SAH41"/>
      <c r="SAI41"/>
      <c r="SAJ41"/>
      <c r="SAK41"/>
      <c r="SAL41"/>
      <c r="SAM41"/>
      <c r="SAN41"/>
      <c r="SAO41"/>
      <c r="SAP41"/>
      <c r="SAQ41"/>
      <c r="SAR41"/>
      <c r="SAS41"/>
      <c r="SAT41"/>
      <c r="SAU41"/>
      <c r="SAV41"/>
      <c r="SAW41"/>
      <c r="SAX41"/>
      <c r="SAY41"/>
      <c r="SAZ41"/>
      <c r="SBA41"/>
      <c r="SBB41"/>
      <c r="SBC41"/>
      <c r="SBD41"/>
      <c r="SBE41"/>
      <c r="SBF41"/>
      <c r="SBG41"/>
      <c r="SBH41"/>
      <c r="SBI41"/>
      <c r="SBJ41"/>
      <c r="SBK41"/>
      <c r="SBL41"/>
      <c r="SBM41"/>
      <c r="SBN41"/>
      <c r="SBO41"/>
      <c r="SBP41"/>
      <c r="SBQ41"/>
      <c r="SBR41"/>
      <c r="SBS41"/>
      <c r="SBT41"/>
      <c r="SBU41"/>
      <c r="SBV41"/>
      <c r="SBW41"/>
      <c r="SBX41"/>
      <c r="SBY41"/>
      <c r="SBZ41"/>
      <c r="SCA41"/>
      <c r="SCB41"/>
      <c r="SCC41"/>
      <c r="SCD41"/>
      <c r="SCE41"/>
      <c r="SCF41"/>
      <c r="SCG41"/>
      <c r="SCH41"/>
      <c r="SCI41"/>
      <c r="SCJ41"/>
      <c r="SCK41"/>
      <c r="SCL41"/>
      <c r="SCM41"/>
      <c r="SCN41"/>
      <c r="SCO41"/>
      <c r="SCP41"/>
      <c r="SCQ41"/>
      <c r="SCR41"/>
      <c r="SCS41"/>
      <c r="SCT41"/>
      <c r="SCU41"/>
      <c r="SCV41"/>
      <c r="SCW41"/>
      <c r="SCX41"/>
      <c r="SCY41"/>
      <c r="SCZ41"/>
      <c r="SDA41"/>
      <c r="SDB41"/>
      <c r="SDC41"/>
      <c r="SDD41"/>
      <c r="SDE41"/>
      <c r="SDF41"/>
      <c r="SDG41"/>
      <c r="SDH41"/>
      <c r="SDI41"/>
      <c r="SDJ41"/>
      <c r="SDK41"/>
      <c r="SDL41"/>
      <c r="SDM41"/>
      <c r="SDN41"/>
      <c r="SDO41"/>
      <c r="SDP41"/>
      <c r="SDQ41"/>
      <c r="SDR41"/>
      <c r="SDS41"/>
      <c r="SDT41"/>
      <c r="SDU41"/>
      <c r="SDV41"/>
      <c r="SDW41"/>
      <c r="SDX41"/>
      <c r="SDY41"/>
      <c r="SDZ41"/>
      <c r="SEA41"/>
      <c r="SEB41"/>
      <c r="SEC41"/>
      <c r="SED41"/>
      <c r="SEE41"/>
      <c r="SEF41"/>
      <c r="SEG41"/>
      <c r="SEH41"/>
      <c r="SEI41"/>
      <c r="SEJ41"/>
      <c r="SEK41"/>
      <c r="SEL41"/>
      <c r="SEM41"/>
      <c r="SEN41"/>
      <c r="SEO41"/>
      <c r="SEP41"/>
      <c r="SEQ41"/>
      <c r="SER41"/>
      <c r="SES41"/>
      <c r="SET41"/>
      <c r="SEU41"/>
      <c r="SEV41"/>
      <c r="SEW41"/>
      <c r="SEX41"/>
      <c r="SEY41"/>
      <c r="SEZ41"/>
      <c r="SFA41"/>
      <c r="SFB41"/>
      <c r="SFC41"/>
      <c r="SFD41"/>
      <c r="SFE41"/>
      <c r="SFF41"/>
      <c r="SFG41"/>
      <c r="SFH41"/>
      <c r="SFI41"/>
      <c r="SFJ41"/>
      <c r="SFK41"/>
      <c r="SFL41"/>
      <c r="SFM41"/>
      <c r="SFN41"/>
      <c r="SFO41"/>
      <c r="SFP41"/>
      <c r="SFQ41"/>
      <c r="SFR41"/>
      <c r="SFS41"/>
      <c r="SFT41"/>
      <c r="SFU41"/>
      <c r="SFV41"/>
      <c r="SFW41"/>
      <c r="SFX41"/>
      <c r="SFY41"/>
      <c r="SFZ41"/>
      <c r="SGA41"/>
      <c r="SGB41"/>
      <c r="SGC41"/>
      <c r="SGD41"/>
      <c r="SGE41"/>
      <c r="SGF41"/>
      <c r="SGG41"/>
      <c r="SGH41"/>
      <c r="SGI41"/>
      <c r="SGJ41"/>
      <c r="SGK41"/>
      <c r="SGL41"/>
      <c r="SGM41"/>
      <c r="SGN41"/>
      <c r="SGO41"/>
      <c r="SGP41"/>
      <c r="SGQ41"/>
      <c r="SGR41"/>
      <c r="SGS41"/>
      <c r="SGT41"/>
      <c r="SGU41"/>
      <c r="SGV41"/>
      <c r="SGW41"/>
      <c r="SGX41"/>
      <c r="SGY41"/>
      <c r="SGZ41"/>
      <c r="SHA41"/>
      <c r="SHB41"/>
      <c r="SHC41"/>
      <c r="SHD41"/>
      <c r="SHE41"/>
      <c r="SHF41"/>
      <c r="SHG41"/>
      <c r="SHH41"/>
      <c r="SHI41"/>
      <c r="SHJ41"/>
      <c r="SHK41"/>
      <c r="SHL41"/>
      <c r="SHM41"/>
      <c r="SHN41"/>
      <c r="SHO41"/>
      <c r="SHP41"/>
      <c r="SHQ41"/>
      <c r="SHR41"/>
      <c r="SHS41"/>
      <c r="SHT41"/>
      <c r="SHU41"/>
      <c r="SHV41"/>
      <c r="SHW41"/>
      <c r="SHX41"/>
      <c r="SHY41"/>
      <c r="SHZ41"/>
      <c r="SIA41"/>
      <c r="SIB41"/>
      <c r="SIC41"/>
      <c r="SID41"/>
      <c r="SIE41"/>
      <c r="SIF41"/>
      <c r="SIG41"/>
      <c r="SIH41"/>
      <c r="SII41"/>
      <c r="SIJ41"/>
      <c r="SIK41"/>
      <c r="SIL41"/>
      <c r="SIM41"/>
      <c r="SIN41"/>
      <c r="SIO41"/>
      <c r="SIP41"/>
      <c r="SIQ41"/>
      <c r="SIR41"/>
      <c r="SIS41"/>
      <c r="SIT41"/>
      <c r="SIU41"/>
      <c r="SIV41"/>
      <c r="SIW41"/>
      <c r="SIX41"/>
      <c r="SIY41"/>
      <c r="SIZ41"/>
      <c r="SJA41"/>
      <c r="SJB41"/>
      <c r="SJC41"/>
      <c r="SJD41"/>
      <c r="SJE41"/>
      <c r="SJF41"/>
      <c r="SJG41"/>
      <c r="SJH41"/>
      <c r="SJI41"/>
      <c r="SJJ41"/>
      <c r="SJK41"/>
      <c r="SJL41"/>
      <c r="SJM41"/>
      <c r="SJN41"/>
      <c r="SJO41"/>
      <c r="SJP41"/>
      <c r="SJQ41"/>
      <c r="SJR41"/>
      <c r="SJS41"/>
      <c r="SJT41"/>
      <c r="SJU41"/>
      <c r="SJV41"/>
      <c r="SJW41"/>
      <c r="SJX41"/>
      <c r="SJY41"/>
      <c r="SJZ41"/>
      <c r="SKA41"/>
      <c r="SKB41"/>
      <c r="SKC41"/>
      <c r="SKD41"/>
      <c r="SKE41"/>
      <c r="SKF41"/>
      <c r="SKG41"/>
      <c r="SKH41"/>
      <c r="SKI41"/>
      <c r="SKJ41"/>
      <c r="SKK41"/>
      <c r="SKL41"/>
      <c r="SKM41"/>
      <c r="SKN41"/>
      <c r="SKO41"/>
      <c r="SKP41"/>
      <c r="SKQ41"/>
      <c r="SKR41"/>
      <c r="SKS41"/>
      <c r="SKT41"/>
      <c r="SKU41"/>
      <c r="SKV41"/>
      <c r="SKW41"/>
      <c r="SKX41"/>
      <c r="SKY41"/>
      <c r="SKZ41"/>
      <c r="SLA41"/>
      <c r="SLB41"/>
      <c r="SLC41"/>
      <c r="SLD41"/>
      <c r="SLE41"/>
      <c r="SLF41"/>
      <c r="SLG41"/>
      <c r="SLH41"/>
      <c r="SLI41"/>
      <c r="SLJ41"/>
      <c r="SLK41"/>
      <c r="SLL41"/>
      <c r="SLM41"/>
      <c r="SLN41"/>
      <c r="SLO41"/>
      <c r="SLP41"/>
      <c r="SLQ41"/>
      <c r="SLR41"/>
      <c r="SLS41"/>
      <c r="SLT41"/>
      <c r="SLU41"/>
      <c r="SLV41"/>
      <c r="SLW41"/>
      <c r="SLX41"/>
      <c r="SLY41"/>
      <c r="SLZ41"/>
      <c r="SMA41"/>
      <c r="SMB41"/>
      <c r="SMC41"/>
      <c r="SMD41"/>
      <c r="SME41"/>
      <c r="SMF41"/>
      <c r="SMG41"/>
      <c r="SMH41"/>
      <c r="SMI41"/>
      <c r="SMJ41"/>
      <c r="SMK41"/>
      <c r="SML41"/>
      <c r="SMM41"/>
      <c r="SMN41"/>
      <c r="SMO41"/>
      <c r="SMP41"/>
      <c r="SMQ41"/>
      <c r="SMR41"/>
      <c r="SMS41"/>
      <c r="SMT41"/>
      <c r="SMU41"/>
      <c r="SMV41"/>
      <c r="SMW41"/>
      <c r="SMX41"/>
      <c r="SMY41"/>
      <c r="SMZ41"/>
      <c r="SNA41"/>
      <c r="SNB41"/>
      <c r="SNC41"/>
      <c r="SND41"/>
      <c r="SNE41"/>
      <c r="SNF41"/>
      <c r="SNG41"/>
      <c r="SNH41"/>
      <c r="SNI41"/>
      <c r="SNJ41"/>
      <c r="SNK41"/>
      <c r="SNL41"/>
      <c r="SNM41"/>
      <c r="SNN41"/>
      <c r="SNO41"/>
      <c r="SNP41"/>
      <c r="SNQ41"/>
      <c r="SNR41"/>
      <c r="SNS41"/>
      <c r="SNT41"/>
      <c r="SNU41"/>
      <c r="SNV41"/>
      <c r="SNW41"/>
      <c r="SNX41"/>
      <c r="SNY41"/>
      <c r="SNZ41"/>
      <c r="SOA41"/>
      <c r="SOB41"/>
      <c r="SOC41"/>
      <c r="SOD41"/>
      <c r="SOE41"/>
      <c r="SOF41"/>
      <c r="SOG41"/>
      <c r="SOH41"/>
      <c r="SOI41"/>
      <c r="SOJ41"/>
      <c r="SOK41"/>
      <c r="SOL41"/>
      <c r="SOM41"/>
      <c r="SON41"/>
      <c r="SOO41"/>
      <c r="SOP41"/>
      <c r="SOQ41"/>
      <c r="SOR41"/>
      <c r="SOS41"/>
      <c r="SOT41"/>
      <c r="SOU41"/>
      <c r="SOV41"/>
      <c r="SOW41"/>
      <c r="SOX41"/>
      <c r="SOY41"/>
      <c r="SOZ41"/>
      <c r="SPA41"/>
      <c r="SPB41"/>
      <c r="SPC41"/>
      <c r="SPD41"/>
      <c r="SPE41"/>
      <c r="SPF41"/>
      <c r="SPG41"/>
      <c r="SPH41"/>
      <c r="SPI41"/>
      <c r="SPJ41"/>
      <c r="SPK41"/>
      <c r="SPL41"/>
      <c r="SPM41"/>
      <c r="SPN41"/>
      <c r="SPO41"/>
      <c r="SPP41"/>
      <c r="SPQ41"/>
      <c r="SPR41"/>
      <c r="SPS41"/>
      <c r="SPT41"/>
      <c r="SPU41"/>
      <c r="SPV41"/>
      <c r="SPW41"/>
      <c r="SPX41"/>
      <c r="SPY41"/>
      <c r="SPZ41"/>
      <c r="SQA41"/>
      <c r="SQB41"/>
      <c r="SQC41"/>
      <c r="SQD41"/>
      <c r="SQE41"/>
      <c r="SQF41"/>
      <c r="SQG41"/>
      <c r="SQH41"/>
      <c r="SQI41"/>
      <c r="SQJ41"/>
      <c r="SQK41"/>
      <c r="SQL41"/>
      <c r="SQM41"/>
      <c r="SQN41"/>
      <c r="SQO41"/>
      <c r="SQP41"/>
      <c r="SQQ41"/>
      <c r="SQR41"/>
      <c r="SQS41"/>
      <c r="SQT41"/>
      <c r="SQU41"/>
      <c r="SQV41"/>
      <c r="SQW41"/>
      <c r="SQX41"/>
      <c r="SQY41"/>
      <c r="SQZ41"/>
      <c r="SRA41"/>
      <c r="SRB41"/>
      <c r="SRC41"/>
      <c r="SRD41"/>
      <c r="SRE41"/>
      <c r="SRF41"/>
      <c r="SRG41"/>
      <c r="SRH41"/>
      <c r="SRI41"/>
      <c r="SRJ41"/>
      <c r="SRK41"/>
      <c r="SRL41"/>
      <c r="SRM41"/>
      <c r="SRN41"/>
      <c r="SRO41"/>
      <c r="SRP41"/>
      <c r="SRQ41"/>
      <c r="SRR41"/>
      <c r="SRS41"/>
      <c r="SRT41"/>
      <c r="SRU41"/>
      <c r="SRV41"/>
      <c r="SRW41"/>
      <c r="SRX41"/>
      <c r="SRY41"/>
      <c r="SRZ41"/>
      <c r="SSA41"/>
      <c r="SSB41"/>
      <c r="SSC41"/>
      <c r="SSD41"/>
      <c r="SSE41"/>
      <c r="SSF41"/>
      <c r="SSG41"/>
      <c r="SSH41"/>
      <c r="SSI41"/>
      <c r="SSJ41"/>
      <c r="SSK41"/>
      <c r="SSL41"/>
      <c r="SSM41"/>
      <c r="SSN41"/>
      <c r="SSO41"/>
      <c r="SSP41"/>
      <c r="SSQ41"/>
      <c r="SSR41"/>
      <c r="SSS41"/>
      <c r="SST41"/>
      <c r="SSU41"/>
      <c r="SSV41"/>
      <c r="SSW41"/>
      <c r="SSX41"/>
      <c r="SSY41"/>
      <c r="SSZ41"/>
      <c r="STA41"/>
      <c r="STB41"/>
      <c r="STC41"/>
      <c r="STD41"/>
      <c r="STE41"/>
      <c r="STF41"/>
      <c r="STG41"/>
      <c r="STH41"/>
      <c r="STI41"/>
      <c r="STJ41"/>
      <c r="STK41"/>
      <c r="STL41"/>
      <c r="STM41"/>
      <c r="STN41"/>
      <c r="STO41"/>
      <c r="STP41"/>
      <c r="STQ41"/>
      <c r="STR41"/>
      <c r="STS41"/>
      <c r="STT41"/>
      <c r="STU41"/>
      <c r="STV41"/>
      <c r="STW41"/>
      <c r="STX41"/>
      <c r="STY41"/>
      <c r="STZ41"/>
      <c r="SUA41"/>
      <c r="SUB41"/>
      <c r="SUC41"/>
      <c r="SUD41"/>
      <c r="SUE41"/>
      <c r="SUF41"/>
      <c r="SUG41"/>
      <c r="SUH41"/>
      <c r="SUI41"/>
      <c r="SUJ41"/>
      <c r="SUK41"/>
      <c r="SUL41"/>
      <c r="SUM41"/>
      <c r="SUN41"/>
      <c r="SUO41"/>
      <c r="SUP41"/>
      <c r="SUQ41"/>
      <c r="SUR41"/>
      <c r="SUS41"/>
      <c r="SUT41"/>
      <c r="SUU41"/>
      <c r="SUV41"/>
      <c r="SUW41"/>
      <c r="SUX41"/>
      <c r="SUY41"/>
      <c r="SUZ41"/>
      <c r="SVA41"/>
      <c r="SVB41"/>
      <c r="SVC41"/>
      <c r="SVD41"/>
      <c r="SVE41"/>
      <c r="SVF41"/>
      <c r="SVG41"/>
      <c r="SVH41"/>
      <c r="SVI41"/>
      <c r="SVJ41"/>
      <c r="SVK41"/>
      <c r="SVL41"/>
      <c r="SVM41"/>
      <c r="SVN41"/>
      <c r="SVO41"/>
      <c r="SVP41"/>
      <c r="SVQ41"/>
      <c r="SVR41"/>
      <c r="SVS41"/>
      <c r="SVT41"/>
      <c r="SVU41"/>
      <c r="SVV41"/>
      <c r="SVW41"/>
      <c r="SVX41"/>
      <c r="SVY41"/>
      <c r="SVZ41"/>
      <c r="SWA41"/>
      <c r="SWB41"/>
      <c r="SWC41"/>
      <c r="SWD41"/>
      <c r="SWE41"/>
      <c r="SWF41"/>
      <c r="SWG41"/>
      <c r="SWH41"/>
      <c r="SWI41"/>
      <c r="SWJ41"/>
      <c r="SWK41"/>
      <c r="SWL41"/>
      <c r="SWM41"/>
      <c r="SWN41"/>
      <c r="SWO41"/>
      <c r="SWP41"/>
      <c r="SWQ41"/>
      <c r="SWR41"/>
      <c r="SWS41"/>
      <c r="SWT41"/>
      <c r="SWU41"/>
      <c r="SWV41"/>
      <c r="SWW41"/>
      <c r="SWX41"/>
      <c r="SWY41"/>
      <c r="SWZ41"/>
      <c r="SXA41"/>
      <c r="SXB41"/>
      <c r="SXC41"/>
      <c r="SXD41"/>
      <c r="SXE41"/>
      <c r="SXF41"/>
      <c r="SXG41"/>
      <c r="SXH41"/>
      <c r="SXI41"/>
      <c r="SXJ41"/>
      <c r="SXK41"/>
      <c r="SXL41"/>
      <c r="SXM41"/>
      <c r="SXN41"/>
      <c r="SXO41"/>
      <c r="SXP41"/>
      <c r="SXQ41"/>
      <c r="SXR41"/>
      <c r="SXS41"/>
      <c r="SXT41"/>
      <c r="SXU41"/>
      <c r="SXV41"/>
      <c r="SXW41"/>
      <c r="SXX41"/>
      <c r="SXY41"/>
      <c r="SXZ41"/>
      <c r="SYA41"/>
      <c r="SYB41"/>
      <c r="SYC41"/>
      <c r="SYD41"/>
      <c r="SYE41"/>
      <c r="SYF41"/>
      <c r="SYG41"/>
      <c r="SYH41"/>
      <c r="SYI41"/>
      <c r="SYJ41"/>
      <c r="SYK41"/>
      <c r="SYL41"/>
      <c r="SYM41"/>
      <c r="SYN41"/>
      <c r="SYO41"/>
      <c r="SYP41"/>
      <c r="SYQ41"/>
      <c r="SYR41"/>
      <c r="SYS41"/>
      <c r="SYT41"/>
      <c r="SYU41"/>
      <c r="SYV41"/>
      <c r="SYW41"/>
      <c r="SYX41"/>
      <c r="SYY41"/>
      <c r="SYZ41"/>
      <c r="SZA41"/>
      <c r="SZB41"/>
      <c r="SZC41"/>
      <c r="SZD41"/>
      <c r="SZE41"/>
      <c r="SZF41"/>
      <c r="SZG41"/>
      <c r="SZH41"/>
      <c r="SZI41"/>
      <c r="SZJ41"/>
      <c r="SZK41"/>
      <c r="SZL41"/>
      <c r="SZM41"/>
      <c r="SZN41"/>
      <c r="SZO41"/>
      <c r="SZP41"/>
      <c r="SZQ41"/>
      <c r="SZR41"/>
      <c r="SZS41"/>
      <c r="SZT41"/>
      <c r="SZU41"/>
      <c r="SZV41"/>
      <c r="SZW41"/>
      <c r="SZX41"/>
      <c r="SZY41"/>
      <c r="SZZ41"/>
      <c r="TAA41"/>
      <c r="TAB41"/>
      <c r="TAC41"/>
      <c r="TAD41"/>
      <c r="TAE41"/>
      <c r="TAF41"/>
      <c r="TAG41"/>
      <c r="TAH41"/>
      <c r="TAI41"/>
      <c r="TAJ41"/>
      <c r="TAK41"/>
      <c r="TAL41"/>
      <c r="TAM41"/>
      <c r="TAN41"/>
      <c r="TAO41"/>
      <c r="TAP41"/>
      <c r="TAQ41"/>
      <c r="TAR41"/>
      <c r="TAS41"/>
      <c r="TAT41"/>
      <c r="TAU41"/>
      <c r="TAV41"/>
      <c r="TAW41"/>
      <c r="TAX41"/>
      <c r="TAY41"/>
      <c r="TAZ41"/>
      <c r="TBA41"/>
      <c r="TBB41"/>
      <c r="TBC41"/>
      <c r="TBD41"/>
      <c r="TBE41"/>
      <c r="TBF41"/>
      <c r="TBG41"/>
      <c r="TBH41"/>
      <c r="TBI41"/>
      <c r="TBJ41"/>
      <c r="TBK41"/>
      <c r="TBL41"/>
      <c r="TBM41"/>
      <c r="TBN41"/>
      <c r="TBO41"/>
      <c r="TBP41"/>
      <c r="TBQ41"/>
      <c r="TBR41"/>
      <c r="TBS41"/>
      <c r="TBT41"/>
      <c r="TBU41"/>
      <c r="TBV41"/>
      <c r="TBW41"/>
      <c r="TBX41"/>
      <c r="TBY41"/>
      <c r="TBZ41"/>
      <c r="TCA41"/>
      <c r="TCB41"/>
      <c r="TCC41"/>
      <c r="TCD41"/>
      <c r="TCE41"/>
      <c r="TCF41"/>
      <c r="TCG41"/>
      <c r="TCH41"/>
      <c r="TCI41"/>
      <c r="TCJ41"/>
      <c r="TCK41"/>
      <c r="TCL41"/>
      <c r="TCM41"/>
      <c r="TCN41"/>
      <c r="TCO41"/>
      <c r="TCP41"/>
      <c r="TCQ41"/>
      <c r="TCR41"/>
      <c r="TCS41"/>
      <c r="TCT41"/>
      <c r="TCU41"/>
      <c r="TCV41"/>
      <c r="TCW41"/>
      <c r="TCX41"/>
      <c r="TCY41"/>
      <c r="TCZ41"/>
      <c r="TDA41"/>
      <c r="TDB41"/>
      <c r="TDC41"/>
      <c r="TDD41"/>
      <c r="TDE41"/>
      <c r="TDF41"/>
      <c r="TDG41"/>
      <c r="TDH41"/>
      <c r="TDI41"/>
      <c r="TDJ41"/>
      <c r="TDK41"/>
      <c r="TDL41"/>
      <c r="TDM41"/>
      <c r="TDN41"/>
      <c r="TDO41"/>
      <c r="TDP41"/>
      <c r="TDQ41"/>
      <c r="TDR41"/>
      <c r="TDS41"/>
      <c r="TDT41"/>
      <c r="TDU41"/>
      <c r="TDV41"/>
      <c r="TDW41"/>
      <c r="TDX41"/>
      <c r="TDY41"/>
      <c r="TDZ41"/>
      <c r="TEA41"/>
      <c r="TEB41"/>
      <c r="TEC41"/>
      <c r="TED41"/>
      <c r="TEE41"/>
      <c r="TEF41"/>
      <c r="TEG41"/>
      <c r="TEH41"/>
      <c r="TEI41"/>
      <c r="TEJ41"/>
      <c r="TEK41"/>
      <c r="TEL41"/>
      <c r="TEM41"/>
      <c r="TEN41"/>
      <c r="TEO41"/>
      <c r="TEP41"/>
      <c r="TEQ41"/>
      <c r="TER41"/>
      <c r="TES41"/>
      <c r="TET41"/>
      <c r="TEU41"/>
      <c r="TEV41"/>
      <c r="TEW41"/>
      <c r="TEX41"/>
      <c r="TEY41"/>
      <c r="TEZ41"/>
      <c r="TFA41"/>
      <c r="TFB41"/>
      <c r="TFC41"/>
      <c r="TFD41"/>
      <c r="TFE41"/>
      <c r="TFF41"/>
      <c r="TFG41"/>
      <c r="TFH41"/>
      <c r="TFI41"/>
      <c r="TFJ41"/>
      <c r="TFK41"/>
      <c r="TFL41"/>
      <c r="TFM41"/>
      <c r="TFN41"/>
      <c r="TFO41"/>
      <c r="TFP41"/>
      <c r="TFQ41"/>
      <c r="TFR41"/>
      <c r="TFS41"/>
      <c r="TFT41"/>
      <c r="TFU41"/>
      <c r="TFV41"/>
      <c r="TFW41"/>
      <c r="TFX41"/>
      <c r="TFY41"/>
      <c r="TFZ41"/>
      <c r="TGA41"/>
      <c r="TGB41"/>
      <c r="TGC41"/>
      <c r="TGD41"/>
      <c r="TGE41"/>
      <c r="TGF41"/>
      <c r="TGG41"/>
      <c r="TGH41"/>
      <c r="TGI41"/>
      <c r="TGJ41"/>
      <c r="TGK41"/>
      <c r="TGL41"/>
      <c r="TGM41"/>
      <c r="TGN41"/>
      <c r="TGO41"/>
      <c r="TGP41"/>
      <c r="TGQ41"/>
      <c r="TGR41"/>
      <c r="TGS41"/>
      <c r="TGT41"/>
      <c r="TGU41"/>
      <c r="TGV41"/>
      <c r="TGW41"/>
      <c r="TGX41"/>
      <c r="TGY41"/>
      <c r="TGZ41"/>
      <c r="THA41"/>
      <c r="THB41"/>
      <c r="THC41"/>
      <c r="THD41"/>
      <c r="THE41"/>
      <c r="THF41"/>
      <c r="THG41"/>
      <c r="THH41"/>
      <c r="THI41"/>
      <c r="THJ41"/>
      <c r="THK41"/>
      <c r="THL41"/>
      <c r="THM41"/>
      <c r="THN41"/>
      <c r="THO41"/>
      <c r="THP41"/>
      <c r="THQ41"/>
      <c r="THR41"/>
      <c r="THS41"/>
      <c r="THT41"/>
      <c r="THU41"/>
      <c r="THV41"/>
      <c r="THW41"/>
      <c r="THX41"/>
      <c r="THY41"/>
      <c r="THZ41"/>
      <c r="TIA41"/>
      <c r="TIB41"/>
      <c r="TIC41"/>
      <c r="TID41"/>
      <c r="TIE41"/>
      <c r="TIF41"/>
      <c r="TIG41"/>
      <c r="TIH41"/>
      <c r="TII41"/>
      <c r="TIJ41"/>
      <c r="TIK41"/>
      <c r="TIL41"/>
      <c r="TIM41"/>
      <c r="TIN41"/>
      <c r="TIO41"/>
      <c r="TIP41"/>
      <c r="TIQ41"/>
      <c r="TIR41"/>
      <c r="TIS41"/>
      <c r="TIT41"/>
      <c r="TIU41"/>
      <c r="TIV41"/>
      <c r="TIW41"/>
      <c r="TIX41"/>
      <c r="TIY41"/>
      <c r="TIZ41"/>
      <c r="TJA41"/>
      <c r="TJB41"/>
      <c r="TJC41"/>
      <c r="TJD41"/>
      <c r="TJE41"/>
      <c r="TJF41"/>
      <c r="TJG41"/>
      <c r="TJH41"/>
      <c r="TJI41"/>
      <c r="TJJ41"/>
      <c r="TJK41"/>
      <c r="TJL41"/>
      <c r="TJM41"/>
      <c r="TJN41"/>
      <c r="TJO41"/>
      <c r="TJP41"/>
      <c r="TJQ41"/>
      <c r="TJR41"/>
      <c r="TJS41"/>
      <c r="TJT41"/>
      <c r="TJU41"/>
      <c r="TJV41"/>
      <c r="TJW41"/>
      <c r="TJX41"/>
      <c r="TJY41"/>
      <c r="TJZ41"/>
      <c r="TKA41"/>
      <c r="TKB41"/>
      <c r="TKC41"/>
      <c r="TKD41"/>
      <c r="TKE41"/>
      <c r="TKF41"/>
      <c r="TKG41"/>
      <c r="TKH41"/>
      <c r="TKI41"/>
      <c r="TKJ41"/>
      <c r="TKK41"/>
      <c r="TKL41"/>
      <c r="TKM41"/>
      <c r="TKN41"/>
      <c r="TKO41"/>
      <c r="TKP41"/>
      <c r="TKQ41"/>
      <c r="TKR41"/>
      <c r="TKS41"/>
      <c r="TKT41"/>
      <c r="TKU41"/>
      <c r="TKV41"/>
      <c r="TKW41"/>
      <c r="TKX41"/>
      <c r="TKY41"/>
      <c r="TKZ41"/>
      <c r="TLA41"/>
      <c r="TLB41"/>
      <c r="TLC41"/>
      <c r="TLD41"/>
      <c r="TLE41"/>
      <c r="TLF41"/>
      <c r="TLG41"/>
      <c r="TLH41"/>
      <c r="TLI41"/>
      <c r="TLJ41"/>
      <c r="TLK41"/>
      <c r="TLL41"/>
      <c r="TLM41"/>
      <c r="TLN41"/>
      <c r="TLO41"/>
      <c r="TLP41"/>
      <c r="TLQ41"/>
      <c r="TLR41"/>
      <c r="TLS41"/>
      <c r="TLT41"/>
      <c r="TLU41"/>
      <c r="TLV41"/>
      <c r="TLW41"/>
      <c r="TLX41"/>
      <c r="TLY41"/>
      <c r="TLZ41"/>
      <c r="TMA41"/>
      <c r="TMB41"/>
      <c r="TMC41"/>
      <c r="TMD41"/>
      <c r="TME41"/>
      <c r="TMF41"/>
      <c r="TMG41"/>
      <c r="TMH41"/>
      <c r="TMI41"/>
      <c r="TMJ41"/>
      <c r="TMK41"/>
      <c r="TML41"/>
      <c r="TMM41"/>
      <c r="TMN41"/>
      <c r="TMO41"/>
      <c r="TMP41"/>
      <c r="TMQ41"/>
      <c r="TMR41"/>
      <c r="TMS41"/>
      <c r="TMT41"/>
      <c r="TMU41"/>
      <c r="TMV41"/>
      <c r="TMW41"/>
      <c r="TMX41"/>
      <c r="TMY41"/>
      <c r="TMZ41"/>
      <c r="TNA41"/>
      <c r="TNB41"/>
      <c r="TNC41"/>
      <c r="TND41"/>
      <c r="TNE41"/>
      <c r="TNF41"/>
      <c r="TNG41"/>
      <c r="TNH41"/>
      <c r="TNI41"/>
      <c r="TNJ41"/>
      <c r="TNK41"/>
      <c r="TNL41"/>
      <c r="TNM41"/>
      <c r="TNN41"/>
      <c r="TNO41"/>
      <c r="TNP41"/>
      <c r="TNQ41"/>
      <c r="TNR41"/>
      <c r="TNS41"/>
      <c r="TNT41"/>
      <c r="TNU41"/>
      <c r="TNV41"/>
      <c r="TNW41"/>
      <c r="TNX41"/>
      <c r="TNY41"/>
      <c r="TNZ41"/>
      <c r="TOA41"/>
      <c r="TOB41"/>
      <c r="TOC41"/>
      <c r="TOD41"/>
      <c r="TOE41"/>
      <c r="TOF41"/>
      <c r="TOG41"/>
      <c r="TOH41"/>
      <c r="TOI41"/>
      <c r="TOJ41"/>
      <c r="TOK41"/>
      <c r="TOL41"/>
      <c r="TOM41"/>
      <c r="TON41"/>
      <c r="TOO41"/>
      <c r="TOP41"/>
      <c r="TOQ41"/>
      <c r="TOR41"/>
      <c r="TOS41"/>
      <c r="TOT41"/>
      <c r="TOU41"/>
      <c r="TOV41"/>
      <c r="TOW41"/>
      <c r="TOX41"/>
      <c r="TOY41"/>
      <c r="TOZ41"/>
      <c r="TPA41"/>
      <c r="TPB41"/>
      <c r="TPC41"/>
      <c r="TPD41"/>
      <c r="TPE41"/>
      <c r="TPF41"/>
      <c r="TPG41"/>
      <c r="TPH41"/>
      <c r="TPI41"/>
      <c r="TPJ41"/>
      <c r="TPK41"/>
      <c r="TPL41"/>
      <c r="TPM41"/>
      <c r="TPN41"/>
      <c r="TPO41"/>
      <c r="TPP41"/>
      <c r="TPQ41"/>
      <c r="TPR41"/>
      <c r="TPS41"/>
      <c r="TPT41"/>
      <c r="TPU41"/>
      <c r="TPV41"/>
      <c r="TPW41"/>
      <c r="TPX41"/>
      <c r="TPY41"/>
      <c r="TPZ41"/>
      <c r="TQA41"/>
      <c r="TQB41"/>
      <c r="TQC41"/>
      <c r="TQD41"/>
      <c r="TQE41"/>
      <c r="TQF41"/>
      <c r="TQG41"/>
      <c r="TQH41"/>
      <c r="TQI41"/>
      <c r="TQJ41"/>
      <c r="TQK41"/>
      <c r="TQL41"/>
      <c r="TQM41"/>
      <c r="TQN41"/>
      <c r="TQO41"/>
      <c r="TQP41"/>
      <c r="TQQ41"/>
      <c r="TQR41"/>
      <c r="TQS41"/>
      <c r="TQT41"/>
      <c r="TQU41"/>
      <c r="TQV41"/>
      <c r="TQW41"/>
      <c r="TQX41"/>
      <c r="TQY41"/>
      <c r="TQZ41"/>
      <c r="TRA41"/>
      <c r="TRB41"/>
      <c r="TRC41"/>
      <c r="TRD41"/>
      <c r="TRE41"/>
      <c r="TRF41"/>
      <c r="TRG41"/>
      <c r="TRH41"/>
      <c r="TRI41"/>
      <c r="TRJ41"/>
      <c r="TRK41"/>
      <c r="TRL41"/>
      <c r="TRM41"/>
      <c r="TRN41"/>
      <c r="TRO41"/>
      <c r="TRP41"/>
      <c r="TRQ41"/>
      <c r="TRR41"/>
      <c r="TRS41"/>
      <c r="TRT41"/>
      <c r="TRU41"/>
      <c r="TRV41"/>
      <c r="TRW41"/>
      <c r="TRX41"/>
      <c r="TRY41"/>
      <c r="TRZ41"/>
      <c r="TSA41"/>
      <c r="TSB41"/>
      <c r="TSC41"/>
      <c r="TSD41"/>
      <c r="TSE41"/>
      <c r="TSF41"/>
      <c r="TSG41"/>
      <c r="TSH41"/>
      <c r="TSI41"/>
      <c r="TSJ41"/>
      <c r="TSK41"/>
      <c r="TSL41"/>
      <c r="TSM41"/>
      <c r="TSN41"/>
      <c r="TSO41"/>
      <c r="TSP41"/>
      <c r="TSQ41"/>
      <c r="TSR41"/>
      <c r="TSS41"/>
      <c r="TST41"/>
      <c r="TSU41"/>
      <c r="TSV41"/>
      <c r="TSW41"/>
      <c r="TSX41"/>
      <c r="TSY41"/>
      <c r="TSZ41"/>
      <c r="TTA41"/>
      <c r="TTB41"/>
      <c r="TTC41"/>
      <c r="TTD41"/>
      <c r="TTE41"/>
      <c r="TTF41"/>
      <c r="TTG41"/>
      <c r="TTH41"/>
      <c r="TTI41"/>
      <c r="TTJ41"/>
      <c r="TTK41"/>
      <c r="TTL41"/>
      <c r="TTM41"/>
      <c r="TTN41"/>
      <c r="TTO41"/>
      <c r="TTP41"/>
      <c r="TTQ41"/>
      <c r="TTR41"/>
      <c r="TTS41"/>
      <c r="TTT41"/>
      <c r="TTU41"/>
      <c r="TTV41"/>
      <c r="TTW41"/>
      <c r="TTX41"/>
      <c r="TTY41"/>
      <c r="TTZ41"/>
      <c r="TUA41"/>
      <c r="TUB41"/>
      <c r="TUC41"/>
      <c r="TUD41"/>
      <c r="TUE41"/>
      <c r="TUF41"/>
      <c r="TUG41"/>
      <c r="TUH41"/>
      <c r="TUI41"/>
      <c r="TUJ41"/>
      <c r="TUK41"/>
      <c r="TUL41"/>
      <c r="TUM41"/>
      <c r="TUN41"/>
      <c r="TUO41"/>
      <c r="TUP41"/>
      <c r="TUQ41"/>
      <c r="TUR41"/>
      <c r="TUS41"/>
      <c r="TUT41"/>
      <c r="TUU41"/>
      <c r="TUV41"/>
      <c r="TUW41"/>
      <c r="TUX41"/>
      <c r="TUY41"/>
      <c r="TUZ41"/>
      <c r="TVA41"/>
      <c r="TVB41"/>
      <c r="TVC41"/>
      <c r="TVD41"/>
      <c r="TVE41"/>
      <c r="TVF41"/>
      <c r="TVG41"/>
      <c r="TVH41"/>
      <c r="TVI41"/>
      <c r="TVJ41"/>
      <c r="TVK41"/>
      <c r="TVL41"/>
      <c r="TVM41"/>
      <c r="TVN41"/>
      <c r="TVO41"/>
      <c r="TVP41"/>
      <c r="TVQ41"/>
      <c r="TVR41"/>
      <c r="TVS41"/>
      <c r="TVT41"/>
      <c r="TVU41"/>
      <c r="TVV41"/>
      <c r="TVW41"/>
      <c r="TVX41"/>
      <c r="TVY41"/>
      <c r="TVZ41"/>
      <c r="TWA41"/>
      <c r="TWB41"/>
      <c r="TWC41"/>
      <c r="TWD41"/>
      <c r="TWE41"/>
      <c r="TWF41"/>
      <c r="TWG41"/>
      <c r="TWH41"/>
      <c r="TWI41"/>
      <c r="TWJ41"/>
      <c r="TWK41"/>
      <c r="TWL41"/>
      <c r="TWM41"/>
      <c r="TWN41"/>
      <c r="TWO41"/>
      <c r="TWP41"/>
      <c r="TWQ41"/>
      <c r="TWR41"/>
      <c r="TWS41"/>
      <c r="TWT41"/>
      <c r="TWU41"/>
      <c r="TWV41"/>
      <c r="TWW41"/>
      <c r="TWX41"/>
      <c r="TWY41"/>
      <c r="TWZ41"/>
      <c r="TXA41"/>
      <c r="TXB41"/>
      <c r="TXC41"/>
      <c r="TXD41"/>
      <c r="TXE41"/>
      <c r="TXF41"/>
      <c r="TXG41"/>
      <c r="TXH41"/>
      <c r="TXI41"/>
      <c r="TXJ41"/>
      <c r="TXK41"/>
      <c r="TXL41"/>
      <c r="TXM41"/>
      <c r="TXN41"/>
      <c r="TXO41"/>
      <c r="TXP41"/>
      <c r="TXQ41"/>
      <c r="TXR41"/>
      <c r="TXS41"/>
      <c r="TXT41"/>
      <c r="TXU41"/>
      <c r="TXV41"/>
      <c r="TXW41"/>
      <c r="TXX41"/>
      <c r="TXY41"/>
      <c r="TXZ41"/>
      <c r="TYA41"/>
      <c r="TYB41"/>
      <c r="TYC41"/>
      <c r="TYD41"/>
      <c r="TYE41"/>
      <c r="TYF41"/>
      <c r="TYG41"/>
      <c r="TYH41"/>
      <c r="TYI41"/>
      <c r="TYJ41"/>
      <c r="TYK41"/>
      <c r="TYL41"/>
      <c r="TYM41"/>
      <c r="TYN41"/>
      <c r="TYO41"/>
      <c r="TYP41"/>
      <c r="TYQ41"/>
      <c r="TYR41"/>
      <c r="TYS41"/>
      <c r="TYT41"/>
      <c r="TYU41"/>
      <c r="TYV41"/>
      <c r="TYW41"/>
      <c r="TYX41"/>
      <c r="TYY41"/>
      <c r="TYZ41"/>
      <c r="TZA41"/>
      <c r="TZB41"/>
      <c r="TZC41"/>
      <c r="TZD41"/>
      <c r="TZE41"/>
      <c r="TZF41"/>
      <c r="TZG41"/>
      <c r="TZH41"/>
      <c r="TZI41"/>
      <c r="TZJ41"/>
      <c r="TZK41"/>
      <c r="TZL41"/>
      <c r="TZM41"/>
      <c r="TZN41"/>
      <c r="TZO41"/>
      <c r="TZP41"/>
      <c r="TZQ41"/>
      <c r="TZR41"/>
      <c r="TZS41"/>
      <c r="TZT41"/>
      <c r="TZU41"/>
      <c r="TZV41"/>
      <c r="TZW41"/>
      <c r="TZX41"/>
      <c r="TZY41"/>
      <c r="TZZ41"/>
      <c r="UAA41"/>
      <c r="UAB41"/>
      <c r="UAC41"/>
      <c r="UAD41"/>
      <c r="UAE41"/>
      <c r="UAF41"/>
      <c r="UAG41"/>
      <c r="UAH41"/>
      <c r="UAI41"/>
      <c r="UAJ41"/>
      <c r="UAK41"/>
      <c r="UAL41"/>
      <c r="UAM41"/>
      <c r="UAN41"/>
      <c r="UAO41"/>
      <c r="UAP41"/>
      <c r="UAQ41"/>
      <c r="UAR41"/>
      <c r="UAS41"/>
      <c r="UAT41"/>
      <c r="UAU41"/>
      <c r="UAV41"/>
      <c r="UAW41"/>
      <c r="UAX41"/>
      <c r="UAY41"/>
      <c r="UAZ41"/>
      <c r="UBA41"/>
      <c r="UBB41"/>
      <c r="UBC41"/>
      <c r="UBD41"/>
      <c r="UBE41"/>
      <c r="UBF41"/>
      <c r="UBG41"/>
      <c r="UBH41"/>
      <c r="UBI41"/>
      <c r="UBJ41"/>
      <c r="UBK41"/>
      <c r="UBL41"/>
      <c r="UBM41"/>
      <c r="UBN41"/>
      <c r="UBO41"/>
      <c r="UBP41"/>
      <c r="UBQ41"/>
      <c r="UBR41"/>
      <c r="UBS41"/>
      <c r="UBT41"/>
      <c r="UBU41"/>
      <c r="UBV41"/>
      <c r="UBW41"/>
      <c r="UBX41"/>
      <c r="UBY41"/>
      <c r="UBZ41"/>
      <c r="UCA41"/>
      <c r="UCB41"/>
      <c r="UCC41"/>
      <c r="UCD41"/>
      <c r="UCE41"/>
      <c r="UCF41"/>
      <c r="UCG41"/>
      <c r="UCH41"/>
      <c r="UCI41"/>
      <c r="UCJ41"/>
      <c r="UCK41"/>
      <c r="UCL41"/>
      <c r="UCM41"/>
      <c r="UCN41"/>
      <c r="UCO41"/>
      <c r="UCP41"/>
      <c r="UCQ41"/>
      <c r="UCR41"/>
      <c r="UCS41"/>
      <c r="UCT41"/>
      <c r="UCU41"/>
      <c r="UCV41"/>
      <c r="UCW41"/>
      <c r="UCX41"/>
      <c r="UCY41"/>
      <c r="UCZ41"/>
      <c r="UDA41"/>
      <c r="UDB41"/>
      <c r="UDC41"/>
      <c r="UDD41"/>
      <c r="UDE41"/>
      <c r="UDF41"/>
      <c r="UDG41"/>
      <c r="UDH41"/>
      <c r="UDI41"/>
      <c r="UDJ41"/>
      <c r="UDK41"/>
      <c r="UDL41"/>
      <c r="UDM41"/>
      <c r="UDN41"/>
      <c r="UDO41"/>
      <c r="UDP41"/>
      <c r="UDQ41"/>
      <c r="UDR41"/>
      <c r="UDS41"/>
      <c r="UDT41"/>
      <c r="UDU41"/>
      <c r="UDV41"/>
      <c r="UDW41"/>
      <c r="UDX41"/>
      <c r="UDY41"/>
      <c r="UDZ41"/>
      <c r="UEA41"/>
      <c r="UEB41"/>
      <c r="UEC41"/>
      <c r="UED41"/>
      <c r="UEE41"/>
      <c r="UEF41"/>
      <c r="UEG41"/>
      <c r="UEH41"/>
      <c r="UEI41"/>
      <c r="UEJ41"/>
      <c r="UEK41"/>
      <c r="UEL41"/>
      <c r="UEM41"/>
      <c r="UEN41"/>
      <c r="UEO41"/>
      <c r="UEP41"/>
      <c r="UEQ41"/>
      <c r="UER41"/>
      <c r="UES41"/>
      <c r="UET41"/>
      <c r="UEU41"/>
      <c r="UEV41"/>
      <c r="UEW41"/>
      <c r="UEX41"/>
      <c r="UEY41"/>
      <c r="UEZ41"/>
      <c r="UFA41"/>
      <c r="UFB41"/>
      <c r="UFC41"/>
      <c r="UFD41"/>
      <c r="UFE41"/>
      <c r="UFF41"/>
      <c r="UFG41"/>
      <c r="UFH41"/>
      <c r="UFI41"/>
      <c r="UFJ41"/>
      <c r="UFK41"/>
      <c r="UFL41"/>
      <c r="UFM41"/>
      <c r="UFN41"/>
      <c r="UFO41"/>
      <c r="UFP41"/>
      <c r="UFQ41"/>
      <c r="UFR41"/>
      <c r="UFS41"/>
      <c r="UFT41"/>
      <c r="UFU41"/>
      <c r="UFV41"/>
      <c r="UFW41"/>
      <c r="UFX41"/>
      <c r="UFY41"/>
      <c r="UFZ41"/>
      <c r="UGA41"/>
      <c r="UGB41"/>
      <c r="UGC41"/>
      <c r="UGD41"/>
      <c r="UGE41"/>
      <c r="UGF41"/>
      <c r="UGG41"/>
      <c r="UGH41"/>
      <c r="UGI41"/>
      <c r="UGJ41"/>
      <c r="UGK41"/>
      <c r="UGL41"/>
      <c r="UGM41"/>
      <c r="UGN41"/>
      <c r="UGO41"/>
      <c r="UGP41"/>
      <c r="UGQ41"/>
      <c r="UGR41"/>
      <c r="UGS41"/>
      <c r="UGT41"/>
      <c r="UGU41"/>
      <c r="UGV41"/>
      <c r="UGW41"/>
      <c r="UGX41"/>
      <c r="UGY41"/>
      <c r="UGZ41"/>
      <c r="UHA41"/>
      <c r="UHB41"/>
      <c r="UHC41"/>
      <c r="UHD41"/>
      <c r="UHE41"/>
      <c r="UHF41"/>
      <c r="UHG41"/>
      <c r="UHH41"/>
      <c r="UHI41"/>
      <c r="UHJ41"/>
      <c r="UHK41"/>
      <c r="UHL41"/>
      <c r="UHM41"/>
      <c r="UHN41"/>
      <c r="UHO41"/>
      <c r="UHP41"/>
      <c r="UHQ41"/>
      <c r="UHR41"/>
      <c r="UHS41"/>
      <c r="UHT41"/>
      <c r="UHU41"/>
      <c r="UHV41"/>
      <c r="UHW41"/>
      <c r="UHX41"/>
      <c r="UHY41"/>
      <c r="UHZ41"/>
      <c r="UIA41"/>
      <c r="UIB41"/>
      <c r="UIC41"/>
      <c r="UID41"/>
      <c r="UIE41"/>
      <c r="UIF41"/>
      <c r="UIG41"/>
      <c r="UIH41"/>
      <c r="UII41"/>
      <c r="UIJ41"/>
      <c r="UIK41"/>
      <c r="UIL41"/>
      <c r="UIM41"/>
      <c r="UIN41"/>
      <c r="UIO41"/>
      <c r="UIP41"/>
      <c r="UIQ41"/>
      <c r="UIR41"/>
      <c r="UIS41"/>
      <c r="UIT41"/>
      <c r="UIU41"/>
      <c r="UIV41"/>
      <c r="UIW41"/>
      <c r="UIX41"/>
      <c r="UIY41"/>
      <c r="UIZ41"/>
      <c r="UJA41"/>
      <c r="UJB41"/>
      <c r="UJC41"/>
      <c r="UJD41"/>
      <c r="UJE41"/>
      <c r="UJF41"/>
      <c r="UJG41"/>
      <c r="UJH41"/>
      <c r="UJI41"/>
      <c r="UJJ41"/>
      <c r="UJK41"/>
      <c r="UJL41"/>
      <c r="UJM41"/>
      <c r="UJN41"/>
      <c r="UJO41"/>
      <c r="UJP41"/>
      <c r="UJQ41"/>
      <c r="UJR41"/>
      <c r="UJS41"/>
      <c r="UJT41"/>
      <c r="UJU41"/>
      <c r="UJV41"/>
      <c r="UJW41"/>
      <c r="UJX41"/>
      <c r="UJY41"/>
      <c r="UJZ41"/>
      <c r="UKA41"/>
      <c r="UKB41"/>
      <c r="UKC41"/>
      <c r="UKD41"/>
      <c r="UKE41"/>
      <c r="UKF41"/>
      <c r="UKG41"/>
      <c r="UKH41"/>
      <c r="UKI41"/>
      <c r="UKJ41"/>
      <c r="UKK41"/>
      <c r="UKL41"/>
      <c r="UKM41"/>
      <c r="UKN41"/>
      <c r="UKO41"/>
      <c r="UKP41"/>
      <c r="UKQ41"/>
      <c r="UKR41"/>
      <c r="UKS41"/>
      <c r="UKT41"/>
      <c r="UKU41"/>
      <c r="UKV41"/>
      <c r="UKW41"/>
      <c r="UKX41"/>
      <c r="UKY41"/>
      <c r="UKZ41"/>
      <c r="ULA41"/>
      <c r="ULB41"/>
      <c r="ULC41"/>
      <c r="ULD41"/>
      <c r="ULE41"/>
      <c r="ULF41"/>
      <c r="ULG41"/>
      <c r="ULH41"/>
      <c r="ULI41"/>
      <c r="ULJ41"/>
      <c r="ULK41"/>
      <c r="ULL41"/>
      <c r="ULM41"/>
      <c r="ULN41"/>
      <c r="ULO41"/>
      <c r="ULP41"/>
      <c r="ULQ41"/>
      <c r="ULR41"/>
      <c r="ULS41"/>
      <c r="ULT41"/>
      <c r="ULU41"/>
      <c r="ULV41"/>
      <c r="ULW41"/>
      <c r="ULX41"/>
      <c r="ULY41"/>
      <c r="ULZ41"/>
      <c r="UMA41"/>
      <c r="UMB41"/>
      <c r="UMC41"/>
      <c r="UMD41"/>
      <c r="UME41"/>
      <c r="UMF41"/>
      <c r="UMG41"/>
      <c r="UMH41"/>
      <c r="UMI41"/>
      <c r="UMJ41"/>
      <c r="UMK41"/>
      <c r="UML41"/>
      <c r="UMM41"/>
      <c r="UMN41"/>
      <c r="UMO41"/>
      <c r="UMP41"/>
      <c r="UMQ41"/>
      <c r="UMR41"/>
      <c r="UMS41"/>
      <c r="UMT41"/>
      <c r="UMU41"/>
      <c r="UMV41"/>
      <c r="UMW41"/>
      <c r="UMX41"/>
      <c r="UMY41"/>
      <c r="UMZ41"/>
      <c r="UNA41"/>
      <c r="UNB41"/>
      <c r="UNC41"/>
      <c r="UND41"/>
      <c r="UNE41"/>
      <c r="UNF41"/>
      <c r="UNG41"/>
      <c r="UNH41"/>
      <c r="UNI41"/>
      <c r="UNJ41"/>
      <c r="UNK41"/>
      <c r="UNL41"/>
      <c r="UNM41"/>
      <c r="UNN41"/>
      <c r="UNO41"/>
      <c r="UNP41"/>
      <c r="UNQ41"/>
      <c r="UNR41"/>
      <c r="UNS41"/>
      <c r="UNT41"/>
      <c r="UNU41"/>
      <c r="UNV41"/>
      <c r="UNW41"/>
      <c r="UNX41"/>
      <c r="UNY41"/>
      <c r="UNZ41"/>
      <c r="UOA41"/>
      <c r="UOB41"/>
      <c r="UOC41"/>
      <c r="UOD41"/>
      <c r="UOE41"/>
      <c r="UOF41"/>
      <c r="UOG41"/>
      <c r="UOH41"/>
      <c r="UOI41"/>
      <c r="UOJ41"/>
      <c r="UOK41"/>
      <c r="UOL41"/>
      <c r="UOM41"/>
      <c r="UON41"/>
      <c r="UOO41"/>
      <c r="UOP41"/>
      <c r="UOQ41"/>
      <c r="UOR41"/>
      <c r="UOS41"/>
      <c r="UOT41"/>
      <c r="UOU41"/>
      <c r="UOV41"/>
      <c r="UOW41"/>
      <c r="UOX41"/>
      <c r="UOY41"/>
      <c r="UOZ41"/>
      <c r="UPA41"/>
      <c r="UPB41"/>
      <c r="UPC41"/>
      <c r="UPD41"/>
      <c r="UPE41"/>
      <c r="UPF41"/>
      <c r="UPG41"/>
      <c r="UPH41"/>
      <c r="UPI41"/>
      <c r="UPJ41"/>
      <c r="UPK41"/>
      <c r="UPL41"/>
      <c r="UPM41"/>
      <c r="UPN41"/>
      <c r="UPO41"/>
      <c r="UPP41"/>
      <c r="UPQ41"/>
      <c r="UPR41"/>
      <c r="UPS41"/>
      <c r="UPT41"/>
      <c r="UPU41"/>
      <c r="UPV41"/>
      <c r="UPW41"/>
      <c r="UPX41"/>
      <c r="UPY41"/>
      <c r="UPZ41"/>
      <c r="UQA41"/>
      <c r="UQB41"/>
      <c r="UQC41"/>
      <c r="UQD41"/>
      <c r="UQE41"/>
      <c r="UQF41"/>
      <c r="UQG41"/>
      <c r="UQH41"/>
      <c r="UQI41"/>
      <c r="UQJ41"/>
      <c r="UQK41"/>
      <c r="UQL41"/>
      <c r="UQM41"/>
      <c r="UQN41"/>
      <c r="UQO41"/>
      <c r="UQP41"/>
      <c r="UQQ41"/>
      <c r="UQR41"/>
      <c r="UQS41"/>
      <c r="UQT41"/>
      <c r="UQU41"/>
      <c r="UQV41"/>
      <c r="UQW41"/>
      <c r="UQX41"/>
      <c r="UQY41"/>
      <c r="UQZ41"/>
      <c r="URA41"/>
      <c r="URB41"/>
      <c r="URC41"/>
      <c r="URD41"/>
      <c r="URE41"/>
      <c r="URF41"/>
      <c r="URG41"/>
      <c r="URH41"/>
      <c r="URI41"/>
      <c r="URJ41"/>
      <c r="URK41"/>
      <c r="URL41"/>
      <c r="URM41"/>
      <c r="URN41"/>
      <c r="URO41"/>
      <c r="URP41"/>
      <c r="URQ41"/>
      <c r="URR41"/>
      <c r="URS41"/>
      <c r="URT41"/>
      <c r="URU41"/>
      <c r="URV41"/>
      <c r="URW41"/>
      <c r="URX41"/>
      <c r="URY41"/>
      <c r="URZ41"/>
      <c r="USA41"/>
      <c r="USB41"/>
      <c r="USC41"/>
      <c r="USD41"/>
      <c r="USE41"/>
      <c r="USF41"/>
      <c r="USG41"/>
      <c r="USH41"/>
      <c r="USI41"/>
      <c r="USJ41"/>
      <c r="USK41"/>
      <c r="USL41"/>
      <c r="USM41"/>
      <c r="USN41"/>
      <c r="USO41"/>
      <c r="USP41"/>
      <c r="USQ41"/>
      <c r="USR41"/>
      <c r="USS41"/>
      <c r="UST41"/>
      <c r="USU41"/>
      <c r="USV41"/>
      <c r="USW41"/>
      <c r="USX41"/>
      <c r="USY41"/>
      <c r="USZ41"/>
      <c r="UTA41"/>
      <c r="UTB41"/>
      <c r="UTC41"/>
      <c r="UTD41"/>
      <c r="UTE41"/>
      <c r="UTF41"/>
      <c r="UTG41"/>
      <c r="UTH41"/>
      <c r="UTI41"/>
      <c r="UTJ41"/>
      <c r="UTK41"/>
      <c r="UTL41"/>
      <c r="UTM41"/>
      <c r="UTN41"/>
      <c r="UTO41"/>
      <c r="UTP41"/>
      <c r="UTQ41"/>
      <c r="UTR41"/>
      <c r="UTS41"/>
      <c r="UTT41"/>
      <c r="UTU41"/>
      <c r="UTV41"/>
      <c r="UTW41"/>
      <c r="UTX41"/>
      <c r="UTY41"/>
      <c r="UTZ41"/>
      <c r="UUA41"/>
      <c r="UUB41"/>
      <c r="UUC41"/>
      <c r="UUD41"/>
      <c r="UUE41"/>
      <c r="UUF41"/>
      <c r="UUG41"/>
      <c r="UUH41"/>
      <c r="UUI41"/>
      <c r="UUJ41"/>
      <c r="UUK41"/>
      <c r="UUL41"/>
      <c r="UUM41"/>
      <c r="UUN41"/>
      <c r="UUO41"/>
      <c r="UUP41"/>
      <c r="UUQ41"/>
      <c r="UUR41"/>
      <c r="UUS41"/>
      <c r="UUT41"/>
      <c r="UUU41"/>
      <c r="UUV41"/>
      <c r="UUW41"/>
      <c r="UUX41"/>
      <c r="UUY41"/>
      <c r="UUZ41"/>
      <c r="UVA41"/>
      <c r="UVB41"/>
      <c r="UVC41"/>
      <c r="UVD41"/>
      <c r="UVE41"/>
      <c r="UVF41"/>
      <c r="UVG41"/>
      <c r="UVH41"/>
      <c r="UVI41"/>
      <c r="UVJ41"/>
      <c r="UVK41"/>
      <c r="UVL41"/>
      <c r="UVM41"/>
      <c r="UVN41"/>
      <c r="UVO41"/>
      <c r="UVP41"/>
      <c r="UVQ41"/>
      <c r="UVR41"/>
      <c r="UVS41"/>
      <c r="UVT41"/>
      <c r="UVU41"/>
      <c r="UVV41"/>
      <c r="UVW41"/>
      <c r="UVX41"/>
      <c r="UVY41"/>
      <c r="UVZ41"/>
      <c r="UWA41"/>
      <c r="UWB41"/>
      <c r="UWC41"/>
      <c r="UWD41"/>
      <c r="UWE41"/>
      <c r="UWF41"/>
      <c r="UWG41"/>
      <c r="UWH41"/>
      <c r="UWI41"/>
      <c r="UWJ41"/>
      <c r="UWK41"/>
      <c r="UWL41"/>
      <c r="UWM41"/>
      <c r="UWN41"/>
      <c r="UWO41"/>
      <c r="UWP41"/>
      <c r="UWQ41"/>
      <c r="UWR41"/>
      <c r="UWS41"/>
      <c r="UWT41"/>
      <c r="UWU41"/>
      <c r="UWV41"/>
      <c r="UWW41"/>
      <c r="UWX41"/>
      <c r="UWY41"/>
      <c r="UWZ41"/>
      <c r="UXA41"/>
      <c r="UXB41"/>
      <c r="UXC41"/>
      <c r="UXD41"/>
      <c r="UXE41"/>
      <c r="UXF41"/>
      <c r="UXG41"/>
      <c r="UXH41"/>
      <c r="UXI41"/>
      <c r="UXJ41"/>
      <c r="UXK41"/>
      <c r="UXL41"/>
      <c r="UXM41"/>
      <c r="UXN41"/>
      <c r="UXO41"/>
      <c r="UXP41"/>
      <c r="UXQ41"/>
      <c r="UXR41"/>
      <c r="UXS41"/>
      <c r="UXT41"/>
      <c r="UXU41"/>
      <c r="UXV41"/>
      <c r="UXW41"/>
      <c r="UXX41"/>
      <c r="UXY41"/>
      <c r="UXZ41"/>
      <c r="UYA41"/>
      <c r="UYB41"/>
      <c r="UYC41"/>
      <c r="UYD41"/>
      <c r="UYE41"/>
      <c r="UYF41"/>
      <c r="UYG41"/>
      <c r="UYH41"/>
      <c r="UYI41"/>
      <c r="UYJ41"/>
      <c r="UYK41"/>
      <c r="UYL41"/>
      <c r="UYM41"/>
      <c r="UYN41"/>
      <c r="UYO41"/>
      <c r="UYP41"/>
      <c r="UYQ41"/>
      <c r="UYR41"/>
      <c r="UYS41"/>
      <c r="UYT41"/>
      <c r="UYU41"/>
      <c r="UYV41"/>
      <c r="UYW41"/>
      <c r="UYX41"/>
      <c r="UYY41"/>
      <c r="UYZ41"/>
      <c r="UZA41"/>
      <c r="UZB41"/>
      <c r="UZC41"/>
      <c r="UZD41"/>
      <c r="UZE41"/>
      <c r="UZF41"/>
      <c r="UZG41"/>
      <c r="UZH41"/>
      <c r="UZI41"/>
      <c r="UZJ41"/>
      <c r="UZK41"/>
      <c r="UZL41"/>
      <c r="UZM41"/>
      <c r="UZN41"/>
      <c r="UZO41"/>
      <c r="UZP41"/>
      <c r="UZQ41"/>
      <c r="UZR41"/>
      <c r="UZS41"/>
      <c r="UZT41"/>
      <c r="UZU41"/>
      <c r="UZV41"/>
      <c r="UZW41"/>
      <c r="UZX41"/>
      <c r="UZY41"/>
      <c r="UZZ41"/>
      <c r="VAA41"/>
      <c r="VAB41"/>
      <c r="VAC41"/>
      <c r="VAD41"/>
      <c r="VAE41"/>
      <c r="VAF41"/>
      <c r="VAG41"/>
      <c r="VAH41"/>
      <c r="VAI41"/>
      <c r="VAJ41"/>
      <c r="VAK41"/>
      <c r="VAL41"/>
      <c r="VAM41"/>
      <c r="VAN41"/>
      <c r="VAO41"/>
      <c r="VAP41"/>
      <c r="VAQ41"/>
      <c r="VAR41"/>
      <c r="VAS41"/>
      <c r="VAT41"/>
      <c r="VAU41"/>
      <c r="VAV41"/>
      <c r="VAW41"/>
      <c r="VAX41"/>
      <c r="VAY41"/>
      <c r="VAZ41"/>
      <c r="VBA41"/>
      <c r="VBB41"/>
      <c r="VBC41"/>
      <c r="VBD41"/>
      <c r="VBE41"/>
      <c r="VBF41"/>
      <c r="VBG41"/>
      <c r="VBH41"/>
      <c r="VBI41"/>
      <c r="VBJ41"/>
      <c r="VBK41"/>
      <c r="VBL41"/>
      <c r="VBM41"/>
      <c r="VBN41"/>
      <c r="VBO41"/>
      <c r="VBP41"/>
      <c r="VBQ41"/>
      <c r="VBR41"/>
      <c r="VBS41"/>
      <c r="VBT41"/>
      <c r="VBU41"/>
      <c r="VBV41"/>
      <c r="VBW41"/>
      <c r="VBX41"/>
      <c r="VBY41"/>
      <c r="VBZ41"/>
      <c r="VCA41"/>
      <c r="VCB41"/>
      <c r="VCC41"/>
      <c r="VCD41"/>
      <c r="VCE41"/>
      <c r="VCF41"/>
      <c r="VCG41"/>
      <c r="VCH41"/>
      <c r="VCI41"/>
      <c r="VCJ41"/>
      <c r="VCK41"/>
      <c r="VCL41"/>
      <c r="VCM41"/>
      <c r="VCN41"/>
      <c r="VCO41"/>
      <c r="VCP41"/>
      <c r="VCQ41"/>
      <c r="VCR41"/>
      <c r="VCS41"/>
      <c r="VCT41"/>
      <c r="VCU41"/>
      <c r="VCV41"/>
      <c r="VCW41"/>
      <c r="VCX41"/>
      <c r="VCY41"/>
      <c r="VCZ41"/>
      <c r="VDA41"/>
      <c r="VDB41"/>
      <c r="VDC41"/>
      <c r="VDD41"/>
      <c r="VDE41"/>
      <c r="VDF41"/>
      <c r="VDG41"/>
      <c r="VDH41"/>
      <c r="VDI41"/>
      <c r="VDJ41"/>
      <c r="VDK41"/>
      <c r="VDL41"/>
      <c r="VDM41"/>
      <c r="VDN41"/>
      <c r="VDO41"/>
      <c r="VDP41"/>
      <c r="VDQ41"/>
      <c r="VDR41"/>
      <c r="VDS41"/>
      <c r="VDT41"/>
      <c r="VDU41"/>
      <c r="VDV41"/>
      <c r="VDW41"/>
      <c r="VDX41"/>
      <c r="VDY41"/>
      <c r="VDZ41"/>
      <c r="VEA41"/>
      <c r="VEB41"/>
      <c r="VEC41"/>
      <c r="VED41"/>
      <c r="VEE41"/>
      <c r="VEF41"/>
      <c r="VEG41"/>
      <c r="VEH41"/>
      <c r="VEI41"/>
      <c r="VEJ41"/>
      <c r="VEK41"/>
      <c r="VEL41"/>
      <c r="VEM41"/>
      <c r="VEN41"/>
      <c r="VEO41"/>
      <c r="VEP41"/>
      <c r="VEQ41"/>
      <c r="VER41"/>
      <c r="VES41"/>
      <c r="VET41"/>
      <c r="VEU41"/>
      <c r="VEV41"/>
      <c r="VEW41"/>
      <c r="VEX41"/>
      <c r="VEY41"/>
      <c r="VEZ41"/>
      <c r="VFA41"/>
      <c r="VFB41"/>
      <c r="VFC41"/>
      <c r="VFD41"/>
      <c r="VFE41"/>
      <c r="VFF41"/>
      <c r="VFG41"/>
      <c r="VFH41"/>
      <c r="VFI41"/>
      <c r="VFJ41"/>
      <c r="VFK41"/>
      <c r="VFL41"/>
      <c r="VFM41"/>
      <c r="VFN41"/>
      <c r="VFO41"/>
      <c r="VFP41"/>
      <c r="VFQ41"/>
      <c r="VFR41"/>
      <c r="VFS41"/>
      <c r="VFT41"/>
      <c r="VFU41"/>
      <c r="VFV41"/>
      <c r="VFW41"/>
      <c r="VFX41"/>
      <c r="VFY41"/>
      <c r="VFZ41"/>
      <c r="VGA41"/>
      <c r="VGB41"/>
      <c r="VGC41"/>
      <c r="VGD41"/>
      <c r="VGE41"/>
      <c r="VGF41"/>
      <c r="VGG41"/>
      <c r="VGH41"/>
      <c r="VGI41"/>
      <c r="VGJ41"/>
      <c r="VGK41"/>
      <c r="VGL41"/>
      <c r="VGM41"/>
      <c r="VGN41"/>
      <c r="VGO41"/>
      <c r="VGP41"/>
      <c r="VGQ41"/>
      <c r="VGR41"/>
      <c r="VGS41"/>
      <c r="VGT41"/>
      <c r="VGU41"/>
      <c r="VGV41"/>
      <c r="VGW41"/>
      <c r="VGX41"/>
      <c r="VGY41"/>
      <c r="VGZ41"/>
      <c r="VHA41"/>
      <c r="VHB41"/>
      <c r="VHC41"/>
      <c r="VHD41"/>
      <c r="VHE41"/>
      <c r="VHF41"/>
      <c r="VHG41"/>
      <c r="VHH41"/>
      <c r="VHI41"/>
      <c r="VHJ41"/>
      <c r="VHK41"/>
      <c r="VHL41"/>
      <c r="VHM41"/>
      <c r="VHN41"/>
      <c r="VHO41"/>
      <c r="VHP41"/>
      <c r="VHQ41"/>
      <c r="VHR41"/>
      <c r="VHS41"/>
      <c r="VHT41"/>
      <c r="VHU41"/>
      <c r="VHV41"/>
      <c r="VHW41"/>
      <c r="VHX41"/>
      <c r="VHY41"/>
      <c r="VHZ41"/>
      <c r="VIA41"/>
      <c r="VIB41"/>
      <c r="VIC41"/>
      <c r="VID41"/>
      <c r="VIE41"/>
      <c r="VIF41"/>
      <c r="VIG41"/>
      <c r="VIH41"/>
      <c r="VII41"/>
      <c r="VIJ41"/>
      <c r="VIK41"/>
      <c r="VIL41"/>
      <c r="VIM41"/>
      <c r="VIN41"/>
      <c r="VIO41"/>
      <c r="VIP41"/>
      <c r="VIQ41"/>
      <c r="VIR41"/>
      <c r="VIS41"/>
      <c r="VIT41"/>
      <c r="VIU41"/>
      <c r="VIV41"/>
      <c r="VIW41"/>
      <c r="VIX41"/>
      <c r="VIY41"/>
      <c r="VIZ41"/>
      <c r="VJA41"/>
      <c r="VJB41"/>
      <c r="VJC41"/>
      <c r="VJD41"/>
      <c r="VJE41"/>
      <c r="VJF41"/>
      <c r="VJG41"/>
      <c r="VJH41"/>
      <c r="VJI41"/>
      <c r="VJJ41"/>
      <c r="VJK41"/>
      <c r="VJL41"/>
      <c r="VJM41"/>
      <c r="VJN41"/>
      <c r="VJO41"/>
      <c r="VJP41"/>
      <c r="VJQ41"/>
      <c r="VJR41"/>
      <c r="VJS41"/>
      <c r="VJT41"/>
      <c r="VJU41"/>
      <c r="VJV41"/>
      <c r="VJW41"/>
      <c r="VJX41"/>
      <c r="VJY41"/>
      <c r="VJZ41"/>
      <c r="VKA41"/>
      <c r="VKB41"/>
      <c r="VKC41"/>
      <c r="VKD41"/>
      <c r="VKE41"/>
      <c r="VKF41"/>
      <c r="VKG41"/>
      <c r="VKH41"/>
      <c r="VKI41"/>
      <c r="VKJ41"/>
      <c r="VKK41"/>
      <c r="VKL41"/>
      <c r="VKM41"/>
      <c r="VKN41"/>
      <c r="VKO41"/>
      <c r="VKP41"/>
      <c r="VKQ41"/>
      <c r="VKR41"/>
      <c r="VKS41"/>
      <c r="VKT41"/>
      <c r="VKU41"/>
      <c r="VKV41"/>
      <c r="VKW41"/>
      <c r="VKX41"/>
      <c r="VKY41"/>
      <c r="VKZ41"/>
      <c r="VLA41"/>
      <c r="VLB41"/>
      <c r="VLC41"/>
      <c r="VLD41"/>
      <c r="VLE41"/>
      <c r="VLF41"/>
      <c r="VLG41"/>
      <c r="VLH41"/>
      <c r="VLI41"/>
      <c r="VLJ41"/>
      <c r="VLK41"/>
      <c r="VLL41"/>
      <c r="VLM41"/>
      <c r="VLN41"/>
      <c r="VLO41"/>
      <c r="VLP41"/>
      <c r="VLQ41"/>
      <c r="VLR41"/>
      <c r="VLS41"/>
      <c r="VLT41"/>
      <c r="VLU41"/>
      <c r="VLV41"/>
      <c r="VLW41"/>
      <c r="VLX41"/>
      <c r="VLY41"/>
      <c r="VLZ41"/>
      <c r="VMA41"/>
      <c r="VMB41"/>
      <c r="VMC41"/>
      <c r="VMD41"/>
      <c r="VME41"/>
      <c r="VMF41"/>
      <c r="VMG41"/>
      <c r="VMH41"/>
      <c r="VMI41"/>
      <c r="VMJ41"/>
      <c r="VMK41"/>
      <c r="VML41"/>
      <c r="VMM41"/>
      <c r="VMN41"/>
      <c r="VMO41"/>
      <c r="VMP41"/>
      <c r="VMQ41"/>
      <c r="VMR41"/>
      <c r="VMS41"/>
      <c r="VMT41"/>
      <c r="VMU41"/>
      <c r="VMV41"/>
      <c r="VMW41"/>
      <c r="VMX41"/>
      <c r="VMY41"/>
      <c r="VMZ41"/>
      <c r="VNA41"/>
      <c r="VNB41"/>
      <c r="VNC41"/>
      <c r="VND41"/>
      <c r="VNE41"/>
      <c r="VNF41"/>
      <c r="VNG41"/>
      <c r="VNH41"/>
      <c r="VNI41"/>
      <c r="VNJ41"/>
      <c r="VNK41"/>
      <c r="VNL41"/>
      <c r="VNM41"/>
      <c r="VNN41"/>
      <c r="VNO41"/>
      <c r="VNP41"/>
      <c r="VNQ41"/>
      <c r="VNR41"/>
      <c r="VNS41"/>
      <c r="VNT41"/>
      <c r="VNU41"/>
      <c r="VNV41"/>
      <c r="VNW41"/>
      <c r="VNX41"/>
      <c r="VNY41"/>
      <c r="VNZ41"/>
      <c r="VOA41"/>
      <c r="VOB41"/>
      <c r="VOC41"/>
      <c r="VOD41"/>
      <c r="VOE41"/>
      <c r="VOF41"/>
      <c r="VOG41"/>
      <c r="VOH41"/>
      <c r="VOI41"/>
      <c r="VOJ41"/>
      <c r="VOK41"/>
      <c r="VOL41"/>
      <c r="VOM41"/>
      <c r="VON41"/>
      <c r="VOO41"/>
      <c r="VOP41"/>
      <c r="VOQ41"/>
      <c r="VOR41"/>
      <c r="VOS41"/>
      <c r="VOT41"/>
      <c r="VOU41"/>
      <c r="VOV41"/>
      <c r="VOW41"/>
      <c r="VOX41"/>
      <c r="VOY41"/>
      <c r="VOZ41"/>
      <c r="VPA41"/>
      <c r="VPB41"/>
      <c r="VPC41"/>
      <c r="VPD41"/>
      <c r="VPE41"/>
      <c r="VPF41"/>
      <c r="VPG41"/>
      <c r="VPH41"/>
      <c r="VPI41"/>
      <c r="VPJ41"/>
      <c r="VPK41"/>
      <c r="VPL41"/>
      <c r="VPM41"/>
      <c r="VPN41"/>
      <c r="VPO41"/>
      <c r="VPP41"/>
      <c r="VPQ41"/>
      <c r="VPR41"/>
      <c r="VPS41"/>
      <c r="VPT41"/>
      <c r="VPU41"/>
      <c r="VPV41"/>
      <c r="VPW41"/>
      <c r="VPX41"/>
      <c r="VPY41"/>
      <c r="VPZ41"/>
      <c r="VQA41"/>
      <c r="VQB41"/>
      <c r="VQC41"/>
      <c r="VQD41"/>
      <c r="VQE41"/>
      <c r="VQF41"/>
      <c r="VQG41"/>
      <c r="VQH41"/>
      <c r="VQI41"/>
      <c r="VQJ41"/>
      <c r="VQK41"/>
      <c r="VQL41"/>
      <c r="VQM41"/>
      <c r="VQN41"/>
      <c r="VQO41"/>
      <c r="VQP41"/>
      <c r="VQQ41"/>
      <c r="VQR41"/>
      <c r="VQS41"/>
      <c r="VQT41"/>
      <c r="VQU41"/>
      <c r="VQV41"/>
      <c r="VQW41"/>
      <c r="VQX41"/>
      <c r="VQY41"/>
      <c r="VQZ41"/>
      <c r="VRA41"/>
      <c r="VRB41"/>
      <c r="VRC41"/>
      <c r="VRD41"/>
      <c r="VRE41"/>
      <c r="VRF41"/>
      <c r="VRG41"/>
      <c r="VRH41"/>
      <c r="VRI41"/>
      <c r="VRJ41"/>
      <c r="VRK41"/>
      <c r="VRL41"/>
      <c r="VRM41"/>
      <c r="VRN41"/>
      <c r="VRO41"/>
      <c r="VRP41"/>
      <c r="VRQ41"/>
      <c r="VRR41"/>
      <c r="VRS41"/>
      <c r="VRT41"/>
      <c r="VRU41"/>
      <c r="VRV41"/>
      <c r="VRW41"/>
      <c r="VRX41"/>
      <c r="VRY41"/>
      <c r="VRZ41"/>
      <c r="VSA41"/>
      <c r="VSB41"/>
      <c r="VSC41"/>
      <c r="VSD41"/>
      <c r="VSE41"/>
      <c r="VSF41"/>
      <c r="VSG41"/>
      <c r="VSH41"/>
      <c r="VSI41"/>
      <c r="VSJ41"/>
      <c r="VSK41"/>
      <c r="VSL41"/>
      <c r="VSM41"/>
      <c r="VSN41"/>
      <c r="VSO41"/>
      <c r="VSP41"/>
      <c r="VSQ41"/>
      <c r="VSR41"/>
      <c r="VSS41"/>
      <c r="VST41"/>
      <c r="VSU41"/>
      <c r="VSV41"/>
      <c r="VSW41"/>
      <c r="VSX41"/>
      <c r="VSY41"/>
      <c r="VSZ41"/>
      <c r="VTA41"/>
      <c r="VTB41"/>
      <c r="VTC41"/>
      <c r="VTD41"/>
      <c r="VTE41"/>
      <c r="VTF41"/>
      <c r="VTG41"/>
      <c r="VTH41"/>
      <c r="VTI41"/>
      <c r="VTJ41"/>
      <c r="VTK41"/>
      <c r="VTL41"/>
      <c r="VTM41"/>
      <c r="VTN41"/>
      <c r="VTO41"/>
      <c r="VTP41"/>
      <c r="VTQ41"/>
      <c r="VTR41"/>
      <c r="VTS41"/>
      <c r="VTT41"/>
      <c r="VTU41"/>
      <c r="VTV41"/>
      <c r="VTW41"/>
      <c r="VTX41"/>
      <c r="VTY41"/>
      <c r="VTZ41"/>
      <c r="VUA41"/>
      <c r="VUB41"/>
      <c r="VUC41"/>
      <c r="VUD41"/>
      <c r="VUE41"/>
      <c r="VUF41"/>
      <c r="VUG41"/>
      <c r="VUH41"/>
      <c r="VUI41"/>
      <c r="VUJ41"/>
      <c r="VUK41"/>
      <c r="VUL41"/>
      <c r="VUM41"/>
      <c r="VUN41"/>
      <c r="VUO41"/>
      <c r="VUP41"/>
      <c r="VUQ41"/>
      <c r="VUR41"/>
      <c r="VUS41"/>
      <c r="VUT41"/>
      <c r="VUU41"/>
      <c r="VUV41"/>
      <c r="VUW41"/>
      <c r="VUX41"/>
      <c r="VUY41"/>
      <c r="VUZ41"/>
      <c r="VVA41"/>
      <c r="VVB41"/>
      <c r="VVC41"/>
      <c r="VVD41"/>
      <c r="VVE41"/>
      <c r="VVF41"/>
      <c r="VVG41"/>
      <c r="VVH41"/>
      <c r="VVI41"/>
      <c r="VVJ41"/>
      <c r="VVK41"/>
      <c r="VVL41"/>
      <c r="VVM41"/>
      <c r="VVN41"/>
      <c r="VVO41"/>
      <c r="VVP41"/>
      <c r="VVQ41"/>
      <c r="VVR41"/>
      <c r="VVS41"/>
      <c r="VVT41"/>
      <c r="VVU41"/>
      <c r="VVV41"/>
      <c r="VVW41"/>
      <c r="VVX41"/>
      <c r="VVY41"/>
      <c r="VVZ41"/>
      <c r="VWA41"/>
      <c r="VWB41"/>
      <c r="VWC41"/>
      <c r="VWD41"/>
      <c r="VWE41"/>
      <c r="VWF41"/>
      <c r="VWG41"/>
      <c r="VWH41"/>
      <c r="VWI41"/>
      <c r="VWJ41"/>
      <c r="VWK41"/>
      <c r="VWL41"/>
      <c r="VWM41"/>
      <c r="VWN41"/>
      <c r="VWO41"/>
      <c r="VWP41"/>
      <c r="VWQ41"/>
      <c r="VWR41"/>
      <c r="VWS41"/>
      <c r="VWT41"/>
      <c r="VWU41"/>
      <c r="VWV41"/>
      <c r="VWW41"/>
      <c r="VWX41"/>
      <c r="VWY41"/>
      <c r="VWZ41"/>
      <c r="VXA41"/>
      <c r="VXB41"/>
      <c r="VXC41"/>
      <c r="VXD41"/>
      <c r="VXE41"/>
      <c r="VXF41"/>
      <c r="VXG41"/>
      <c r="VXH41"/>
      <c r="VXI41"/>
      <c r="VXJ41"/>
      <c r="VXK41"/>
      <c r="VXL41"/>
      <c r="VXM41"/>
      <c r="VXN41"/>
      <c r="VXO41"/>
      <c r="VXP41"/>
      <c r="VXQ41"/>
      <c r="VXR41"/>
      <c r="VXS41"/>
      <c r="VXT41"/>
      <c r="VXU41"/>
      <c r="VXV41"/>
      <c r="VXW41"/>
      <c r="VXX41"/>
      <c r="VXY41"/>
      <c r="VXZ41"/>
      <c r="VYA41"/>
      <c r="VYB41"/>
      <c r="VYC41"/>
      <c r="VYD41"/>
      <c r="VYE41"/>
      <c r="VYF41"/>
      <c r="VYG41"/>
      <c r="VYH41"/>
      <c r="VYI41"/>
      <c r="VYJ41"/>
      <c r="VYK41"/>
      <c r="VYL41"/>
      <c r="VYM41"/>
      <c r="VYN41"/>
      <c r="VYO41"/>
      <c r="VYP41"/>
      <c r="VYQ41"/>
      <c r="VYR41"/>
      <c r="VYS41"/>
      <c r="VYT41"/>
      <c r="VYU41"/>
      <c r="VYV41"/>
      <c r="VYW41"/>
      <c r="VYX41"/>
      <c r="VYY41"/>
      <c r="VYZ41"/>
      <c r="VZA41"/>
      <c r="VZB41"/>
      <c r="VZC41"/>
      <c r="VZD41"/>
      <c r="VZE41"/>
      <c r="VZF41"/>
      <c r="VZG41"/>
      <c r="VZH41"/>
      <c r="VZI41"/>
      <c r="VZJ41"/>
      <c r="VZK41"/>
      <c r="VZL41"/>
      <c r="VZM41"/>
      <c r="VZN41"/>
      <c r="VZO41"/>
      <c r="VZP41"/>
      <c r="VZQ41"/>
      <c r="VZR41"/>
      <c r="VZS41"/>
      <c r="VZT41"/>
      <c r="VZU41"/>
      <c r="VZV41"/>
      <c r="VZW41"/>
      <c r="VZX41"/>
      <c r="VZY41"/>
      <c r="VZZ41"/>
      <c r="WAA41"/>
      <c r="WAB41"/>
      <c r="WAC41"/>
      <c r="WAD41"/>
      <c r="WAE41"/>
      <c r="WAF41"/>
      <c r="WAG41"/>
      <c r="WAH41"/>
      <c r="WAI41"/>
      <c r="WAJ41"/>
      <c r="WAK41"/>
      <c r="WAL41"/>
      <c r="WAM41"/>
      <c r="WAN41"/>
      <c r="WAO41"/>
      <c r="WAP41"/>
      <c r="WAQ41"/>
      <c r="WAR41"/>
      <c r="WAS41"/>
      <c r="WAT41"/>
      <c r="WAU41"/>
      <c r="WAV41"/>
      <c r="WAW41"/>
      <c r="WAX41"/>
      <c r="WAY41"/>
      <c r="WAZ41"/>
      <c r="WBA41"/>
      <c r="WBB41"/>
      <c r="WBC41"/>
      <c r="WBD41"/>
      <c r="WBE41"/>
      <c r="WBF41"/>
      <c r="WBG41"/>
      <c r="WBH41"/>
      <c r="WBI41"/>
      <c r="WBJ41"/>
      <c r="WBK41"/>
      <c r="WBL41"/>
      <c r="WBM41"/>
      <c r="WBN41"/>
      <c r="WBO41"/>
      <c r="WBP41"/>
      <c r="WBQ41"/>
      <c r="WBR41"/>
      <c r="WBS41"/>
      <c r="WBT41"/>
      <c r="WBU41"/>
      <c r="WBV41"/>
      <c r="WBW41"/>
      <c r="WBX41"/>
      <c r="WBY41"/>
      <c r="WBZ41"/>
      <c r="WCA41"/>
      <c r="WCB41"/>
      <c r="WCC41"/>
      <c r="WCD41"/>
      <c r="WCE41"/>
      <c r="WCF41"/>
      <c r="WCG41"/>
      <c r="WCH41"/>
      <c r="WCI41"/>
      <c r="WCJ41"/>
      <c r="WCK41"/>
      <c r="WCL41"/>
      <c r="WCM41"/>
      <c r="WCN41"/>
      <c r="WCO41"/>
      <c r="WCP41"/>
      <c r="WCQ41"/>
      <c r="WCR41"/>
      <c r="WCS41"/>
      <c r="WCT41"/>
      <c r="WCU41"/>
      <c r="WCV41"/>
      <c r="WCW41"/>
      <c r="WCX41"/>
      <c r="WCY41"/>
      <c r="WCZ41"/>
      <c r="WDA41"/>
      <c r="WDB41"/>
      <c r="WDC41"/>
      <c r="WDD41"/>
      <c r="WDE41"/>
      <c r="WDF41"/>
      <c r="WDG41"/>
      <c r="WDH41"/>
      <c r="WDI41"/>
      <c r="WDJ41"/>
      <c r="WDK41"/>
      <c r="WDL41"/>
      <c r="WDM41"/>
      <c r="WDN41"/>
      <c r="WDO41"/>
      <c r="WDP41"/>
      <c r="WDQ41"/>
      <c r="WDR41"/>
      <c r="WDS41"/>
      <c r="WDT41"/>
      <c r="WDU41"/>
      <c r="WDV41"/>
      <c r="WDW41"/>
      <c r="WDX41"/>
      <c r="WDY41"/>
      <c r="WDZ41"/>
      <c r="WEA41"/>
      <c r="WEB41"/>
      <c r="WEC41"/>
      <c r="WED41"/>
      <c r="WEE41"/>
      <c r="WEF41"/>
      <c r="WEG41"/>
      <c r="WEH41"/>
      <c r="WEI41"/>
      <c r="WEJ41"/>
      <c r="WEK41"/>
      <c r="WEL41"/>
      <c r="WEM41"/>
      <c r="WEN41"/>
      <c r="WEO41"/>
      <c r="WEP41"/>
      <c r="WEQ41"/>
      <c r="WER41"/>
      <c r="WES41"/>
      <c r="WET41"/>
      <c r="WEU41"/>
      <c r="WEV41"/>
      <c r="WEW41"/>
      <c r="WEX41"/>
      <c r="WEY41"/>
      <c r="WEZ41"/>
      <c r="WFA41"/>
      <c r="WFB41"/>
      <c r="WFC41"/>
      <c r="WFD41"/>
      <c r="WFE41"/>
      <c r="WFF41"/>
      <c r="WFG41"/>
      <c r="WFH41"/>
      <c r="WFI41"/>
      <c r="WFJ41"/>
      <c r="WFK41"/>
      <c r="WFL41"/>
      <c r="WFM41"/>
      <c r="WFN41"/>
      <c r="WFO41"/>
      <c r="WFP41"/>
      <c r="WFQ41"/>
      <c r="WFR41"/>
      <c r="WFS41"/>
      <c r="WFT41"/>
      <c r="WFU41"/>
      <c r="WFV41"/>
      <c r="WFW41"/>
      <c r="WFX41"/>
      <c r="WFY41"/>
      <c r="WFZ41"/>
      <c r="WGA41"/>
      <c r="WGB41"/>
      <c r="WGC41"/>
      <c r="WGD41"/>
      <c r="WGE41"/>
      <c r="WGF41"/>
      <c r="WGG41"/>
      <c r="WGH41"/>
      <c r="WGI41"/>
      <c r="WGJ41"/>
      <c r="WGK41"/>
      <c r="WGL41"/>
      <c r="WGM41"/>
      <c r="WGN41"/>
      <c r="WGO41"/>
      <c r="WGP41"/>
      <c r="WGQ41"/>
      <c r="WGR41"/>
      <c r="WGS41"/>
      <c r="WGT41"/>
      <c r="WGU41"/>
      <c r="WGV41"/>
      <c r="WGW41"/>
      <c r="WGX41"/>
      <c r="WGY41"/>
      <c r="WGZ41"/>
      <c r="WHA41"/>
      <c r="WHB41"/>
      <c r="WHC41"/>
      <c r="WHD41"/>
      <c r="WHE41"/>
      <c r="WHF41"/>
      <c r="WHG41"/>
      <c r="WHH41"/>
      <c r="WHI41"/>
      <c r="WHJ41"/>
      <c r="WHK41"/>
      <c r="WHL41"/>
      <c r="WHM41"/>
      <c r="WHN41"/>
      <c r="WHO41"/>
      <c r="WHP41"/>
      <c r="WHQ41"/>
      <c r="WHR41"/>
      <c r="WHS41"/>
      <c r="WHT41"/>
      <c r="WHU41"/>
      <c r="WHV41"/>
      <c r="WHW41"/>
      <c r="WHX41"/>
      <c r="WHY41"/>
      <c r="WHZ41"/>
      <c r="WIA41"/>
      <c r="WIB41"/>
      <c r="WIC41"/>
      <c r="WID41"/>
      <c r="WIE41"/>
      <c r="WIF41"/>
      <c r="WIG41"/>
      <c r="WIH41"/>
      <c r="WII41"/>
      <c r="WIJ41"/>
      <c r="WIK41"/>
      <c r="WIL41"/>
      <c r="WIM41"/>
      <c r="WIN41"/>
      <c r="WIO41"/>
      <c r="WIP41"/>
      <c r="WIQ41"/>
      <c r="WIR41"/>
      <c r="WIS41"/>
      <c r="WIT41"/>
      <c r="WIU41"/>
      <c r="WIV41"/>
      <c r="WIW41"/>
      <c r="WIX41"/>
      <c r="WIY41"/>
      <c r="WIZ41"/>
      <c r="WJA41"/>
      <c r="WJB41"/>
      <c r="WJC41"/>
      <c r="WJD41"/>
      <c r="WJE41"/>
      <c r="WJF41"/>
      <c r="WJG41"/>
      <c r="WJH41"/>
      <c r="WJI41"/>
      <c r="WJJ41"/>
      <c r="WJK41"/>
      <c r="WJL41"/>
      <c r="WJM41"/>
      <c r="WJN41"/>
      <c r="WJO41"/>
      <c r="WJP41"/>
      <c r="WJQ41"/>
      <c r="WJR41"/>
      <c r="WJS41"/>
      <c r="WJT41"/>
      <c r="WJU41"/>
      <c r="WJV41"/>
      <c r="WJW41"/>
      <c r="WJX41"/>
      <c r="WJY41"/>
      <c r="WJZ41"/>
      <c r="WKA41"/>
      <c r="WKB41"/>
      <c r="WKC41"/>
      <c r="WKD41"/>
      <c r="WKE41"/>
      <c r="WKF41"/>
      <c r="WKG41"/>
      <c r="WKH41"/>
      <c r="WKI41"/>
      <c r="WKJ41"/>
      <c r="WKK41"/>
      <c r="WKL41"/>
      <c r="WKM41"/>
      <c r="WKN41"/>
      <c r="WKO41"/>
      <c r="WKP41"/>
      <c r="WKQ41"/>
      <c r="WKR41"/>
      <c r="WKS41"/>
      <c r="WKT41"/>
      <c r="WKU41"/>
      <c r="WKV41"/>
      <c r="WKW41"/>
      <c r="WKX41"/>
      <c r="WKY41"/>
      <c r="WKZ41"/>
      <c r="WLA41"/>
      <c r="WLB41"/>
      <c r="WLC41"/>
      <c r="WLD41"/>
      <c r="WLE41"/>
      <c r="WLF41"/>
      <c r="WLG41"/>
      <c r="WLH41"/>
      <c r="WLI41"/>
      <c r="WLJ41"/>
      <c r="WLK41"/>
      <c r="WLL41"/>
      <c r="WLM41"/>
      <c r="WLN41"/>
      <c r="WLO41"/>
      <c r="WLP41"/>
      <c r="WLQ41"/>
      <c r="WLR41"/>
      <c r="WLS41"/>
      <c r="WLT41"/>
      <c r="WLU41"/>
      <c r="WLV41"/>
      <c r="WLW41"/>
      <c r="WLX41"/>
      <c r="WLY41"/>
      <c r="WLZ41"/>
      <c r="WMA41"/>
      <c r="WMB41"/>
      <c r="WMC41"/>
      <c r="WMD41"/>
      <c r="WME41"/>
      <c r="WMF41"/>
      <c r="WMG41"/>
      <c r="WMH41"/>
      <c r="WMI41"/>
      <c r="WMJ41"/>
      <c r="WMK41"/>
      <c r="WML41"/>
      <c r="WMM41"/>
      <c r="WMN41"/>
      <c r="WMO41"/>
      <c r="WMP41"/>
      <c r="WMQ41"/>
      <c r="WMR41"/>
      <c r="WMS41"/>
      <c r="WMT41"/>
      <c r="WMU41"/>
      <c r="WMV41"/>
      <c r="WMW41"/>
      <c r="WMX41"/>
      <c r="WMY41"/>
      <c r="WMZ41"/>
      <c r="WNA41"/>
      <c r="WNB41"/>
      <c r="WNC41"/>
      <c r="WND41"/>
      <c r="WNE41"/>
      <c r="WNF41"/>
      <c r="WNG41"/>
      <c r="WNH41"/>
      <c r="WNI41"/>
      <c r="WNJ41"/>
      <c r="WNK41"/>
      <c r="WNL41"/>
      <c r="WNM41"/>
      <c r="WNN41"/>
      <c r="WNO41"/>
      <c r="WNP41"/>
      <c r="WNQ41"/>
      <c r="WNR41"/>
      <c r="WNS41"/>
      <c r="WNT41"/>
      <c r="WNU41"/>
      <c r="WNV41"/>
      <c r="WNW41"/>
      <c r="WNX41"/>
      <c r="WNY41"/>
      <c r="WNZ41"/>
      <c r="WOA41"/>
      <c r="WOB41"/>
      <c r="WOC41"/>
      <c r="WOD41"/>
      <c r="WOE41"/>
      <c r="WOF41"/>
      <c r="WOG41"/>
      <c r="WOH41"/>
      <c r="WOI41"/>
      <c r="WOJ41"/>
      <c r="WOK41"/>
      <c r="WOL41"/>
      <c r="WOM41"/>
      <c r="WON41"/>
      <c r="WOO41"/>
      <c r="WOP41"/>
      <c r="WOQ41"/>
      <c r="WOR41"/>
      <c r="WOS41"/>
      <c r="WOT41"/>
      <c r="WOU41"/>
      <c r="WOV41"/>
      <c r="WOW41"/>
      <c r="WOX41"/>
      <c r="WOY41"/>
      <c r="WOZ41"/>
      <c r="WPA41"/>
      <c r="WPB41"/>
      <c r="WPC41"/>
      <c r="WPD41"/>
      <c r="WPE41"/>
      <c r="WPF41"/>
      <c r="WPG41"/>
      <c r="WPH41"/>
      <c r="WPI41"/>
      <c r="WPJ41"/>
      <c r="WPK41"/>
      <c r="WPL41"/>
      <c r="WPM41"/>
      <c r="WPN41"/>
      <c r="WPO41"/>
      <c r="WPP41"/>
      <c r="WPQ41"/>
      <c r="WPR41"/>
      <c r="WPS41"/>
      <c r="WPT41"/>
      <c r="WPU41"/>
      <c r="WPV41"/>
      <c r="WPW41"/>
      <c r="WPX41"/>
      <c r="WPY41"/>
      <c r="WPZ41"/>
      <c r="WQA41"/>
      <c r="WQB41"/>
      <c r="WQC41"/>
      <c r="WQD41"/>
      <c r="WQE41"/>
      <c r="WQF41"/>
      <c r="WQG41"/>
      <c r="WQH41"/>
      <c r="WQI41"/>
      <c r="WQJ41"/>
      <c r="WQK41"/>
      <c r="WQL41"/>
      <c r="WQM41"/>
      <c r="WQN41"/>
      <c r="WQO41"/>
      <c r="WQP41"/>
      <c r="WQQ41"/>
      <c r="WQR41"/>
      <c r="WQS41"/>
      <c r="WQT41"/>
      <c r="WQU41"/>
      <c r="WQV41"/>
      <c r="WQW41"/>
      <c r="WQX41"/>
      <c r="WQY41"/>
      <c r="WQZ41"/>
      <c r="WRA41"/>
      <c r="WRB41"/>
      <c r="WRC41"/>
      <c r="WRD41"/>
      <c r="WRE41"/>
      <c r="WRF41"/>
      <c r="WRG41"/>
      <c r="WRH41"/>
      <c r="WRI41"/>
      <c r="WRJ41"/>
      <c r="WRK41"/>
      <c r="WRL41"/>
      <c r="WRM41"/>
      <c r="WRN41"/>
      <c r="WRO41"/>
      <c r="WRP41"/>
      <c r="WRQ41"/>
      <c r="WRR41"/>
      <c r="WRS41"/>
      <c r="WRT41"/>
      <c r="WRU41"/>
      <c r="WRV41"/>
      <c r="WRW41"/>
      <c r="WRX41"/>
      <c r="WRY41"/>
      <c r="WRZ41"/>
      <c r="WSA41"/>
      <c r="WSB41"/>
      <c r="WSC41"/>
      <c r="WSD41"/>
      <c r="WSE41"/>
      <c r="WSF41"/>
      <c r="WSG41"/>
      <c r="WSH41"/>
      <c r="WSI41"/>
      <c r="WSJ41"/>
      <c r="WSK41"/>
      <c r="WSL41"/>
      <c r="WSM41"/>
      <c r="WSN41"/>
      <c r="WSO41"/>
      <c r="WSP41"/>
      <c r="WSQ41"/>
      <c r="WSR41"/>
      <c r="WSS41"/>
      <c r="WST41"/>
      <c r="WSU41"/>
      <c r="WSV41"/>
      <c r="WSW41"/>
      <c r="WSX41"/>
      <c r="WSY41"/>
      <c r="WSZ41"/>
      <c r="WTA41"/>
      <c r="WTB41"/>
      <c r="WTC41"/>
      <c r="WTD41"/>
      <c r="WTE41"/>
      <c r="WTF41"/>
      <c r="WTG41"/>
      <c r="WTH41"/>
      <c r="WTI41"/>
      <c r="WTJ41"/>
      <c r="WTK41"/>
      <c r="WTL41"/>
      <c r="WTM41"/>
      <c r="WTN41"/>
      <c r="WTO41"/>
      <c r="WTP41"/>
      <c r="WTQ41"/>
      <c r="WTR41"/>
      <c r="WTS41"/>
      <c r="WTT41"/>
      <c r="WTU41"/>
      <c r="WTV41"/>
      <c r="WTW41"/>
      <c r="WTX41"/>
      <c r="WTY41"/>
      <c r="WTZ41"/>
      <c r="WUA41"/>
      <c r="WUB41"/>
      <c r="WUC41"/>
      <c r="WUD41"/>
      <c r="WUE41"/>
      <c r="WUF41"/>
      <c r="WUG41"/>
      <c r="WUH41"/>
      <c r="WUI41"/>
      <c r="WUJ41"/>
      <c r="WUK41"/>
      <c r="WUL41"/>
      <c r="WUM41"/>
      <c r="WUN41"/>
      <c r="WUO41"/>
      <c r="WUP41"/>
      <c r="WUQ41"/>
      <c r="WUR41"/>
      <c r="WUS41"/>
      <c r="WUT41"/>
      <c r="WUU41"/>
      <c r="WUV41"/>
      <c r="WUW41"/>
      <c r="WUX41"/>
      <c r="WUY41"/>
      <c r="WUZ41"/>
      <c r="WVA41"/>
      <c r="WVB41"/>
      <c r="WVC41"/>
      <c r="WVD41"/>
      <c r="WVE41"/>
      <c r="WVF41"/>
      <c r="WVG41"/>
      <c r="WVH41"/>
      <c r="WVI41"/>
      <c r="WVJ41"/>
      <c r="WVK41"/>
      <c r="WVL41"/>
      <c r="WVM41"/>
      <c r="WVN41"/>
      <c r="WVO41"/>
      <c r="WVP41"/>
      <c r="WVQ41"/>
      <c r="WVR41"/>
      <c r="WVS41"/>
      <c r="WVT41"/>
      <c r="WVU41"/>
      <c r="WVV41"/>
      <c r="WVW41"/>
      <c r="WVX41"/>
      <c r="WVY41"/>
      <c r="WVZ41"/>
      <c r="WWA41"/>
      <c r="WWB41"/>
      <c r="WWC41"/>
      <c r="WWD41"/>
      <c r="WWE41"/>
      <c r="WWF41"/>
      <c r="WWG41"/>
      <c r="WWH41"/>
      <c r="WWI41"/>
      <c r="WWJ41"/>
      <c r="WWK41"/>
      <c r="WWL41"/>
      <c r="WWM41"/>
      <c r="WWN41"/>
      <c r="WWO41"/>
      <c r="WWP41"/>
      <c r="WWQ41"/>
      <c r="WWR41"/>
      <c r="WWS41"/>
      <c r="WWT41"/>
      <c r="WWU41"/>
      <c r="WWV41"/>
      <c r="WWW41"/>
      <c r="WWX41"/>
      <c r="WWY41"/>
      <c r="WWZ41"/>
      <c r="WXA41"/>
      <c r="WXB41"/>
      <c r="WXC41"/>
      <c r="WXD41"/>
      <c r="WXE41"/>
      <c r="WXF41"/>
      <c r="WXG41"/>
      <c r="WXH41"/>
      <c r="WXI41"/>
      <c r="WXJ41"/>
      <c r="WXK41"/>
      <c r="WXL41"/>
      <c r="WXM41"/>
      <c r="WXN41"/>
      <c r="WXO41"/>
      <c r="WXP41"/>
      <c r="WXQ41"/>
      <c r="WXR41"/>
      <c r="WXS41"/>
      <c r="WXT41"/>
      <c r="WXU41"/>
      <c r="WXV41"/>
      <c r="WXW41"/>
      <c r="WXX41"/>
      <c r="WXY41"/>
      <c r="WXZ41"/>
      <c r="WYA41"/>
      <c r="WYB41"/>
      <c r="WYC41"/>
      <c r="WYD41"/>
      <c r="WYE41"/>
      <c r="WYF41"/>
      <c r="WYG41"/>
      <c r="WYH41"/>
      <c r="WYI41"/>
      <c r="WYJ41"/>
      <c r="WYK41"/>
      <c r="WYL41"/>
      <c r="WYM41"/>
      <c r="WYN41"/>
      <c r="WYO41"/>
      <c r="WYP41"/>
      <c r="WYQ41"/>
      <c r="WYR41"/>
      <c r="WYS41"/>
      <c r="WYT41"/>
      <c r="WYU41"/>
      <c r="WYV41"/>
      <c r="WYW41"/>
      <c r="WYX41"/>
      <c r="WYY41"/>
      <c r="WYZ41"/>
      <c r="WZA41"/>
      <c r="WZB41"/>
      <c r="WZC41"/>
      <c r="WZD41"/>
      <c r="WZE41"/>
      <c r="WZF41"/>
      <c r="WZG41"/>
      <c r="WZH41"/>
      <c r="WZI41"/>
      <c r="WZJ41"/>
      <c r="WZK41"/>
      <c r="WZL41"/>
      <c r="WZM41"/>
      <c r="WZN41"/>
      <c r="WZO41"/>
      <c r="WZP41"/>
      <c r="WZQ41"/>
      <c r="WZR41"/>
      <c r="WZS41"/>
      <c r="WZT41"/>
      <c r="WZU41"/>
      <c r="WZV41"/>
      <c r="WZW41"/>
      <c r="WZX41"/>
      <c r="WZY41"/>
      <c r="WZZ41"/>
      <c r="XAA41"/>
      <c r="XAB41"/>
      <c r="XAC41"/>
      <c r="XAD41"/>
      <c r="XAE41"/>
      <c r="XAF41"/>
      <c r="XAG41"/>
      <c r="XAH41"/>
      <c r="XAI41"/>
      <c r="XAJ41"/>
      <c r="XAK41"/>
      <c r="XAL41"/>
      <c r="XAM41"/>
      <c r="XAN41"/>
      <c r="XAO41"/>
      <c r="XAP41"/>
      <c r="XAQ41"/>
      <c r="XAR41"/>
      <c r="XAS41"/>
      <c r="XAT41"/>
      <c r="XAU41"/>
      <c r="XAV41"/>
      <c r="XAW41"/>
      <c r="XAX41"/>
      <c r="XAY41"/>
      <c r="XAZ41"/>
      <c r="XBA41"/>
      <c r="XBB41"/>
      <c r="XBC41"/>
      <c r="XBD41"/>
      <c r="XBE41"/>
      <c r="XBF41"/>
      <c r="XBG41"/>
      <c r="XBH41"/>
      <c r="XBI41"/>
      <c r="XBJ41"/>
      <c r="XBK41"/>
      <c r="XBL41"/>
      <c r="XBM41"/>
      <c r="XBN41"/>
      <c r="XBO41"/>
      <c r="XBP41"/>
      <c r="XBQ41"/>
      <c r="XBR41"/>
      <c r="XBS41"/>
      <c r="XBT41"/>
      <c r="XBU41"/>
      <c r="XBV41"/>
      <c r="XBW41"/>
      <c r="XBX41"/>
      <c r="XBY41"/>
      <c r="XBZ41"/>
      <c r="XCA41"/>
      <c r="XCB41"/>
      <c r="XCC41"/>
      <c r="XCD41"/>
      <c r="XCE41"/>
      <c r="XCF41"/>
      <c r="XCG41"/>
      <c r="XCH41"/>
      <c r="XCI41"/>
      <c r="XCJ41"/>
      <c r="XCK41"/>
      <c r="XCL41"/>
      <c r="XCM41"/>
      <c r="XCN41"/>
      <c r="XCO41"/>
      <c r="XCP41"/>
      <c r="XCQ41"/>
      <c r="XCR41"/>
      <c r="XCS41"/>
      <c r="XCT41"/>
      <c r="XCU41"/>
      <c r="XCV41"/>
      <c r="XCW41"/>
      <c r="XCX41"/>
      <c r="XCY41"/>
      <c r="XCZ41"/>
      <c r="XDA41"/>
      <c r="XDB41"/>
      <c r="XDC41"/>
      <c r="XDD41"/>
      <c r="XDE41"/>
      <c r="XDF41"/>
      <c r="XDG41"/>
      <c r="XDH41"/>
      <c r="XDI41"/>
      <c r="XDJ41"/>
      <c r="XDK41"/>
      <c r="XDL41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pans="1:16384">
      <c r="A42">
        <v>30207</v>
      </c>
      <c r="C42" t="s">
        <v>39</v>
      </c>
      <c r="D42" s="13"/>
      <c r="E42" s="29"/>
      <c r="F42" s="13">
        <v>71</v>
      </c>
      <c r="G42" s="31" t="s">
        <v>62</v>
      </c>
      <c r="H42" s="32"/>
      <c r="I42" s="32"/>
      <c r="J42" s="32"/>
      <c r="K42" s="32"/>
      <c r="L42" s="32"/>
      <c r="M42" s="32"/>
      <c r="N42" s="32"/>
      <c r="O42" s="33">
        <v>418</v>
      </c>
      <c r="P42" s="33">
        <v>472</v>
      </c>
      <c r="Q42" s="33">
        <v>411</v>
      </c>
      <c r="R42" s="33">
        <v>364</v>
      </c>
      <c r="S42" s="33">
        <v>291</v>
      </c>
      <c r="T42" s="33">
        <v>241.61857448107446</v>
      </c>
      <c r="U42" s="33">
        <v>200.06027744513324</v>
      </c>
      <c r="V42" s="33">
        <v>164.81382505048373</v>
      </c>
      <c r="W42" s="33">
        <v>140.30557780217987</v>
      </c>
      <c r="X42" s="33">
        <v>123.20716427164619</v>
      </c>
      <c r="Y42" s="33">
        <v>111.73289421110096</v>
      </c>
      <c r="Z42" s="33"/>
      <c r="AA42" s="30"/>
      <c r="AB42" s="30"/>
      <c r="AC42" s="30"/>
      <c r="AD42" s="30"/>
      <c r="AE42" s="30"/>
      <c r="AF42" s="30"/>
      <c r="AG42" s="34">
        <v>100</v>
      </c>
      <c r="AH42" s="35">
        <f t="shared" si="14"/>
        <v>112.91866028708132</v>
      </c>
      <c r="AI42" s="35">
        <f t="shared" si="14"/>
        <v>98.325358851674636</v>
      </c>
      <c r="AJ42" s="35">
        <f t="shared" si="14"/>
        <v>87.081339712918663</v>
      </c>
      <c r="AK42" s="36">
        <f t="shared" si="14"/>
        <v>69.617224880382778</v>
      </c>
      <c r="AL42" s="35">
        <f t="shared" si="14"/>
        <v>57.803486717960396</v>
      </c>
      <c r="AM42" s="35">
        <f t="shared" si="14"/>
        <v>47.861310393572545</v>
      </c>
      <c r="AN42" s="37">
        <f t="shared" si="14"/>
        <v>39.429144748919555</v>
      </c>
      <c r="AO42" s="37">
        <f t="shared" si="14"/>
        <v>33.565927703870777</v>
      </c>
      <c r="AP42" s="38">
        <f t="shared" si="14"/>
        <v>29.475398151111531</v>
      </c>
      <c r="AQ42" s="36">
        <f t="shared" si="14"/>
        <v>26.730357466770567</v>
      </c>
    </row>
    <row r="43" spans="1:16384" ht="14.25">
      <c r="A43">
        <v>30207</v>
      </c>
      <c r="C43" t="s">
        <v>39</v>
      </c>
      <c r="D43" s="13"/>
      <c r="E43" s="12" t="s">
        <v>63</v>
      </c>
      <c r="F43" s="30">
        <v>72</v>
      </c>
      <c r="G43" s="14"/>
      <c r="H43" s="15">
        <v>6552</v>
      </c>
      <c r="I43" s="15">
        <v>4234</v>
      </c>
      <c r="J43" s="15">
        <v>3265</v>
      </c>
      <c r="K43" s="15">
        <v>2725</v>
      </c>
      <c r="L43" s="15">
        <v>2435</v>
      </c>
      <c r="M43" s="15">
        <v>2234</v>
      </c>
      <c r="N43" s="15">
        <v>2215</v>
      </c>
      <c r="O43" s="15">
        <v>2292</v>
      </c>
      <c r="P43" s="15"/>
      <c r="Q43" s="15"/>
      <c r="R43" s="15"/>
      <c r="S43" s="15">
        <v>1435</v>
      </c>
      <c r="T43" s="15"/>
      <c r="U43" s="15"/>
      <c r="V43" s="15"/>
      <c r="W43" s="15"/>
      <c r="X43" s="15">
        <v>552.53137195237218</v>
      </c>
      <c r="Y43" s="15"/>
      <c r="Z43" s="16">
        <v>100</v>
      </c>
      <c r="AA43" s="16">
        <v>64.62148962148963</v>
      </c>
      <c r="AB43" s="16">
        <v>49.832112332112331</v>
      </c>
      <c r="AC43" s="16">
        <v>41.59035409035409</v>
      </c>
      <c r="AD43" s="16">
        <v>37.164224664224662</v>
      </c>
      <c r="AE43" s="16">
        <v>34.0964590964591</v>
      </c>
      <c r="AF43" s="16">
        <v>33.806471306471309</v>
      </c>
      <c r="AG43" s="16">
        <v>34.981684981684978</v>
      </c>
      <c r="AH43" s="16"/>
      <c r="AI43" s="16"/>
      <c r="AJ43" s="16"/>
      <c r="AK43" s="16">
        <v>21.9017094017094</v>
      </c>
      <c r="AL43" s="16"/>
      <c r="AM43" s="16"/>
      <c r="AN43" s="17"/>
      <c r="AO43" s="17"/>
      <c r="AP43" s="16">
        <v>8.4330184974415765</v>
      </c>
      <c r="AQ43" s="18"/>
    </row>
    <row r="44" spans="1:16384">
      <c r="D44" s="13"/>
      <c r="E44" s="12"/>
      <c r="F44" s="13"/>
      <c r="G44" s="14" t="s">
        <v>64</v>
      </c>
      <c r="H44" s="15">
        <v>100</v>
      </c>
      <c r="I44" s="15">
        <v>64.62148962148963</v>
      </c>
      <c r="J44" s="15">
        <v>49.832112332112331</v>
      </c>
      <c r="K44" s="15">
        <v>41.59035409035409</v>
      </c>
      <c r="L44" s="15">
        <v>37.164224664224662</v>
      </c>
      <c r="M44" s="15">
        <v>34.0964590964591</v>
      </c>
      <c r="N44" s="15">
        <v>33.806471306471309</v>
      </c>
      <c r="O44" s="15">
        <v>34.981684981684978</v>
      </c>
      <c r="P44" s="15"/>
      <c r="Q44" s="15"/>
      <c r="R44" s="15"/>
      <c r="S44" s="15">
        <v>21.9017094017094</v>
      </c>
      <c r="T44" s="15"/>
      <c r="U44" s="15"/>
      <c r="V44" s="15"/>
      <c r="W44" s="15"/>
      <c r="X44" s="15">
        <v>8.4330184974415765</v>
      </c>
      <c r="Y44" s="15"/>
      <c r="Z44" s="16"/>
      <c r="AA44" s="19"/>
      <c r="AB44" s="19"/>
      <c r="AC44" s="19"/>
      <c r="AD44" s="19"/>
      <c r="AE44" s="19"/>
      <c r="AF44" s="19"/>
      <c r="AG44" s="20">
        <f>+AG43/$AG43*100</f>
        <v>100</v>
      </c>
      <c r="AH44" s="21"/>
      <c r="AI44" s="21"/>
      <c r="AJ44" s="21"/>
      <c r="AK44" s="22">
        <f>+AK43/$AG43*100</f>
        <v>62.609075043630028</v>
      </c>
      <c r="AL44" s="21"/>
      <c r="AM44" s="21"/>
      <c r="AN44" s="23"/>
      <c r="AO44" s="23"/>
      <c r="AP44" s="22">
        <f>+AP43/$AG43*100</f>
        <v>24.106953401063357</v>
      </c>
      <c r="AQ44" s="18"/>
    </row>
    <row r="45" spans="1:16384">
      <c r="D45" s="13"/>
      <c r="E45" s="12"/>
      <c r="F45" s="13"/>
      <c r="G45" s="14" t="s">
        <v>65</v>
      </c>
      <c r="H45" s="15"/>
      <c r="I45" s="15"/>
      <c r="J45" s="15"/>
      <c r="K45" s="15"/>
      <c r="L45" s="15"/>
      <c r="M45" s="15"/>
      <c r="N45" s="15"/>
      <c r="O45" s="24">
        <v>433</v>
      </c>
      <c r="P45" s="24">
        <v>371</v>
      </c>
      <c r="Q45" s="24">
        <v>337</v>
      </c>
      <c r="R45" s="24">
        <v>305</v>
      </c>
      <c r="S45" s="24">
        <v>252</v>
      </c>
      <c r="T45" s="24">
        <v>198.77895018787467</v>
      </c>
      <c r="U45" s="24">
        <v>152.89077137901512</v>
      </c>
      <c r="V45" s="24">
        <v>114.4341471600482</v>
      </c>
      <c r="W45" s="24">
        <v>87.75194897112803</v>
      </c>
      <c r="X45" s="24">
        <v>65.479857300244888</v>
      </c>
      <c r="Y45" s="24">
        <v>48.150995508697179</v>
      </c>
      <c r="Z45" s="24"/>
      <c r="AA45" s="13"/>
      <c r="AB45" s="13"/>
      <c r="AC45" s="13"/>
      <c r="AD45" s="13"/>
      <c r="AE45" s="13"/>
      <c r="AF45" s="13"/>
      <c r="AG45" s="25">
        <v>100</v>
      </c>
      <c r="AH45" s="26">
        <f t="shared" ref="AH45:AQ49" si="15">P45/$O45*$AG45</f>
        <v>85.681293302540411</v>
      </c>
      <c r="AI45" s="26">
        <f t="shared" si="15"/>
        <v>77.829099307159353</v>
      </c>
      <c r="AJ45" s="26">
        <f t="shared" si="15"/>
        <v>70.438799076212462</v>
      </c>
      <c r="AK45" s="18">
        <f t="shared" si="15"/>
        <v>58.198614318706696</v>
      </c>
      <c r="AL45" s="26">
        <f t="shared" si="15"/>
        <v>45.907378796275907</v>
      </c>
      <c r="AM45" s="26">
        <f t="shared" si="15"/>
        <v>35.309646969749451</v>
      </c>
      <c r="AN45" s="27">
        <f t="shared" si="15"/>
        <v>26.428209505784807</v>
      </c>
      <c r="AO45" s="27">
        <f t="shared" si="15"/>
        <v>20.266039023355205</v>
      </c>
      <c r="AP45" s="28">
        <f t="shared" si="15"/>
        <v>15.12236889151152</v>
      </c>
      <c r="AQ45" s="18">
        <f t="shared" si="15"/>
        <v>11.12032228838272</v>
      </c>
    </row>
    <row r="46" spans="1:16384">
      <c r="A46">
        <v>30425</v>
      </c>
      <c r="B46" t="s">
        <v>55</v>
      </c>
      <c r="C46" t="s">
        <v>39</v>
      </c>
      <c r="D46" s="13"/>
      <c r="E46" s="12"/>
      <c r="F46" s="13">
        <v>73</v>
      </c>
      <c r="G46" s="14" t="s">
        <v>66</v>
      </c>
      <c r="H46" s="15"/>
      <c r="I46" s="15"/>
      <c r="J46" s="15"/>
      <c r="K46" s="15"/>
      <c r="L46" s="15"/>
      <c r="M46" s="15"/>
      <c r="N46" s="15"/>
      <c r="O46" s="24">
        <v>316</v>
      </c>
      <c r="P46" s="24">
        <v>323</v>
      </c>
      <c r="Q46" s="24">
        <v>411</v>
      </c>
      <c r="R46" s="24">
        <v>274</v>
      </c>
      <c r="S46" s="24">
        <v>229</v>
      </c>
      <c r="T46" s="24">
        <v>182.086396378237</v>
      </c>
      <c r="U46" s="24">
        <v>131.34638421456259</v>
      </c>
      <c r="V46" s="24">
        <v>93.035576778271263</v>
      </c>
      <c r="W46" s="24">
        <v>65.155962957556881</v>
      </c>
      <c r="X46" s="24">
        <v>41.755646902819578</v>
      </c>
      <c r="Y46" s="24">
        <v>27.490257083699202</v>
      </c>
      <c r="Z46" s="24"/>
      <c r="AA46" s="13"/>
      <c r="AB46" s="13"/>
      <c r="AC46" s="13"/>
      <c r="AD46" s="13"/>
      <c r="AE46" s="13"/>
      <c r="AF46" s="13"/>
      <c r="AG46" s="25">
        <v>100</v>
      </c>
      <c r="AH46" s="26">
        <f t="shared" si="15"/>
        <v>102.21518987341771</v>
      </c>
      <c r="AI46" s="26">
        <f t="shared" si="15"/>
        <v>130.0632911392405</v>
      </c>
      <c r="AJ46" s="26">
        <f t="shared" si="15"/>
        <v>86.70886075949366</v>
      </c>
      <c r="AK46" s="18">
        <f t="shared" si="15"/>
        <v>72.468354430379748</v>
      </c>
      <c r="AL46" s="26">
        <f t="shared" si="15"/>
        <v>57.622277334885133</v>
      </c>
      <c r="AM46" s="26">
        <f t="shared" si="15"/>
        <v>41.565311460304613</v>
      </c>
      <c r="AN46" s="27">
        <f t="shared" si="15"/>
        <v>29.441638220971917</v>
      </c>
      <c r="AO46" s="27">
        <f t="shared" si="15"/>
        <v>20.618975619480025</v>
      </c>
      <c r="AP46" s="28">
        <f t="shared" si="15"/>
        <v>13.213812311018854</v>
      </c>
      <c r="AQ46" s="18">
        <f t="shared" si="15"/>
        <v>8.699448444208608</v>
      </c>
    </row>
    <row r="47" spans="1:16384">
      <c r="A47">
        <v>30425</v>
      </c>
      <c r="B47" t="s">
        <v>55</v>
      </c>
      <c r="C47" t="s">
        <v>39</v>
      </c>
      <c r="D47" s="13"/>
      <c r="E47" s="12"/>
      <c r="F47" s="13">
        <v>74</v>
      </c>
      <c r="G47" s="14" t="s">
        <v>67</v>
      </c>
      <c r="H47" s="15"/>
      <c r="I47" s="15"/>
      <c r="J47" s="15"/>
      <c r="K47" s="15"/>
      <c r="L47" s="15"/>
      <c r="M47" s="15"/>
      <c r="N47" s="15"/>
      <c r="O47" s="24">
        <v>1152</v>
      </c>
      <c r="P47" s="24">
        <v>1145</v>
      </c>
      <c r="Q47" s="24">
        <v>1054</v>
      </c>
      <c r="R47" s="24">
        <v>845</v>
      </c>
      <c r="S47" s="24">
        <v>777</v>
      </c>
      <c r="T47" s="24">
        <v>704.59375098004966</v>
      </c>
      <c r="U47" s="24">
        <v>639.3874770656189</v>
      </c>
      <c r="V47" s="24">
        <v>572.3621964660922</v>
      </c>
      <c r="W47" s="24">
        <v>498.44473339424843</v>
      </c>
      <c r="X47" s="24">
        <v>432.3666496189532</v>
      </c>
      <c r="Y47" s="24">
        <v>367.51134797657903</v>
      </c>
      <c r="Z47" s="24"/>
      <c r="AA47" s="13"/>
      <c r="AB47" s="13"/>
      <c r="AC47" s="13"/>
      <c r="AD47" s="13"/>
      <c r="AE47" s="13"/>
      <c r="AF47" s="13"/>
      <c r="AG47" s="25">
        <v>100</v>
      </c>
      <c r="AH47" s="26">
        <f t="shared" si="15"/>
        <v>99.392361111111114</v>
      </c>
      <c r="AI47" s="26">
        <f t="shared" si="15"/>
        <v>91.493055555555557</v>
      </c>
      <c r="AJ47" s="26">
        <f t="shared" si="15"/>
        <v>73.350694444444443</v>
      </c>
      <c r="AK47" s="18">
        <f t="shared" si="15"/>
        <v>67.447916666666657</v>
      </c>
      <c r="AL47" s="26">
        <f t="shared" si="15"/>
        <v>61.162651994795979</v>
      </c>
      <c r="AM47" s="26">
        <f t="shared" si="15"/>
        <v>55.502385161946087</v>
      </c>
      <c r="AN47" s="27">
        <f t="shared" si="15"/>
        <v>49.684218443237171</v>
      </c>
      <c r="AO47" s="27">
        <f t="shared" si="15"/>
        <v>43.267771996028507</v>
      </c>
      <c r="AP47" s="28">
        <f t="shared" si="15"/>
        <v>37.531827223867467</v>
      </c>
      <c r="AQ47" s="18">
        <f t="shared" si="15"/>
        <v>31.902026734078042</v>
      </c>
    </row>
    <row r="48" spans="1:16384">
      <c r="A48">
        <v>30425</v>
      </c>
      <c r="B48" t="s">
        <v>55</v>
      </c>
      <c r="C48" t="s">
        <v>39</v>
      </c>
      <c r="D48" s="13"/>
      <c r="E48" s="12"/>
      <c r="F48" s="13">
        <v>75</v>
      </c>
      <c r="G48" s="14" t="s">
        <v>68</v>
      </c>
      <c r="H48" s="15"/>
      <c r="I48" s="15"/>
      <c r="J48" s="15"/>
      <c r="K48" s="15"/>
      <c r="L48" s="15"/>
      <c r="M48" s="15"/>
      <c r="N48" s="15"/>
      <c r="O48" s="24">
        <v>335</v>
      </c>
      <c r="P48" s="24">
        <v>309</v>
      </c>
      <c r="Q48" s="24">
        <v>281</v>
      </c>
      <c r="R48" s="24">
        <v>230</v>
      </c>
      <c r="S48" s="24">
        <v>146</v>
      </c>
      <c r="T48" s="24">
        <v>93.721595071595061</v>
      </c>
      <c r="U48" s="24">
        <v>63.194249689704236</v>
      </c>
      <c r="V48" s="24">
        <v>38.246371431598703</v>
      </c>
      <c r="W48" s="24">
        <v>21.911109345200252</v>
      </c>
      <c r="X48" s="24">
        <v>12.929218130354492</v>
      </c>
      <c r="Y48" s="24">
        <v>7.4819660642387902</v>
      </c>
      <c r="Z48" s="24"/>
      <c r="AA48" s="13"/>
      <c r="AB48" s="13"/>
      <c r="AC48" s="13"/>
      <c r="AD48" s="13"/>
      <c r="AE48" s="13"/>
      <c r="AF48" s="13"/>
      <c r="AG48" s="25">
        <v>100</v>
      </c>
      <c r="AH48" s="26">
        <f t="shared" si="15"/>
        <v>92.238805970149258</v>
      </c>
      <c r="AI48" s="26">
        <f t="shared" si="15"/>
        <v>83.880597014925371</v>
      </c>
      <c r="AJ48" s="26">
        <f t="shared" si="15"/>
        <v>68.656716417910445</v>
      </c>
      <c r="AK48" s="18">
        <f t="shared" si="15"/>
        <v>43.582089552238806</v>
      </c>
      <c r="AL48" s="26">
        <f t="shared" si="15"/>
        <v>27.976595543759718</v>
      </c>
      <c r="AM48" s="26">
        <f t="shared" si="15"/>
        <v>18.863955131254993</v>
      </c>
      <c r="AN48" s="27">
        <f t="shared" si="15"/>
        <v>11.416827293014538</v>
      </c>
      <c r="AO48" s="27">
        <f t="shared" si="15"/>
        <v>6.5406296552836567</v>
      </c>
      <c r="AP48" s="28">
        <f t="shared" si="15"/>
        <v>3.8594680986132812</v>
      </c>
      <c r="AQ48" s="18">
        <f t="shared" si="15"/>
        <v>2.2334227057429223</v>
      </c>
    </row>
    <row r="49" spans="1:43">
      <c r="A49">
        <v>30425</v>
      </c>
      <c r="B49" t="s">
        <v>55</v>
      </c>
      <c r="C49" t="s">
        <v>39</v>
      </c>
      <c r="D49" s="30"/>
      <c r="E49" s="29"/>
      <c r="F49" s="13">
        <v>76</v>
      </c>
      <c r="G49" s="31" t="s">
        <v>69</v>
      </c>
      <c r="H49" s="32"/>
      <c r="I49" s="32"/>
      <c r="J49" s="32"/>
      <c r="K49" s="32"/>
      <c r="L49" s="32"/>
      <c r="M49" s="32"/>
      <c r="N49" s="32"/>
      <c r="O49" s="33">
        <v>56</v>
      </c>
      <c r="P49" s="33">
        <v>48</v>
      </c>
      <c r="Q49" s="33">
        <v>43</v>
      </c>
      <c r="R49" s="33">
        <v>37</v>
      </c>
      <c r="S49" s="33">
        <v>31</v>
      </c>
      <c r="T49" s="33">
        <v>15.285714285714285</v>
      </c>
      <c r="U49" s="33">
        <v>5.2380952380952381</v>
      </c>
      <c r="V49" s="33">
        <v>3.1428571428571428</v>
      </c>
      <c r="W49" s="33">
        <v>1.1428571428571428</v>
      </c>
      <c r="X49" s="33">
        <v>0</v>
      </c>
      <c r="Y49" s="33">
        <v>0</v>
      </c>
      <c r="Z49" s="33"/>
      <c r="AA49" s="30"/>
      <c r="AB49" s="30"/>
      <c r="AC49" s="30"/>
      <c r="AD49" s="30"/>
      <c r="AE49" s="30"/>
      <c r="AF49" s="30"/>
      <c r="AG49" s="34">
        <v>100</v>
      </c>
      <c r="AH49" s="35">
        <f t="shared" si="15"/>
        <v>85.714285714285708</v>
      </c>
      <c r="AI49" s="35">
        <f t="shared" si="15"/>
        <v>76.785714285714292</v>
      </c>
      <c r="AJ49" s="35">
        <f t="shared" si="15"/>
        <v>66.071428571428569</v>
      </c>
      <c r="AK49" s="36">
        <f t="shared" si="15"/>
        <v>55.357142857142861</v>
      </c>
      <c r="AL49" s="35">
        <f t="shared" si="15"/>
        <v>27.295918367346939</v>
      </c>
      <c r="AM49" s="35">
        <f t="shared" si="15"/>
        <v>9.3537414965986407</v>
      </c>
      <c r="AN49" s="37">
        <f t="shared" si="15"/>
        <v>5.6122448979591839</v>
      </c>
      <c r="AO49" s="37">
        <f t="shared" si="15"/>
        <v>2.0408163265306123</v>
      </c>
      <c r="AP49" s="38">
        <f t="shared" si="15"/>
        <v>0</v>
      </c>
      <c r="AQ49" s="36">
        <f t="shared" si="15"/>
        <v>0</v>
      </c>
    </row>
    <row r="50" spans="1:43" ht="13.5">
      <c r="A50">
        <v>30425</v>
      </c>
      <c r="B50" t="s">
        <v>55</v>
      </c>
      <c r="C50" t="s">
        <v>39</v>
      </c>
      <c r="D50" s="12" t="s">
        <v>70</v>
      </c>
      <c r="E50" s="12" t="s">
        <v>71</v>
      </c>
      <c r="F50" s="30">
        <v>77</v>
      </c>
      <c r="G50" s="14"/>
      <c r="H50" s="15">
        <v>9351</v>
      </c>
      <c r="I50" s="15">
        <v>8130</v>
      </c>
      <c r="J50" s="15">
        <v>6815</v>
      </c>
      <c r="K50" s="15">
        <v>6161</v>
      </c>
      <c r="L50" s="15">
        <v>5656</v>
      </c>
      <c r="M50" s="15">
        <v>5258</v>
      </c>
      <c r="N50" s="15">
        <v>4917</v>
      </c>
      <c r="O50" s="24">
        <v>4300</v>
      </c>
      <c r="P50" s="24"/>
      <c r="Q50" s="24"/>
      <c r="R50" s="24"/>
      <c r="S50" s="24">
        <v>2738</v>
      </c>
      <c r="T50" s="24"/>
      <c r="U50" s="24"/>
      <c r="V50" s="24"/>
      <c r="W50" s="24"/>
      <c r="X50" s="24">
        <v>1089.7120202881183</v>
      </c>
      <c r="Y50" s="24"/>
      <c r="Z50" s="16">
        <v>100</v>
      </c>
      <c r="AA50" s="16">
        <v>86.942572986846329</v>
      </c>
      <c r="AB50" s="16">
        <v>72.879905892417923</v>
      </c>
      <c r="AC50" s="16">
        <v>65.886001497166077</v>
      </c>
      <c r="AD50" s="16">
        <v>60.485509571168862</v>
      </c>
      <c r="AE50" s="16">
        <v>56.229280290877981</v>
      </c>
      <c r="AF50" s="16">
        <v>52.58261148540263</v>
      </c>
      <c r="AG50" s="39">
        <v>45.984386696609988</v>
      </c>
      <c r="AH50" s="39"/>
      <c r="AI50" s="39"/>
      <c r="AJ50" s="39"/>
      <c r="AK50" s="39">
        <v>29.280290877980963</v>
      </c>
      <c r="AL50" s="39"/>
      <c r="AM50" s="39"/>
      <c r="AN50" s="40"/>
      <c r="AO50" s="40"/>
      <c r="AP50" s="39">
        <v>11.653427657877428</v>
      </c>
      <c r="AQ50" s="24"/>
    </row>
    <row r="51" spans="1:43">
      <c r="D51" s="13"/>
      <c r="E51" s="12"/>
      <c r="F51" s="13"/>
      <c r="G51" s="14"/>
      <c r="H51" s="15">
        <v>100</v>
      </c>
      <c r="I51" s="15">
        <v>86.942572986846329</v>
      </c>
      <c r="J51" s="15">
        <v>72.879905892417923</v>
      </c>
      <c r="K51" s="15">
        <v>65.886001497166077</v>
      </c>
      <c r="L51" s="15">
        <v>60.485509571168862</v>
      </c>
      <c r="M51" s="15">
        <v>56.229280290877981</v>
      </c>
      <c r="N51" s="15">
        <v>52.58261148540263</v>
      </c>
      <c r="O51" s="24">
        <v>45.984386696609988</v>
      </c>
      <c r="P51" s="24"/>
      <c r="Q51" s="24"/>
      <c r="R51" s="24"/>
      <c r="S51" s="24">
        <v>29.280290877980963</v>
      </c>
      <c r="T51" s="24"/>
      <c r="U51" s="24"/>
      <c r="V51" s="24"/>
      <c r="W51" s="24"/>
      <c r="X51" s="24">
        <v>11.653427657877428</v>
      </c>
      <c r="Y51" s="24"/>
      <c r="Z51" s="39"/>
      <c r="AA51" s="19"/>
      <c r="AB51" s="19"/>
      <c r="AC51" s="19"/>
      <c r="AD51" s="19"/>
      <c r="AE51" s="19"/>
      <c r="AF51" s="19"/>
      <c r="AG51" s="20">
        <f>+AG50/$AG50*100</f>
        <v>100</v>
      </c>
      <c r="AH51" s="21"/>
      <c r="AI51" s="21"/>
      <c r="AJ51" s="21"/>
      <c r="AK51" s="22">
        <f>+AK50/$AG50*100</f>
        <v>63.674418604651159</v>
      </c>
      <c r="AL51" s="21"/>
      <c r="AM51" s="21"/>
      <c r="AN51" s="23"/>
      <c r="AO51" s="23"/>
      <c r="AP51" s="22">
        <f>+AP50/$AG50*100</f>
        <v>25.342140006700426</v>
      </c>
      <c r="AQ51" s="18"/>
    </row>
    <row r="52" spans="1:43">
      <c r="D52" s="13"/>
      <c r="E52" s="12"/>
      <c r="F52" s="13"/>
      <c r="G52" s="14" t="s">
        <v>73</v>
      </c>
      <c r="H52" s="15"/>
      <c r="I52" s="15"/>
      <c r="J52" s="15"/>
      <c r="K52" s="15"/>
      <c r="L52" s="15"/>
      <c r="M52" s="15"/>
      <c r="N52" s="15"/>
      <c r="O52" s="24">
        <v>1721</v>
      </c>
      <c r="P52" s="24">
        <v>1655</v>
      </c>
      <c r="Q52" s="24">
        <v>1542</v>
      </c>
      <c r="R52" s="24">
        <v>1404</v>
      </c>
      <c r="S52" s="24">
        <v>1264</v>
      </c>
      <c r="T52" s="24">
        <v>1129.9532879886963</v>
      </c>
      <c r="U52" s="24">
        <v>979.10687748195153</v>
      </c>
      <c r="V52" s="24">
        <v>846.22481259913707</v>
      </c>
      <c r="W52" s="24">
        <v>738.38828229398132</v>
      </c>
      <c r="X52" s="24">
        <v>634.00710763056168</v>
      </c>
      <c r="Y52" s="24">
        <v>537.34798919715365</v>
      </c>
      <c r="Z52" s="24"/>
      <c r="AA52" s="13"/>
      <c r="AB52" s="13"/>
      <c r="AC52" s="13"/>
      <c r="AD52" s="13"/>
      <c r="AE52" s="13"/>
      <c r="AF52" s="13"/>
      <c r="AG52" s="25">
        <v>100</v>
      </c>
      <c r="AH52" s="26">
        <f t="shared" ref="AH52:AQ56" si="16">P52/$O52*$AG52</f>
        <v>96.16502033701336</v>
      </c>
      <c r="AI52" s="26">
        <f t="shared" si="16"/>
        <v>89.599070307960488</v>
      </c>
      <c r="AJ52" s="26">
        <f t="shared" si="16"/>
        <v>81.580476467170243</v>
      </c>
      <c r="AK52" s="18">
        <f t="shared" si="16"/>
        <v>73.445671121441023</v>
      </c>
      <c r="AL52" s="26">
        <f t="shared" si="16"/>
        <v>65.656786053962605</v>
      </c>
      <c r="AM52" s="26">
        <f t="shared" si="16"/>
        <v>56.891741864145942</v>
      </c>
      <c r="AN52" s="27">
        <f t="shared" si="16"/>
        <v>49.170529494429807</v>
      </c>
      <c r="AO52" s="27">
        <f t="shared" si="16"/>
        <v>42.904606757349292</v>
      </c>
      <c r="AP52" s="28">
        <f t="shared" si="16"/>
        <v>36.83946005988156</v>
      </c>
      <c r="AQ52" s="18">
        <f t="shared" si="16"/>
        <v>31.223009250270405</v>
      </c>
    </row>
    <row r="53" spans="1:43">
      <c r="A53">
        <v>30303</v>
      </c>
      <c r="B53" t="s">
        <v>72</v>
      </c>
      <c r="C53" t="s">
        <v>39</v>
      </c>
      <c r="D53" s="13"/>
      <c r="E53" s="12"/>
      <c r="F53" s="13">
        <v>106</v>
      </c>
      <c r="G53" s="14" t="s">
        <v>74</v>
      </c>
      <c r="H53" s="15"/>
      <c r="I53" s="15"/>
      <c r="J53" s="15"/>
      <c r="K53" s="15"/>
      <c r="L53" s="15"/>
      <c r="M53" s="15"/>
      <c r="N53" s="15"/>
      <c r="O53" s="24">
        <v>838</v>
      </c>
      <c r="P53" s="24">
        <v>751</v>
      </c>
      <c r="Q53" s="24">
        <v>725</v>
      </c>
      <c r="R53" s="24">
        <v>633</v>
      </c>
      <c r="S53" s="24">
        <v>525</v>
      </c>
      <c r="T53" s="24">
        <v>429.8608964422674</v>
      </c>
      <c r="U53" s="24">
        <v>348.66377385752287</v>
      </c>
      <c r="V53" s="24">
        <v>281.9208170230163</v>
      </c>
      <c r="W53" s="24">
        <v>222.19377677982683</v>
      </c>
      <c r="X53" s="24">
        <v>171.62252287127012</v>
      </c>
      <c r="Y53" s="24">
        <v>127.28809773171</v>
      </c>
      <c r="Z53" s="24"/>
      <c r="AA53" s="13"/>
      <c r="AB53" s="13"/>
      <c r="AC53" s="13"/>
      <c r="AD53" s="13"/>
      <c r="AE53" s="13"/>
      <c r="AF53" s="13"/>
      <c r="AG53" s="25">
        <v>100</v>
      </c>
      <c r="AH53" s="26">
        <f t="shared" si="16"/>
        <v>89.618138424820998</v>
      </c>
      <c r="AI53" s="26">
        <f t="shared" si="16"/>
        <v>86.515513126491655</v>
      </c>
      <c r="AJ53" s="26">
        <f t="shared" si="16"/>
        <v>75.536992840095465</v>
      </c>
      <c r="AK53" s="18">
        <f t="shared" si="16"/>
        <v>62.649164677804293</v>
      </c>
      <c r="AL53" s="26">
        <f t="shared" si="16"/>
        <v>51.29604969478131</v>
      </c>
      <c r="AM53" s="26">
        <f t="shared" si="16"/>
        <v>41.606655591589842</v>
      </c>
      <c r="AN53" s="27">
        <f t="shared" si="16"/>
        <v>33.642102270049676</v>
      </c>
      <c r="AO53" s="27">
        <f t="shared" si="16"/>
        <v>26.514770498786017</v>
      </c>
      <c r="AP53" s="28">
        <f t="shared" si="16"/>
        <v>20.480014662442734</v>
      </c>
      <c r="AQ53" s="18">
        <f t="shared" si="16"/>
        <v>15.189510469177803</v>
      </c>
    </row>
    <row r="54" spans="1:43">
      <c r="A54">
        <v>30303</v>
      </c>
      <c r="B54" t="s">
        <v>72</v>
      </c>
      <c r="C54" t="s">
        <v>39</v>
      </c>
      <c r="D54" s="13"/>
      <c r="E54" s="12"/>
      <c r="F54" s="13">
        <v>107</v>
      </c>
      <c r="G54" s="14" t="s">
        <v>75</v>
      </c>
      <c r="H54" s="15"/>
      <c r="I54" s="15"/>
      <c r="J54" s="15"/>
      <c r="K54" s="15"/>
      <c r="L54" s="15"/>
      <c r="M54" s="15"/>
      <c r="N54" s="15"/>
      <c r="O54" s="24">
        <v>452</v>
      </c>
      <c r="P54" s="24">
        <v>380</v>
      </c>
      <c r="Q54" s="24">
        <v>310</v>
      </c>
      <c r="R54" s="24">
        <v>241</v>
      </c>
      <c r="S54" s="24">
        <v>212</v>
      </c>
      <c r="T54" s="24">
        <v>152.52271062271063</v>
      </c>
      <c r="U54" s="24">
        <v>121.34495726495726</v>
      </c>
      <c r="V54" s="24">
        <v>103.86323216466073</v>
      </c>
      <c r="W54" s="24">
        <v>84.639125530554097</v>
      </c>
      <c r="X54" s="24">
        <v>67.469977324263041</v>
      </c>
      <c r="Y54" s="24">
        <v>52.075691609977319</v>
      </c>
      <c r="Z54" s="24"/>
      <c r="AA54" s="13"/>
      <c r="AB54" s="13"/>
      <c r="AC54" s="13"/>
      <c r="AD54" s="13"/>
      <c r="AE54" s="13"/>
      <c r="AF54" s="13"/>
      <c r="AG54" s="25">
        <v>100</v>
      </c>
      <c r="AH54" s="26">
        <f t="shared" si="16"/>
        <v>84.070796460176993</v>
      </c>
      <c r="AI54" s="26">
        <f t="shared" si="16"/>
        <v>68.584070796460168</v>
      </c>
      <c r="AJ54" s="26">
        <f t="shared" si="16"/>
        <v>53.318584070796462</v>
      </c>
      <c r="AK54" s="18">
        <f t="shared" si="16"/>
        <v>46.902654867256636</v>
      </c>
      <c r="AL54" s="26">
        <f t="shared" si="16"/>
        <v>33.743962527148369</v>
      </c>
      <c r="AM54" s="26">
        <f t="shared" si="16"/>
        <v>26.846229483397622</v>
      </c>
      <c r="AN54" s="27">
        <f t="shared" si="16"/>
        <v>22.978591186871846</v>
      </c>
      <c r="AO54" s="27">
        <f t="shared" si="16"/>
        <v>18.725470250122591</v>
      </c>
      <c r="AP54" s="28">
        <f t="shared" si="16"/>
        <v>14.926986133686512</v>
      </c>
      <c r="AQ54" s="18">
        <f t="shared" si="16"/>
        <v>11.521170710171972</v>
      </c>
    </row>
    <row r="55" spans="1:43">
      <c r="A55">
        <v>30303</v>
      </c>
      <c r="B55" t="s">
        <v>72</v>
      </c>
      <c r="C55" t="s">
        <v>39</v>
      </c>
      <c r="D55" s="13"/>
      <c r="E55" s="12"/>
      <c r="F55" s="13">
        <v>108</v>
      </c>
      <c r="G55" s="14" t="s">
        <v>76</v>
      </c>
      <c r="H55" s="15"/>
      <c r="I55" s="15"/>
      <c r="J55" s="15"/>
      <c r="K55" s="15"/>
      <c r="L55" s="15"/>
      <c r="M55" s="15"/>
      <c r="N55" s="15"/>
      <c r="O55" s="24">
        <v>855</v>
      </c>
      <c r="P55" s="24">
        <v>782</v>
      </c>
      <c r="Q55" s="24">
        <v>753</v>
      </c>
      <c r="R55" s="24">
        <v>586</v>
      </c>
      <c r="S55" s="24">
        <v>471</v>
      </c>
      <c r="T55" s="24">
        <v>370.34847550497909</v>
      </c>
      <c r="U55" s="24">
        <v>284.3085667082554</v>
      </c>
      <c r="V55" s="24">
        <v>215.96254544916434</v>
      </c>
      <c r="W55" s="24">
        <v>162.75397437185444</v>
      </c>
      <c r="X55" s="24">
        <v>123.73786367569372</v>
      </c>
      <c r="Y55" s="24">
        <v>92.122896346484254</v>
      </c>
      <c r="Z55" s="24"/>
      <c r="AA55" s="13"/>
      <c r="AB55" s="13"/>
      <c r="AC55" s="13"/>
      <c r="AD55" s="13"/>
      <c r="AE55" s="13"/>
      <c r="AF55" s="13"/>
      <c r="AG55" s="25">
        <v>100</v>
      </c>
      <c r="AH55" s="26">
        <f t="shared" si="16"/>
        <v>91.461988304093566</v>
      </c>
      <c r="AI55" s="26">
        <f t="shared" si="16"/>
        <v>88.070175438596493</v>
      </c>
      <c r="AJ55" s="26">
        <f t="shared" si="16"/>
        <v>68.538011695906434</v>
      </c>
      <c r="AK55" s="18">
        <f t="shared" si="16"/>
        <v>55.087719298245617</v>
      </c>
      <c r="AL55" s="26">
        <f t="shared" si="16"/>
        <v>43.315611170172993</v>
      </c>
      <c r="AM55" s="26">
        <f t="shared" si="16"/>
        <v>33.25246394248601</v>
      </c>
      <c r="AN55" s="27">
        <f t="shared" si="16"/>
        <v>25.258777245516296</v>
      </c>
      <c r="AO55" s="27">
        <f t="shared" si="16"/>
        <v>19.035552558111629</v>
      </c>
      <c r="AP55" s="28">
        <f t="shared" si="16"/>
        <v>14.472264757391079</v>
      </c>
      <c r="AQ55" s="18">
        <f t="shared" si="16"/>
        <v>10.77460775982272</v>
      </c>
    </row>
    <row r="56" spans="1:43">
      <c r="A56">
        <v>30303</v>
      </c>
      <c r="B56" t="s">
        <v>72</v>
      </c>
      <c r="C56" t="s">
        <v>39</v>
      </c>
      <c r="D56" s="30"/>
      <c r="E56" s="29"/>
      <c r="F56" s="13">
        <v>109</v>
      </c>
      <c r="G56" s="31" t="s">
        <v>77</v>
      </c>
      <c r="H56" s="32"/>
      <c r="I56" s="32"/>
      <c r="J56" s="32"/>
      <c r="K56" s="32"/>
      <c r="L56" s="32"/>
      <c r="M56" s="32"/>
      <c r="N56" s="32"/>
      <c r="O56" s="33">
        <v>434</v>
      </c>
      <c r="P56" s="33">
        <v>393</v>
      </c>
      <c r="Q56" s="33">
        <v>361</v>
      </c>
      <c r="R56" s="33">
        <v>329</v>
      </c>
      <c r="S56" s="33">
        <v>266</v>
      </c>
      <c r="T56" s="33">
        <v>220.27730054030363</v>
      </c>
      <c r="U56" s="33">
        <v>179.19253474273029</v>
      </c>
      <c r="V56" s="33">
        <v>146.62644201065049</v>
      </c>
      <c r="W56" s="33">
        <v>116.81699570183255</v>
      </c>
      <c r="X56" s="33">
        <v>92.874548786329854</v>
      </c>
      <c r="Y56" s="33">
        <v>75.032556655530627</v>
      </c>
      <c r="Z56" s="33"/>
      <c r="AA56" s="30"/>
      <c r="AB56" s="30"/>
      <c r="AC56" s="30"/>
      <c r="AD56" s="30"/>
      <c r="AE56" s="30"/>
      <c r="AF56" s="30"/>
      <c r="AG56" s="34">
        <v>100</v>
      </c>
      <c r="AH56" s="35">
        <f t="shared" si="16"/>
        <v>90.552995391705068</v>
      </c>
      <c r="AI56" s="35">
        <f t="shared" si="16"/>
        <v>83.179723502304142</v>
      </c>
      <c r="AJ56" s="35">
        <f t="shared" si="16"/>
        <v>75.806451612903231</v>
      </c>
      <c r="AK56" s="36">
        <f t="shared" si="16"/>
        <v>61.29032258064516</v>
      </c>
      <c r="AL56" s="35">
        <f t="shared" si="16"/>
        <v>50.755138373341843</v>
      </c>
      <c r="AM56" s="35">
        <f t="shared" si="16"/>
        <v>41.288602475283476</v>
      </c>
      <c r="AN56" s="37">
        <f t="shared" si="16"/>
        <v>33.784894472500113</v>
      </c>
      <c r="AO56" s="37">
        <f t="shared" si="16"/>
        <v>26.916358456643447</v>
      </c>
      <c r="AP56" s="38">
        <f t="shared" si="16"/>
        <v>21.399665618970012</v>
      </c>
      <c r="AQ56" s="36">
        <f t="shared" si="16"/>
        <v>17.288607524315815</v>
      </c>
    </row>
    <row r="57" spans="1:43" ht="13.5">
      <c r="A57">
        <v>30303</v>
      </c>
      <c r="B57" t="s">
        <v>72</v>
      </c>
      <c r="C57" t="s">
        <v>39</v>
      </c>
      <c r="D57" s="12" t="s">
        <v>78</v>
      </c>
      <c r="E57" s="12" t="s">
        <v>78</v>
      </c>
      <c r="F57" s="30">
        <v>110</v>
      </c>
      <c r="G57" s="14"/>
      <c r="H57" s="15">
        <v>24810</v>
      </c>
      <c r="I57" s="15">
        <v>24630</v>
      </c>
      <c r="J57" s="15">
        <v>24322</v>
      </c>
      <c r="K57" s="15">
        <v>24121</v>
      </c>
      <c r="L57" s="15">
        <v>23695</v>
      </c>
      <c r="M57" s="15">
        <v>23231</v>
      </c>
      <c r="N57" s="15">
        <v>22112</v>
      </c>
      <c r="O57" s="24">
        <v>19080</v>
      </c>
      <c r="P57" s="24"/>
      <c r="Q57" s="24"/>
      <c r="R57" s="24"/>
      <c r="S57" s="24">
        <v>16685</v>
      </c>
      <c r="T57" s="24"/>
      <c r="U57" s="24"/>
      <c r="V57" s="24"/>
      <c r="W57" s="24"/>
      <c r="X57" s="24">
        <v>9952.2245111655229</v>
      </c>
      <c r="Y57" s="24"/>
      <c r="Z57" s="16">
        <v>100</v>
      </c>
      <c r="AA57" s="16">
        <v>99.274486094316799</v>
      </c>
      <c r="AB57" s="16">
        <v>98.033051189036684</v>
      </c>
      <c r="AC57" s="16">
        <v>97.222893994357122</v>
      </c>
      <c r="AD57" s="16">
        <v>95.505844417573556</v>
      </c>
      <c r="AE57" s="16">
        <v>93.635630794034668</v>
      </c>
      <c r="AF57" s="16">
        <v>89.125352680370824</v>
      </c>
      <c r="AG57" s="39">
        <v>76.904474002418382</v>
      </c>
      <c r="AH57" s="39"/>
      <c r="AI57" s="39"/>
      <c r="AJ57" s="39"/>
      <c r="AK57" s="39">
        <v>67.251108424022576</v>
      </c>
      <c r="AL57" s="39"/>
      <c r="AM57" s="39"/>
      <c r="AN57" s="40"/>
      <c r="AO57" s="40"/>
      <c r="AP57" s="39">
        <v>40.11376264073165</v>
      </c>
      <c r="AQ57" s="24"/>
    </row>
    <row r="58" spans="1:43">
      <c r="D58" s="13"/>
      <c r="E58" s="12"/>
      <c r="F58" s="13"/>
      <c r="G58" s="14"/>
      <c r="H58" s="15">
        <v>100</v>
      </c>
      <c r="I58" s="15">
        <v>99.274486094316799</v>
      </c>
      <c r="J58" s="15">
        <v>98.033051189036684</v>
      </c>
      <c r="K58" s="15">
        <v>97.222893994357122</v>
      </c>
      <c r="L58" s="15">
        <v>95.505844417573556</v>
      </c>
      <c r="M58" s="15">
        <v>93.635630794034668</v>
      </c>
      <c r="N58" s="15">
        <v>89.125352680370824</v>
      </c>
      <c r="O58" s="24">
        <v>76.904474002418382</v>
      </c>
      <c r="P58" s="24"/>
      <c r="Q58" s="24"/>
      <c r="R58" s="24"/>
      <c r="S58" s="24">
        <v>67.251108424022576</v>
      </c>
      <c r="T58" s="24"/>
      <c r="U58" s="24"/>
      <c r="V58" s="24"/>
      <c r="W58" s="24"/>
      <c r="X58" s="24">
        <v>40.11376264073165</v>
      </c>
      <c r="Y58" s="24"/>
      <c r="Z58" s="39"/>
      <c r="AA58" s="19"/>
      <c r="AB58" s="19"/>
      <c r="AC58" s="19"/>
      <c r="AD58" s="19"/>
      <c r="AE58" s="19"/>
      <c r="AF58" s="19"/>
      <c r="AG58" s="20">
        <f>+AG57/$AG57*100</f>
        <v>100</v>
      </c>
      <c r="AH58" s="21"/>
      <c r="AI58" s="21"/>
      <c r="AJ58" s="21"/>
      <c r="AK58" s="22">
        <f>+AK57/$AG57*100</f>
        <v>87.44758909853249</v>
      </c>
      <c r="AL58" s="21"/>
      <c r="AM58" s="21"/>
      <c r="AN58" s="23"/>
      <c r="AO58" s="23"/>
      <c r="AP58" s="22">
        <f>+AP57/$AG57*100</f>
        <v>52.160505823718673</v>
      </c>
      <c r="AQ58" s="18"/>
    </row>
    <row r="59" spans="1:43">
      <c r="D59" s="13"/>
      <c r="E59" s="12"/>
      <c r="F59" s="13"/>
      <c r="G59" s="14" t="s">
        <v>80</v>
      </c>
      <c r="H59" s="15"/>
      <c r="I59" s="15"/>
      <c r="J59" s="15"/>
      <c r="K59" s="15"/>
      <c r="L59" s="15"/>
      <c r="M59" s="15"/>
      <c r="N59" s="15"/>
      <c r="O59" s="24">
        <v>5940</v>
      </c>
      <c r="P59" s="24">
        <v>5621</v>
      </c>
      <c r="Q59" s="24">
        <v>5328</v>
      </c>
      <c r="R59" s="24">
        <v>5019</v>
      </c>
      <c r="S59" s="24">
        <v>4717</v>
      </c>
      <c r="T59" s="24">
        <v>4210.6825108830881</v>
      </c>
      <c r="U59" s="24">
        <v>3845.0823824111985</v>
      </c>
      <c r="V59" s="24">
        <v>3462.9485888433119</v>
      </c>
      <c r="W59" s="24">
        <v>3102.064398329389</v>
      </c>
      <c r="X59" s="24">
        <v>2775.8391709093689</v>
      </c>
      <c r="Y59" s="24">
        <v>2477.5977442545277</v>
      </c>
      <c r="Z59" s="24"/>
      <c r="AA59" s="13"/>
      <c r="AB59" s="13"/>
      <c r="AC59" s="13"/>
      <c r="AD59" s="13"/>
      <c r="AE59" s="13"/>
      <c r="AF59" s="13"/>
      <c r="AG59" s="25">
        <v>100</v>
      </c>
      <c r="AH59" s="26">
        <f t="shared" ref="AH59:AQ64" si="17">P59/$O59*$AG59</f>
        <v>94.629629629629633</v>
      </c>
      <c r="AI59" s="26">
        <f t="shared" si="17"/>
        <v>89.696969696969703</v>
      </c>
      <c r="AJ59" s="26">
        <f t="shared" si="17"/>
        <v>84.494949494949495</v>
      </c>
      <c r="AK59" s="18">
        <f t="shared" si="17"/>
        <v>79.410774410774408</v>
      </c>
      <c r="AL59" s="26">
        <f t="shared" si="17"/>
        <v>70.886910957627748</v>
      </c>
      <c r="AM59" s="26">
        <f t="shared" si="17"/>
        <v>64.732026639919169</v>
      </c>
      <c r="AN59" s="27">
        <f t="shared" si="17"/>
        <v>58.298797791974941</v>
      </c>
      <c r="AO59" s="27">
        <f t="shared" si="17"/>
        <v>52.223306369181635</v>
      </c>
      <c r="AP59" s="28">
        <f t="shared" si="17"/>
        <v>46.731299173558398</v>
      </c>
      <c r="AQ59" s="18">
        <f t="shared" si="17"/>
        <v>41.710399734924707</v>
      </c>
    </row>
    <row r="60" spans="1:43">
      <c r="A60">
        <v>30341</v>
      </c>
      <c r="B60" t="s">
        <v>79</v>
      </c>
      <c r="C60" t="s">
        <v>39</v>
      </c>
      <c r="D60" s="13"/>
      <c r="E60" s="12"/>
      <c r="F60" s="13">
        <v>112</v>
      </c>
      <c r="G60" s="14" t="s">
        <v>81</v>
      </c>
      <c r="H60" s="15"/>
      <c r="I60" s="15"/>
      <c r="J60" s="15"/>
      <c r="K60" s="15"/>
      <c r="L60" s="15"/>
      <c r="M60" s="15"/>
      <c r="N60" s="15"/>
      <c r="O60" s="24">
        <v>1842</v>
      </c>
      <c r="P60" s="24">
        <v>1841</v>
      </c>
      <c r="Q60" s="24">
        <v>1753</v>
      </c>
      <c r="R60" s="24">
        <v>1690</v>
      </c>
      <c r="S60" s="24">
        <v>1601</v>
      </c>
      <c r="T60" s="24">
        <v>1508.312400327015</v>
      </c>
      <c r="U60" s="24">
        <v>1411.0825688601471</v>
      </c>
      <c r="V60" s="24">
        <v>1303.1833964148514</v>
      </c>
      <c r="W60" s="24">
        <v>1202.9811631450066</v>
      </c>
      <c r="X60" s="24">
        <v>1106.3221771169046</v>
      </c>
      <c r="Y60" s="24">
        <v>1017.9056269860667</v>
      </c>
      <c r="Z60" s="24"/>
      <c r="AA60" s="13"/>
      <c r="AB60" s="13"/>
      <c r="AC60" s="13"/>
      <c r="AD60" s="13"/>
      <c r="AE60" s="13"/>
      <c r="AF60" s="13"/>
      <c r="AG60" s="25">
        <v>100</v>
      </c>
      <c r="AH60" s="26">
        <f t="shared" si="17"/>
        <v>99.945711183496201</v>
      </c>
      <c r="AI60" s="26">
        <f t="shared" si="17"/>
        <v>95.168295331161772</v>
      </c>
      <c r="AJ60" s="26">
        <f t="shared" si="17"/>
        <v>91.748099891422356</v>
      </c>
      <c r="AK60" s="18">
        <f t="shared" si="17"/>
        <v>86.916395222584157</v>
      </c>
      <c r="AL60" s="26">
        <f t="shared" si="17"/>
        <v>81.884495131759778</v>
      </c>
      <c r="AM60" s="26">
        <f t="shared" si="17"/>
        <v>76.606002652559567</v>
      </c>
      <c r="AN60" s="27">
        <f t="shared" si="17"/>
        <v>70.748284278764999</v>
      </c>
      <c r="AO60" s="27">
        <f t="shared" si="17"/>
        <v>65.308423623507423</v>
      </c>
      <c r="AP60" s="28">
        <f t="shared" si="17"/>
        <v>60.060921667584402</v>
      </c>
      <c r="AQ60" s="18">
        <f t="shared" si="17"/>
        <v>55.260891801632283</v>
      </c>
    </row>
    <row r="61" spans="1:43">
      <c r="A61">
        <v>30341</v>
      </c>
      <c r="B61" t="s">
        <v>79</v>
      </c>
      <c r="C61" t="s">
        <v>39</v>
      </c>
      <c r="D61" s="13"/>
      <c r="E61" s="12"/>
      <c r="F61" s="13">
        <v>113</v>
      </c>
      <c r="G61" s="14" t="s">
        <v>82</v>
      </c>
      <c r="H61" s="15"/>
      <c r="I61" s="15"/>
      <c r="J61" s="15"/>
      <c r="K61" s="15"/>
      <c r="L61" s="15"/>
      <c r="M61" s="15"/>
      <c r="N61" s="15"/>
      <c r="O61" s="24">
        <v>7417</v>
      </c>
      <c r="P61" s="24">
        <v>7194</v>
      </c>
      <c r="Q61" s="24">
        <v>6800</v>
      </c>
      <c r="R61" s="24">
        <v>6508</v>
      </c>
      <c r="S61" s="24">
        <v>6172</v>
      </c>
      <c r="T61" s="24">
        <v>5768.7404653437843</v>
      </c>
      <c r="U61" s="24">
        <v>5341.0512077157364</v>
      </c>
      <c r="V61" s="24">
        <v>4908.5345403753199</v>
      </c>
      <c r="W61" s="24">
        <v>4486.6843319551426</v>
      </c>
      <c r="X61" s="24">
        <v>4084.6091721220032</v>
      </c>
      <c r="Y61" s="24">
        <v>3707.2538920723928</v>
      </c>
      <c r="Z61" s="24"/>
      <c r="AA61" s="13"/>
      <c r="AB61" s="13"/>
      <c r="AC61" s="13"/>
      <c r="AD61" s="13"/>
      <c r="AE61" s="13"/>
      <c r="AF61" s="13"/>
      <c r="AG61" s="25">
        <v>100</v>
      </c>
      <c r="AH61" s="26">
        <f t="shared" si="17"/>
        <v>96.993393555345833</v>
      </c>
      <c r="AI61" s="26">
        <f t="shared" si="17"/>
        <v>91.681272751786437</v>
      </c>
      <c r="AJ61" s="26">
        <f t="shared" si="17"/>
        <v>87.744371039503847</v>
      </c>
      <c r="AK61" s="18">
        <f t="shared" si="17"/>
        <v>83.214237562356757</v>
      </c>
      <c r="AL61" s="26">
        <f t="shared" si="17"/>
        <v>77.77727471138985</v>
      </c>
      <c r="AM61" s="26">
        <f t="shared" si="17"/>
        <v>72.010937140565417</v>
      </c>
      <c r="AN61" s="27">
        <f t="shared" si="17"/>
        <v>66.179513824663886</v>
      </c>
      <c r="AO61" s="27">
        <f t="shared" si="17"/>
        <v>60.491901468992083</v>
      </c>
      <c r="AP61" s="28">
        <f t="shared" si="17"/>
        <v>55.070906999083235</v>
      </c>
      <c r="AQ61" s="18">
        <f t="shared" si="17"/>
        <v>49.98319929988395</v>
      </c>
    </row>
    <row r="62" spans="1:43">
      <c r="A62">
        <v>30341</v>
      </c>
      <c r="B62" t="s">
        <v>79</v>
      </c>
      <c r="C62" t="s">
        <v>39</v>
      </c>
      <c r="D62" s="13"/>
      <c r="E62" s="12"/>
      <c r="F62" s="13">
        <v>114</v>
      </c>
      <c r="G62" s="14" t="s">
        <v>83</v>
      </c>
      <c r="H62" s="15"/>
      <c r="I62" s="15"/>
      <c r="J62" s="15"/>
      <c r="K62" s="15"/>
      <c r="L62" s="15"/>
      <c r="M62" s="15"/>
      <c r="N62" s="15"/>
      <c r="O62" s="24">
        <v>2067</v>
      </c>
      <c r="P62" s="24">
        <v>4016</v>
      </c>
      <c r="Q62" s="24">
        <v>3789</v>
      </c>
      <c r="R62" s="24">
        <v>3351</v>
      </c>
      <c r="S62" s="24">
        <v>3049</v>
      </c>
      <c r="T62" s="24">
        <v>2730.4929523481542</v>
      </c>
      <c r="U62" s="24">
        <v>2425.5465108176472</v>
      </c>
      <c r="V62" s="24">
        <v>2116.9031536963116</v>
      </c>
      <c r="W62" s="24">
        <v>1811.1901634627811</v>
      </c>
      <c r="X62" s="24">
        <v>1531.3476801304469</v>
      </c>
      <c r="Y62" s="24">
        <v>1288.894179100949</v>
      </c>
      <c r="Z62" s="24"/>
      <c r="AA62" s="13"/>
      <c r="AB62" s="13"/>
      <c r="AC62" s="13"/>
      <c r="AD62" s="13"/>
      <c r="AE62" s="13"/>
      <c r="AF62" s="13"/>
      <c r="AG62" s="25">
        <v>100</v>
      </c>
      <c r="AH62" s="26">
        <f t="shared" si="17"/>
        <v>194.29124334784714</v>
      </c>
      <c r="AI62" s="26">
        <f t="shared" si="17"/>
        <v>183.30914368650218</v>
      </c>
      <c r="AJ62" s="26">
        <f t="shared" si="17"/>
        <v>162.11901306240927</v>
      </c>
      <c r="AK62" s="18">
        <f t="shared" si="17"/>
        <v>147.50846637639091</v>
      </c>
      <c r="AL62" s="26">
        <f t="shared" si="17"/>
        <v>132.09932038452607</v>
      </c>
      <c r="AM62" s="26">
        <f t="shared" si="17"/>
        <v>117.34622693844447</v>
      </c>
      <c r="AN62" s="27">
        <f t="shared" si="17"/>
        <v>102.41427932734936</v>
      </c>
      <c r="AO62" s="27">
        <f t="shared" si="17"/>
        <v>87.624100796457725</v>
      </c>
      <c r="AP62" s="28">
        <f t="shared" si="17"/>
        <v>74.08551911613192</v>
      </c>
      <c r="AQ62" s="18">
        <f t="shared" si="17"/>
        <v>62.355789990370056</v>
      </c>
    </row>
    <row r="63" spans="1:43">
      <c r="A63">
        <v>30341</v>
      </c>
      <c r="B63" t="s">
        <v>79</v>
      </c>
      <c r="C63" t="s">
        <v>39</v>
      </c>
      <c r="D63" s="52"/>
      <c r="E63" s="12"/>
      <c r="F63" s="13">
        <v>115</v>
      </c>
      <c r="G63" s="14" t="s">
        <v>84</v>
      </c>
      <c r="H63" s="15"/>
      <c r="I63" s="15"/>
      <c r="J63" s="15"/>
      <c r="K63" s="15"/>
      <c r="L63" s="15"/>
      <c r="M63" s="15"/>
      <c r="N63" s="15"/>
      <c r="O63" s="24">
        <v>864</v>
      </c>
      <c r="P63" s="24">
        <v>822</v>
      </c>
      <c r="Q63" s="24">
        <v>741</v>
      </c>
      <c r="R63" s="24">
        <v>616</v>
      </c>
      <c r="S63" s="24">
        <v>577</v>
      </c>
      <c r="T63" s="24">
        <v>547.18604257653351</v>
      </c>
      <c r="U63" s="24">
        <v>518.38614869444029</v>
      </c>
      <c r="V63" s="24">
        <v>485.9387500223844</v>
      </c>
      <c r="W63" s="24">
        <v>452.14936126667851</v>
      </c>
      <c r="X63" s="24">
        <v>423.27341171765613</v>
      </c>
      <c r="Y63" s="24">
        <v>406.92529356838031</v>
      </c>
      <c r="Z63" s="24"/>
      <c r="AA63" s="13"/>
      <c r="AB63" s="13"/>
      <c r="AC63" s="13"/>
      <c r="AD63" s="13"/>
      <c r="AE63" s="13"/>
      <c r="AF63" s="13"/>
      <c r="AG63" s="25">
        <v>100</v>
      </c>
      <c r="AH63" s="26">
        <f t="shared" si="17"/>
        <v>95.138888888888886</v>
      </c>
      <c r="AI63" s="26">
        <f t="shared" si="17"/>
        <v>85.763888888888886</v>
      </c>
      <c r="AJ63" s="26">
        <f t="shared" si="17"/>
        <v>71.296296296296291</v>
      </c>
      <c r="AK63" s="18">
        <f t="shared" si="17"/>
        <v>66.782407407407405</v>
      </c>
      <c r="AL63" s="26">
        <f t="shared" si="17"/>
        <v>63.331717890802487</v>
      </c>
      <c r="AM63" s="26">
        <f t="shared" si="17"/>
        <v>59.998396839634296</v>
      </c>
      <c r="AN63" s="27">
        <f t="shared" si="17"/>
        <v>56.242910882220421</v>
      </c>
      <c r="AO63" s="27">
        <f t="shared" si="17"/>
        <v>52.332101998458157</v>
      </c>
      <c r="AP63" s="28">
        <f t="shared" si="17"/>
        <v>48.989978208062048</v>
      </c>
      <c r="AQ63" s="18">
        <f t="shared" si="17"/>
        <v>47.097834903747717</v>
      </c>
    </row>
    <row r="64" spans="1:43">
      <c r="A64">
        <v>30341</v>
      </c>
      <c r="B64" t="s">
        <v>79</v>
      </c>
      <c r="C64" t="s">
        <v>39</v>
      </c>
      <c r="D64" s="52"/>
      <c r="E64" s="29"/>
      <c r="F64" s="13">
        <v>116</v>
      </c>
      <c r="G64" s="31" t="s">
        <v>85</v>
      </c>
      <c r="H64" s="32"/>
      <c r="I64" s="32"/>
      <c r="J64" s="32"/>
      <c r="K64" s="32"/>
      <c r="L64" s="32"/>
      <c r="M64" s="32"/>
      <c r="N64" s="32"/>
      <c r="O64" s="33">
        <v>950</v>
      </c>
      <c r="P64" s="33">
        <v>852</v>
      </c>
      <c r="Q64" s="33">
        <v>745</v>
      </c>
      <c r="R64" s="33">
        <v>662</v>
      </c>
      <c r="S64" s="33">
        <v>569</v>
      </c>
      <c r="T64" s="33">
        <v>256.32261731540484</v>
      </c>
      <c r="U64" s="33">
        <v>156.24874566991463</v>
      </c>
      <c r="V64" s="33">
        <v>93.228785274948876</v>
      </c>
      <c r="W64" s="33">
        <v>54.558745567579471</v>
      </c>
      <c r="X64" s="33">
        <v>30.832899169140557</v>
      </c>
      <c r="Y64" s="33">
        <v>16.70649693231476</v>
      </c>
      <c r="Z64" s="33"/>
      <c r="AA64" s="30"/>
      <c r="AB64" s="30"/>
      <c r="AC64" s="30"/>
      <c r="AD64" s="30"/>
      <c r="AE64" s="30"/>
      <c r="AF64" s="30"/>
      <c r="AG64" s="34">
        <v>100</v>
      </c>
      <c r="AH64" s="35">
        <f t="shared" si="17"/>
        <v>89.684210526315795</v>
      </c>
      <c r="AI64" s="35">
        <f t="shared" si="17"/>
        <v>78.421052631578945</v>
      </c>
      <c r="AJ64" s="35">
        <f t="shared" si="17"/>
        <v>69.684210526315795</v>
      </c>
      <c r="AK64" s="36">
        <f t="shared" si="17"/>
        <v>59.894736842105267</v>
      </c>
      <c r="AL64" s="35">
        <f t="shared" si="17"/>
        <v>26.981328138463667</v>
      </c>
      <c r="AM64" s="35">
        <f t="shared" si="17"/>
        <v>16.447236386306802</v>
      </c>
      <c r="AN64" s="37">
        <f t="shared" si="17"/>
        <v>9.8135563447314613</v>
      </c>
      <c r="AO64" s="37">
        <f t="shared" si="17"/>
        <v>5.7430258492188919</v>
      </c>
      <c r="AP64" s="38">
        <f t="shared" si="17"/>
        <v>3.2455683335937429</v>
      </c>
      <c r="AQ64" s="36">
        <f t="shared" si="17"/>
        <v>1.7585786244541852</v>
      </c>
    </row>
    <row r="65" spans="1:43" ht="14.25">
      <c r="A65">
        <v>30341</v>
      </c>
      <c r="B65" t="s">
        <v>79</v>
      </c>
      <c r="C65" t="s">
        <v>39</v>
      </c>
      <c r="D65" s="52"/>
      <c r="E65" s="53" t="s">
        <v>86</v>
      </c>
      <c r="F65" s="30">
        <v>117</v>
      </c>
      <c r="G65" s="55"/>
      <c r="H65" s="56">
        <v>1601</v>
      </c>
      <c r="I65" s="56">
        <v>1312</v>
      </c>
      <c r="J65" s="56">
        <v>936</v>
      </c>
      <c r="K65" s="56">
        <v>877</v>
      </c>
      <c r="L65" s="56">
        <v>801</v>
      </c>
      <c r="M65" s="56">
        <v>693</v>
      </c>
      <c r="N65" s="56">
        <v>652</v>
      </c>
      <c r="O65" s="57">
        <v>659</v>
      </c>
      <c r="P65" s="57"/>
      <c r="Q65" s="57"/>
      <c r="R65" s="57"/>
      <c r="S65" s="57">
        <v>307</v>
      </c>
      <c r="T65" s="57"/>
      <c r="U65" s="57"/>
      <c r="V65" s="57"/>
      <c r="W65" s="57"/>
      <c r="X65" s="57">
        <v>111.95184333949373</v>
      </c>
      <c r="Y65" s="57"/>
      <c r="Z65" s="16">
        <v>100</v>
      </c>
      <c r="AA65" s="16">
        <v>81.948782011242969</v>
      </c>
      <c r="AB65" s="16">
        <v>58.463460337289199</v>
      </c>
      <c r="AC65" s="16">
        <v>54.778263585259211</v>
      </c>
      <c r="AD65" s="16">
        <v>50.031230480949404</v>
      </c>
      <c r="AE65" s="16">
        <v>43.285446595877573</v>
      </c>
      <c r="AF65" s="16">
        <v>40.724547158026233</v>
      </c>
      <c r="AG65" s="39">
        <v>41.161773891317928</v>
      </c>
      <c r="AH65" s="39"/>
      <c r="AI65" s="39"/>
      <c r="AJ65" s="39"/>
      <c r="AK65" s="39">
        <v>19.175515302935665</v>
      </c>
      <c r="AL65" s="39"/>
      <c r="AM65" s="39"/>
      <c r="AN65" s="40"/>
      <c r="AO65" s="40"/>
      <c r="AP65" s="39">
        <v>6.9926198213300275</v>
      </c>
      <c r="AQ65" s="58"/>
    </row>
    <row r="66" spans="1:43">
      <c r="D66" s="52"/>
      <c r="E66" s="12"/>
      <c r="F66" s="54"/>
      <c r="G66" s="14"/>
      <c r="H66" s="15">
        <v>100</v>
      </c>
      <c r="I66" s="15">
        <v>81.948782011242969</v>
      </c>
      <c r="J66" s="15">
        <v>58.463460337289199</v>
      </c>
      <c r="K66" s="15">
        <v>54.778263585259211</v>
      </c>
      <c r="L66" s="15">
        <v>50.031230480949404</v>
      </c>
      <c r="M66" s="15">
        <v>43.285446595877573</v>
      </c>
      <c r="N66" s="15">
        <v>40.724547158026233</v>
      </c>
      <c r="O66" s="24">
        <v>41.161773891317928</v>
      </c>
      <c r="P66" s="24"/>
      <c r="Q66" s="24"/>
      <c r="R66" s="24"/>
      <c r="S66" s="24">
        <v>19.175515302935665</v>
      </c>
      <c r="T66" s="24"/>
      <c r="U66" s="24"/>
      <c r="V66" s="24"/>
      <c r="W66" s="24"/>
      <c r="X66" s="24">
        <v>6.9926198213300275</v>
      </c>
      <c r="Y66" s="24"/>
      <c r="Z66" s="39"/>
      <c r="AA66" s="19"/>
      <c r="AB66" s="19"/>
      <c r="AC66" s="19"/>
      <c r="AD66" s="19"/>
      <c r="AE66" s="19"/>
      <c r="AF66" s="19"/>
      <c r="AG66" s="20">
        <f>+AG65/$AG65*100</f>
        <v>100</v>
      </c>
      <c r="AH66" s="21"/>
      <c r="AI66" s="21"/>
      <c r="AJ66" s="21"/>
      <c r="AK66" s="22">
        <f>+AK65/$AG65*100</f>
        <v>46.585735963581179</v>
      </c>
      <c r="AL66" s="21"/>
      <c r="AM66" s="21"/>
      <c r="AN66" s="23"/>
      <c r="AO66" s="23"/>
      <c r="AP66" s="22">
        <f>+AP65/$AG65*100</f>
        <v>16.988140112214527</v>
      </c>
      <c r="AQ66" s="18"/>
    </row>
    <row r="67" spans="1:43">
      <c r="D67" s="59"/>
      <c r="E67" s="29"/>
      <c r="F67" s="13"/>
      <c r="G67" s="31" t="s">
        <v>87</v>
      </c>
      <c r="H67" s="32"/>
      <c r="I67" s="32"/>
      <c r="J67" s="32"/>
      <c r="K67" s="32"/>
      <c r="L67" s="32"/>
      <c r="M67" s="32"/>
      <c r="N67" s="32"/>
      <c r="O67" s="33">
        <v>659</v>
      </c>
      <c r="P67" s="33">
        <v>614</v>
      </c>
      <c r="Q67" s="33">
        <v>514</v>
      </c>
      <c r="R67" s="33">
        <v>384</v>
      </c>
      <c r="S67" s="33">
        <v>307</v>
      </c>
      <c r="T67" s="33">
        <v>257.36722901281723</v>
      </c>
      <c r="U67" s="33">
        <v>216.35117915853209</v>
      </c>
      <c r="V67" s="33">
        <v>175.17218599982078</v>
      </c>
      <c r="W67" s="33">
        <v>140.47299568396383</v>
      </c>
      <c r="X67" s="33">
        <v>111.95184333949373</v>
      </c>
      <c r="Y67" s="33">
        <v>88.172985158059234</v>
      </c>
      <c r="Z67" s="33"/>
      <c r="AA67" s="30"/>
      <c r="AB67" s="30"/>
      <c r="AC67" s="30"/>
      <c r="AD67" s="30"/>
      <c r="AE67" s="30"/>
      <c r="AF67" s="30"/>
      <c r="AG67" s="34">
        <v>100</v>
      </c>
      <c r="AH67" s="35">
        <f t="shared" ref="AH67:AQ67" si="18">P67/$O67*$AG67</f>
        <v>93.171471927162358</v>
      </c>
      <c r="AI67" s="35">
        <f t="shared" si="18"/>
        <v>77.996965098634291</v>
      </c>
      <c r="AJ67" s="35">
        <f t="shared" si="18"/>
        <v>58.270106221547799</v>
      </c>
      <c r="AK67" s="36">
        <f t="shared" si="18"/>
        <v>46.585735963581179</v>
      </c>
      <c r="AL67" s="35">
        <f t="shared" si="18"/>
        <v>39.05420774094344</v>
      </c>
      <c r="AM67" s="35">
        <f t="shared" si="18"/>
        <v>32.830224455012456</v>
      </c>
      <c r="AN67" s="37">
        <f t="shared" si="18"/>
        <v>26.581515326224704</v>
      </c>
      <c r="AO67" s="37">
        <f t="shared" si="18"/>
        <v>21.316084322301037</v>
      </c>
      <c r="AP67" s="38">
        <f t="shared" si="18"/>
        <v>16.988140112214527</v>
      </c>
      <c r="AQ67" s="36">
        <f t="shared" si="18"/>
        <v>13.379815653726743</v>
      </c>
    </row>
    <row r="68" spans="1:43" ht="13.5">
      <c r="A68">
        <v>30345</v>
      </c>
      <c r="B68" t="s">
        <v>79</v>
      </c>
      <c r="C68" t="s">
        <v>39</v>
      </c>
      <c r="D68" s="60"/>
      <c r="E68" s="53" t="s">
        <v>88</v>
      </c>
      <c r="F68" s="30">
        <v>118</v>
      </c>
      <c r="G68" s="55"/>
      <c r="H68" s="56">
        <v>15294</v>
      </c>
      <c r="I68" s="56">
        <v>15952</v>
      </c>
      <c r="J68" s="56">
        <v>16413</v>
      </c>
      <c r="K68" s="56">
        <v>16844</v>
      </c>
      <c r="L68" s="56">
        <v>16697</v>
      </c>
      <c r="M68" s="56">
        <v>16272</v>
      </c>
      <c r="N68" s="56">
        <v>15562</v>
      </c>
      <c r="O68" s="57">
        <v>15860</v>
      </c>
      <c r="P68" s="57">
        <v>15398</v>
      </c>
      <c r="Q68" s="57">
        <v>14600</v>
      </c>
      <c r="R68" s="57">
        <v>13822</v>
      </c>
      <c r="S68" s="57">
        <v>13078</v>
      </c>
      <c r="T68" s="57"/>
      <c r="U68" s="57"/>
      <c r="V68" s="57"/>
      <c r="W68" s="57"/>
      <c r="X68" s="57"/>
      <c r="Y68" s="57"/>
      <c r="Z68" s="16">
        <v>100</v>
      </c>
      <c r="AA68" s="16">
        <v>104.30234078723683</v>
      </c>
      <c r="AB68" s="16">
        <v>107.31659474303648</v>
      </c>
      <c r="AC68" s="16">
        <v>110.13469334379495</v>
      </c>
      <c r="AD68" s="16">
        <v>109.17353210409311</v>
      </c>
      <c r="AE68" s="16">
        <v>106.39466457434288</v>
      </c>
      <c r="AF68" s="16">
        <v>101.75232117170133</v>
      </c>
      <c r="AG68" s="39">
        <v>103.70079769844382</v>
      </c>
      <c r="AH68" s="39"/>
      <c r="AI68" s="39"/>
      <c r="AJ68" s="39"/>
      <c r="AK68" s="39">
        <v>85.510657774290564</v>
      </c>
      <c r="AL68" s="39"/>
      <c r="AM68" s="39"/>
      <c r="AN68" s="40"/>
      <c r="AO68" s="40"/>
      <c r="AP68" s="39"/>
      <c r="AQ68" s="24"/>
    </row>
    <row r="69" spans="1:43">
      <c r="D69" s="52"/>
      <c r="E69" s="12"/>
      <c r="F69" s="54"/>
      <c r="G69" s="14"/>
      <c r="H69" s="15">
        <v>100</v>
      </c>
      <c r="I69" s="15">
        <v>104.30234078723683</v>
      </c>
      <c r="J69" s="15">
        <v>107.31659474303648</v>
      </c>
      <c r="K69" s="15">
        <v>110.13469334379495</v>
      </c>
      <c r="L69" s="15">
        <v>109.17353210409311</v>
      </c>
      <c r="M69" s="15">
        <v>106.39466457434288</v>
      </c>
      <c r="N69" s="15">
        <v>101.75232117170133</v>
      </c>
      <c r="O69" s="24">
        <v>103.70079769844382</v>
      </c>
      <c r="P69" s="24"/>
      <c r="Q69" s="24"/>
      <c r="R69" s="24"/>
      <c r="S69" s="24">
        <v>85.510657774290564</v>
      </c>
      <c r="T69" s="24"/>
      <c r="U69" s="24"/>
      <c r="V69" s="24"/>
      <c r="W69" s="24"/>
      <c r="X69" s="24"/>
      <c r="Y69" s="24"/>
      <c r="Z69" s="39"/>
      <c r="AA69" s="19"/>
      <c r="AB69" s="19"/>
      <c r="AC69" s="19"/>
      <c r="AD69" s="19"/>
      <c r="AE69" s="19"/>
      <c r="AF69" s="19"/>
      <c r="AG69" s="20">
        <f>+AG68/$AG68*100</f>
        <v>100</v>
      </c>
      <c r="AH69" s="21"/>
      <c r="AI69" s="21"/>
      <c r="AJ69" s="21"/>
      <c r="AK69" s="22">
        <f>+AK68/$AG68*100</f>
        <v>82.459016393442624</v>
      </c>
      <c r="AL69" s="21"/>
      <c r="AM69" s="21"/>
      <c r="AN69" s="23"/>
      <c r="AO69" s="23"/>
      <c r="AP69" s="22">
        <f>+AP68/$AG68*100</f>
        <v>0</v>
      </c>
      <c r="AQ69" s="18"/>
    </row>
    <row r="70" spans="1:43">
      <c r="D70" s="52"/>
      <c r="E70" s="12"/>
      <c r="F70" s="13"/>
      <c r="G70" s="14" t="s">
        <v>88</v>
      </c>
      <c r="H70" s="15"/>
      <c r="I70" s="15"/>
      <c r="J70" s="15"/>
      <c r="K70" s="15"/>
      <c r="L70" s="15"/>
      <c r="M70" s="15"/>
      <c r="N70" s="15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13"/>
      <c r="AB70" s="13"/>
      <c r="AC70" s="13"/>
      <c r="AD70" s="13"/>
      <c r="AE70" s="13"/>
      <c r="AF70" s="13"/>
      <c r="AG70" s="25"/>
      <c r="AH70" s="26"/>
      <c r="AI70" s="26"/>
      <c r="AJ70" s="26"/>
      <c r="AK70" s="18"/>
      <c r="AL70" s="26"/>
      <c r="AM70" s="26"/>
      <c r="AN70" s="27"/>
      <c r="AO70" s="27"/>
      <c r="AP70" s="28"/>
      <c r="AQ70" s="18"/>
    </row>
    <row r="71" spans="1:43">
      <c r="D71" s="52"/>
      <c r="E71" s="12"/>
      <c r="F71" s="13"/>
      <c r="G71" s="61" t="s">
        <v>89</v>
      </c>
      <c r="H71" s="15"/>
      <c r="I71" s="15"/>
      <c r="J71" s="15"/>
      <c r="K71" s="15"/>
      <c r="L71" s="15"/>
      <c r="M71" s="15"/>
      <c r="N71" s="15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13"/>
      <c r="AB71" s="13"/>
      <c r="AC71" s="13"/>
      <c r="AD71" s="13"/>
      <c r="AE71" s="13"/>
      <c r="AF71" s="13"/>
      <c r="AG71" s="25"/>
      <c r="AH71" s="26"/>
      <c r="AI71" s="26"/>
      <c r="AJ71" s="26"/>
      <c r="AK71" s="18"/>
      <c r="AL71" s="26"/>
      <c r="AM71" s="26"/>
      <c r="AN71" s="27"/>
      <c r="AO71" s="27"/>
      <c r="AP71" s="28"/>
      <c r="AQ71" s="18"/>
    </row>
    <row r="72" spans="1:43">
      <c r="D72" s="52"/>
      <c r="E72" s="12"/>
      <c r="F72" s="13"/>
      <c r="G72" s="61" t="s">
        <v>90</v>
      </c>
      <c r="H72" s="15"/>
      <c r="I72" s="15"/>
      <c r="J72" s="15"/>
      <c r="K72" s="15"/>
      <c r="L72" s="15"/>
      <c r="M72" s="15"/>
      <c r="N72" s="15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13"/>
      <c r="AB72" s="13"/>
      <c r="AC72" s="13"/>
      <c r="AD72" s="13"/>
      <c r="AE72" s="13"/>
      <c r="AF72" s="13"/>
      <c r="AG72" s="25"/>
      <c r="AH72" s="26"/>
      <c r="AI72" s="26"/>
      <c r="AJ72" s="26"/>
      <c r="AK72" s="18"/>
      <c r="AL72" s="26"/>
      <c r="AM72" s="26"/>
      <c r="AN72" s="27"/>
      <c r="AO72" s="27"/>
      <c r="AP72" s="28"/>
      <c r="AQ72" s="18"/>
    </row>
    <row r="73" spans="1:43">
      <c r="D73" s="30" t="s">
        <v>91</v>
      </c>
      <c r="E73" s="29"/>
      <c r="F73" s="13"/>
      <c r="G73" s="31" t="s">
        <v>92</v>
      </c>
      <c r="H73" s="32"/>
      <c r="I73" s="32"/>
      <c r="J73" s="32"/>
      <c r="K73" s="32"/>
      <c r="L73" s="32"/>
      <c r="M73" s="32"/>
      <c r="N73" s="32"/>
      <c r="O73" s="33">
        <v>2709</v>
      </c>
      <c r="P73" s="33">
        <v>2820</v>
      </c>
      <c r="Q73" s="33">
        <v>2708</v>
      </c>
      <c r="R73" s="33">
        <v>2601</v>
      </c>
      <c r="S73" s="33">
        <v>2563</v>
      </c>
      <c r="T73" s="33">
        <v>2544.6843408459413</v>
      </c>
      <c r="U73" s="33">
        <v>2513.7526284711885</v>
      </c>
      <c r="V73" s="33">
        <v>2486.8152813047468</v>
      </c>
      <c r="W73" s="33">
        <v>2452.9180786836091</v>
      </c>
      <c r="X73" s="33">
        <v>2425.3358116779091</v>
      </c>
      <c r="Y73" s="33">
        <v>2416.0686515240577</v>
      </c>
      <c r="Z73" s="33"/>
      <c r="AA73" s="30"/>
      <c r="AB73" s="30"/>
      <c r="AC73" s="30"/>
      <c r="AD73" s="30"/>
      <c r="AE73" s="30"/>
      <c r="AF73" s="30"/>
      <c r="AG73" s="34">
        <v>100</v>
      </c>
      <c r="AH73" s="35">
        <f t="shared" ref="AH73:AQ73" si="19">P73/$O73*$AG73</f>
        <v>104.09745293466224</v>
      </c>
      <c r="AI73" s="35">
        <f t="shared" si="19"/>
        <v>99.963086009597632</v>
      </c>
      <c r="AJ73" s="35">
        <f t="shared" si="19"/>
        <v>96.013289036544847</v>
      </c>
      <c r="AK73" s="36">
        <f t="shared" si="19"/>
        <v>94.610557401255079</v>
      </c>
      <c r="AL73" s="35">
        <f t="shared" si="19"/>
        <v>93.934453335029218</v>
      </c>
      <c r="AM73" s="35">
        <f t="shared" si="19"/>
        <v>92.792640401298939</v>
      </c>
      <c r="AN73" s="37">
        <f t="shared" si="19"/>
        <v>91.798275426531816</v>
      </c>
      <c r="AO73" s="37">
        <f t="shared" si="19"/>
        <v>90.546994414308202</v>
      </c>
      <c r="AP73" s="38">
        <f t="shared" si="19"/>
        <v>89.528822874784382</v>
      </c>
      <c r="AQ73" s="36">
        <f t="shared" si="19"/>
        <v>89.186735013807962</v>
      </c>
    </row>
    <row r="74" spans="1:43" ht="13.5">
      <c r="A74">
        <v>30342</v>
      </c>
      <c r="B74" t="s">
        <v>79</v>
      </c>
      <c r="C74" t="s">
        <v>39</v>
      </c>
      <c r="D74" s="12" t="s">
        <v>93</v>
      </c>
      <c r="E74" s="12" t="s">
        <v>94</v>
      </c>
      <c r="F74" s="30">
        <v>63</v>
      </c>
      <c r="G74" s="14"/>
      <c r="H74" s="15">
        <v>8544</v>
      </c>
      <c r="I74" s="15">
        <v>8379</v>
      </c>
      <c r="J74" s="15">
        <v>8091</v>
      </c>
      <c r="K74" s="15">
        <v>7941</v>
      </c>
      <c r="L74" s="15">
        <v>7693</v>
      </c>
      <c r="M74" s="15">
        <v>7395</v>
      </c>
      <c r="N74" s="15">
        <v>7076</v>
      </c>
      <c r="O74" s="24">
        <v>6661</v>
      </c>
      <c r="P74" s="24"/>
      <c r="Q74" s="24"/>
      <c r="R74" s="24"/>
      <c r="S74" s="24">
        <v>4377</v>
      </c>
      <c r="T74" s="24"/>
      <c r="U74" s="24"/>
      <c r="V74" s="24"/>
      <c r="W74" s="24"/>
      <c r="X74" s="24">
        <v>1850.6694728237094</v>
      </c>
      <c r="Y74" s="24"/>
      <c r="Z74" s="16">
        <v>100</v>
      </c>
      <c r="AA74" s="16">
        <v>98.068820224719104</v>
      </c>
      <c r="AB74" s="16">
        <v>94.698033707865164</v>
      </c>
      <c r="AC74" s="16">
        <v>92.942415730337075</v>
      </c>
      <c r="AD74" s="16">
        <v>90.039794007490642</v>
      </c>
      <c r="AE74" s="16">
        <v>86.551966292134836</v>
      </c>
      <c r="AF74" s="16">
        <v>82.81835205992509</v>
      </c>
      <c r="AG74" s="39">
        <v>77.961142322097373</v>
      </c>
      <c r="AH74" s="39"/>
      <c r="AI74" s="39"/>
      <c r="AJ74" s="39"/>
      <c r="AK74" s="39">
        <v>51.228932584269657</v>
      </c>
      <c r="AL74" s="39"/>
      <c r="AM74" s="39"/>
      <c r="AN74" s="40"/>
      <c r="AO74" s="40"/>
      <c r="AP74" s="39">
        <v>21.66045731301158</v>
      </c>
      <c r="AQ74" s="24"/>
    </row>
    <row r="75" spans="1:43">
      <c r="D75" s="12"/>
      <c r="E75" s="12"/>
      <c r="F75" s="13"/>
      <c r="G75" s="14"/>
      <c r="H75" s="15">
        <v>100</v>
      </c>
      <c r="I75" s="15">
        <v>98.068820224719104</v>
      </c>
      <c r="J75" s="15">
        <v>94.698033707865164</v>
      </c>
      <c r="K75" s="15">
        <v>92.942415730337075</v>
      </c>
      <c r="L75" s="15">
        <v>90.039794007490642</v>
      </c>
      <c r="M75" s="15">
        <v>86.551966292134836</v>
      </c>
      <c r="N75" s="15">
        <v>82.81835205992509</v>
      </c>
      <c r="O75" s="24">
        <v>77.961142322097373</v>
      </c>
      <c r="P75" s="24"/>
      <c r="Q75" s="24"/>
      <c r="R75" s="24"/>
      <c r="S75" s="24">
        <v>51.228932584269657</v>
      </c>
      <c r="T75" s="24"/>
      <c r="U75" s="24"/>
      <c r="V75" s="24"/>
      <c r="W75" s="24"/>
      <c r="X75" s="24">
        <v>21.66045731301158</v>
      </c>
      <c r="Y75" s="24"/>
      <c r="Z75" s="39"/>
      <c r="AA75" s="19"/>
      <c r="AB75" s="19"/>
      <c r="AC75" s="19"/>
      <c r="AD75" s="19"/>
      <c r="AE75" s="19"/>
      <c r="AF75" s="19"/>
      <c r="AG75" s="20">
        <f>+AG74/$AG74*100</f>
        <v>100</v>
      </c>
      <c r="AH75" s="21"/>
      <c r="AI75" s="21"/>
      <c r="AJ75" s="21"/>
      <c r="AK75" s="22">
        <f>+AK74/$AG74*100</f>
        <v>65.710854226092181</v>
      </c>
      <c r="AL75" s="21"/>
      <c r="AM75" s="21"/>
      <c r="AN75" s="23"/>
      <c r="AO75" s="23"/>
      <c r="AP75" s="22">
        <f>+AP74/$AG74*100</f>
        <v>27.783658201827194</v>
      </c>
      <c r="AQ75" s="18"/>
    </row>
    <row r="76" spans="1:43">
      <c r="D76" s="12"/>
      <c r="E76" s="12"/>
      <c r="F76" s="13"/>
      <c r="G76" s="14" t="s">
        <v>93</v>
      </c>
      <c r="H76" s="15"/>
      <c r="I76" s="15"/>
      <c r="J76" s="15"/>
      <c r="K76" s="15"/>
      <c r="L76" s="15"/>
      <c r="M76" s="15"/>
      <c r="N76" s="15"/>
      <c r="O76" s="24">
        <v>5931</v>
      </c>
      <c r="P76" s="24">
        <v>5436</v>
      </c>
      <c r="Q76" s="24">
        <v>4877</v>
      </c>
      <c r="R76" s="24">
        <v>4410</v>
      </c>
      <c r="S76" s="24">
        <v>3886</v>
      </c>
      <c r="T76" s="24">
        <v>3380.2914352877515</v>
      </c>
      <c r="U76" s="24">
        <v>2891.4066271179499</v>
      </c>
      <c r="V76" s="24">
        <v>2429.3795200488689</v>
      </c>
      <c r="W76" s="24">
        <v>2005.2061903070287</v>
      </c>
      <c r="X76" s="24">
        <v>1625.6740646817493</v>
      </c>
      <c r="Y76" s="24">
        <v>1299.5985097158755</v>
      </c>
      <c r="Z76" s="24"/>
      <c r="AA76" s="13"/>
      <c r="AB76" s="13"/>
      <c r="AC76" s="13"/>
      <c r="AD76" s="13"/>
      <c r="AE76" s="13"/>
      <c r="AF76" s="13"/>
      <c r="AG76" s="25">
        <v>100</v>
      </c>
      <c r="AH76" s="26">
        <f t="shared" ref="AH76:AQ77" si="20">P76/$O76*$AG76</f>
        <v>91.654021244309561</v>
      </c>
      <c r="AI76" s="26">
        <f t="shared" si="20"/>
        <v>82.228966447479351</v>
      </c>
      <c r="AJ76" s="26">
        <f t="shared" si="20"/>
        <v>74.355083459787551</v>
      </c>
      <c r="AK76" s="18">
        <f t="shared" si="20"/>
        <v>65.52014837295566</v>
      </c>
      <c r="AL76" s="26">
        <f t="shared" si="20"/>
        <v>56.993617185765501</v>
      </c>
      <c r="AM76" s="26">
        <f t="shared" si="20"/>
        <v>48.750744008058504</v>
      </c>
      <c r="AN76" s="27">
        <f t="shared" si="20"/>
        <v>40.960706795630905</v>
      </c>
      <c r="AO76" s="27">
        <f t="shared" si="20"/>
        <v>33.808905586023073</v>
      </c>
      <c r="AP76" s="28">
        <f t="shared" si="20"/>
        <v>27.409780217193546</v>
      </c>
      <c r="AQ76" s="18">
        <f t="shared" si="20"/>
        <v>21.911962733364952</v>
      </c>
    </row>
    <row r="77" spans="1:43">
      <c r="A77">
        <v>30343</v>
      </c>
      <c r="B77" t="s">
        <v>79</v>
      </c>
      <c r="C77" t="s">
        <v>39</v>
      </c>
      <c r="D77" s="29"/>
      <c r="E77" s="29"/>
      <c r="F77" s="13">
        <v>119</v>
      </c>
      <c r="G77" s="31" t="s">
        <v>95</v>
      </c>
      <c r="H77" s="32"/>
      <c r="I77" s="32"/>
      <c r="J77" s="32"/>
      <c r="K77" s="32"/>
      <c r="L77" s="32"/>
      <c r="M77" s="32"/>
      <c r="N77" s="32"/>
      <c r="O77" s="33">
        <v>730</v>
      </c>
      <c r="P77" s="33">
        <v>637</v>
      </c>
      <c r="Q77" s="33">
        <v>639</v>
      </c>
      <c r="R77" s="33">
        <v>553</v>
      </c>
      <c r="S77" s="33">
        <v>491</v>
      </c>
      <c r="T77" s="33">
        <v>421.00072536682444</v>
      </c>
      <c r="U77" s="33">
        <v>361.85925659268958</v>
      </c>
      <c r="V77" s="33">
        <v>315.52087941350533</v>
      </c>
      <c r="W77" s="33">
        <v>269.67425412753084</v>
      </c>
      <c r="X77" s="33">
        <v>224.9954081419601</v>
      </c>
      <c r="Y77" s="33">
        <v>186.11549008260624</v>
      </c>
      <c r="Z77" s="33"/>
      <c r="AA77" s="30"/>
      <c r="AB77" s="30"/>
      <c r="AC77" s="30"/>
      <c r="AD77" s="30"/>
      <c r="AE77" s="30"/>
      <c r="AF77" s="30"/>
      <c r="AG77" s="34">
        <v>100</v>
      </c>
      <c r="AH77" s="35">
        <f t="shared" si="20"/>
        <v>87.260273972602747</v>
      </c>
      <c r="AI77" s="35">
        <f t="shared" si="20"/>
        <v>87.534246575342465</v>
      </c>
      <c r="AJ77" s="35">
        <f t="shared" si="20"/>
        <v>75.753424657534254</v>
      </c>
      <c r="AK77" s="36">
        <f t="shared" si="20"/>
        <v>67.260273972602732</v>
      </c>
      <c r="AL77" s="35">
        <f t="shared" si="20"/>
        <v>57.671332242030751</v>
      </c>
      <c r="AM77" s="35">
        <f t="shared" si="20"/>
        <v>49.569761177080764</v>
      </c>
      <c r="AN77" s="37">
        <f t="shared" si="20"/>
        <v>43.222038275822648</v>
      </c>
      <c r="AO77" s="37">
        <f t="shared" si="20"/>
        <v>36.941678647606963</v>
      </c>
      <c r="AP77" s="38">
        <f t="shared" si="20"/>
        <v>30.821288786569877</v>
      </c>
      <c r="AQ77" s="36">
        <f t="shared" si="20"/>
        <v>25.495272614055647</v>
      </c>
    </row>
    <row r="78" spans="1:43" ht="14.25">
      <c r="A78">
        <v>30343</v>
      </c>
      <c r="B78" t="s">
        <v>79</v>
      </c>
      <c r="C78" t="s">
        <v>39</v>
      </c>
      <c r="D78" s="12" t="s">
        <v>96</v>
      </c>
      <c r="E78" s="12" t="s">
        <v>96</v>
      </c>
      <c r="F78" s="30">
        <v>120</v>
      </c>
      <c r="G78" s="14"/>
      <c r="H78" s="15">
        <v>9324</v>
      </c>
      <c r="I78" s="15">
        <v>9166</v>
      </c>
      <c r="J78" s="15">
        <v>7604</v>
      </c>
      <c r="K78" s="15">
        <v>7521</v>
      </c>
      <c r="L78" s="15">
        <v>7236</v>
      </c>
      <c r="M78" s="15">
        <v>7054</v>
      </c>
      <c r="N78" s="15">
        <v>6611</v>
      </c>
      <c r="O78" s="24">
        <v>6361</v>
      </c>
      <c r="P78" s="24"/>
      <c r="Q78" s="24"/>
      <c r="R78" s="24"/>
      <c r="S78" s="24">
        <v>3352</v>
      </c>
      <c r="T78" s="24"/>
      <c r="U78" s="24"/>
      <c r="V78" s="24"/>
      <c r="W78" s="24"/>
      <c r="X78" s="24">
        <v>1275.8442609812919</v>
      </c>
      <c r="Y78" s="24"/>
      <c r="Z78" s="16">
        <v>100</v>
      </c>
      <c r="AA78" s="16">
        <v>98.305448305448309</v>
      </c>
      <c r="AB78" s="16">
        <v>81.552981552981549</v>
      </c>
      <c r="AC78" s="16">
        <v>80.662805662805653</v>
      </c>
      <c r="AD78" s="16">
        <v>77.60617760617761</v>
      </c>
      <c r="AE78" s="16">
        <v>75.654225654225655</v>
      </c>
      <c r="AF78" s="16">
        <v>70.903045903045907</v>
      </c>
      <c r="AG78" s="39">
        <v>68.22179322179322</v>
      </c>
      <c r="AH78" s="39"/>
      <c r="AI78" s="39"/>
      <c r="AJ78" s="39"/>
      <c r="AK78" s="39">
        <v>35.95023595023595</v>
      </c>
      <c r="AL78" s="39"/>
      <c r="AM78" s="39"/>
      <c r="AN78" s="40"/>
      <c r="AO78" s="40"/>
      <c r="AP78" s="39">
        <v>13.683443382467738</v>
      </c>
      <c r="AQ78" s="18"/>
    </row>
    <row r="79" spans="1:43">
      <c r="D79" s="52"/>
      <c r="E79" s="12"/>
      <c r="F79" s="13"/>
      <c r="G79" s="14"/>
      <c r="H79" s="15">
        <v>100</v>
      </c>
      <c r="I79" s="15">
        <v>98.305448305448309</v>
      </c>
      <c r="J79" s="15">
        <v>81.552981552981549</v>
      </c>
      <c r="K79" s="15">
        <v>80.662805662805653</v>
      </c>
      <c r="L79" s="15">
        <v>77.60617760617761</v>
      </c>
      <c r="M79" s="15">
        <v>75.654225654225655</v>
      </c>
      <c r="N79" s="15">
        <v>70.903045903045907</v>
      </c>
      <c r="O79" s="24">
        <v>68.22179322179322</v>
      </c>
      <c r="P79" s="24"/>
      <c r="Q79" s="24"/>
      <c r="R79" s="24"/>
      <c r="S79" s="24">
        <v>35.95023595023595</v>
      </c>
      <c r="T79" s="24"/>
      <c r="U79" s="24"/>
      <c r="V79" s="24"/>
      <c r="W79" s="24"/>
      <c r="X79" s="24">
        <v>13.683443382467738</v>
      </c>
      <c r="Y79" s="24"/>
      <c r="Z79" s="39"/>
      <c r="AA79" s="19"/>
      <c r="AB79" s="19"/>
      <c r="AC79" s="19"/>
      <c r="AD79" s="19"/>
      <c r="AE79" s="19"/>
      <c r="AF79" s="19"/>
      <c r="AG79" s="20">
        <f>+AG78/$AG78*100</f>
        <v>100</v>
      </c>
      <c r="AH79" s="21"/>
      <c r="AI79" s="21"/>
      <c r="AJ79" s="21"/>
      <c r="AK79" s="22">
        <f>+AK78/$AG78*100</f>
        <v>52.696116962741712</v>
      </c>
      <c r="AL79" s="21"/>
      <c r="AM79" s="21"/>
      <c r="AN79" s="23"/>
      <c r="AO79" s="23"/>
      <c r="AP79" s="22">
        <f>+AP78/$AG78*100</f>
        <v>20.057290692993114</v>
      </c>
      <c r="AQ79" s="18"/>
    </row>
    <row r="80" spans="1:43">
      <c r="D80" s="52"/>
      <c r="E80" s="12"/>
      <c r="F80" s="13"/>
      <c r="G80" s="14" t="s">
        <v>97</v>
      </c>
      <c r="H80" s="15"/>
      <c r="I80" s="15"/>
      <c r="J80" s="15"/>
      <c r="K80" s="15"/>
      <c r="L80" s="15"/>
      <c r="M80" s="15"/>
      <c r="N80" s="15"/>
      <c r="O80" s="24">
        <v>5417</v>
      </c>
      <c r="P80" s="24">
        <v>4541</v>
      </c>
      <c r="Q80" s="24">
        <v>3924</v>
      </c>
      <c r="R80" s="24">
        <v>3413</v>
      </c>
      <c r="S80" s="24">
        <v>2928</v>
      </c>
      <c r="T80" s="24">
        <v>2483.5295796599894</v>
      </c>
      <c r="U80" s="24">
        <v>2099.3989676056744</v>
      </c>
      <c r="V80" s="24">
        <v>1773.0797528550656</v>
      </c>
      <c r="W80" s="24">
        <v>1463.1176687890916</v>
      </c>
      <c r="X80" s="24">
        <v>1192.0648126653407</v>
      </c>
      <c r="Y80" s="24">
        <v>973.51516085660774</v>
      </c>
      <c r="Z80" s="24"/>
      <c r="AA80" s="13"/>
      <c r="AB80" s="13"/>
      <c r="AC80" s="13"/>
      <c r="AD80" s="13"/>
      <c r="AE80" s="13"/>
      <c r="AF80" s="13"/>
      <c r="AG80" s="25">
        <v>100</v>
      </c>
      <c r="AH80" s="26">
        <f t="shared" ref="AH80:AQ81" si="21">P80/$O80*$AG80</f>
        <v>83.828687465386736</v>
      </c>
      <c r="AI80" s="26">
        <f t="shared" si="21"/>
        <v>72.438619161897734</v>
      </c>
      <c r="AJ80" s="26">
        <f t="shared" si="21"/>
        <v>63.005353516706663</v>
      </c>
      <c r="AK80" s="18">
        <f t="shared" si="21"/>
        <v>54.052058334871703</v>
      </c>
      <c r="AL80" s="26">
        <f t="shared" si="21"/>
        <v>45.846955504153399</v>
      </c>
      <c r="AM80" s="26">
        <f t="shared" si="21"/>
        <v>38.755749817346768</v>
      </c>
      <c r="AN80" s="27">
        <f t="shared" si="21"/>
        <v>32.731765790198736</v>
      </c>
      <c r="AO80" s="27">
        <f t="shared" si="21"/>
        <v>27.009740978199954</v>
      </c>
      <c r="AP80" s="28">
        <f t="shared" si="21"/>
        <v>22.005996172518749</v>
      </c>
      <c r="AQ80" s="18">
        <f t="shared" si="21"/>
        <v>17.971481647712899</v>
      </c>
    </row>
    <row r="81" spans="1:43">
      <c r="A81">
        <v>30344</v>
      </c>
      <c r="B81" t="s">
        <v>79</v>
      </c>
      <c r="C81" t="s">
        <v>39</v>
      </c>
      <c r="D81" s="59"/>
      <c r="E81" s="29"/>
      <c r="F81" s="13">
        <v>121</v>
      </c>
      <c r="G81" s="31" t="s">
        <v>98</v>
      </c>
      <c r="H81" s="32"/>
      <c r="I81" s="32"/>
      <c r="J81" s="32"/>
      <c r="K81" s="32"/>
      <c r="L81" s="32"/>
      <c r="M81" s="32"/>
      <c r="N81" s="32"/>
      <c r="O81" s="33">
        <v>944</v>
      </c>
      <c r="P81" s="33">
        <v>814</v>
      </c>
      <c r="Q81" s="33">
        <v>708</v>
      </c>
      <c r="R81" s="33">
        <v>562</v>
      </c>
      <c r="S81" s="33">
        <v>424</v>
      </c>
      <c r="T81" s="33">
        <v>323.96151565443483</v>
      </c>
      <c r="U81" s="33">
        <v>243.69131269721009</v>
      </c>
      <c r="V81" s="33">
        <v>177.30502894115301</v>
      </c>
      <c r="W81" s="33">
        <v>122.13636263639222</v>
      </c>
      <c r="X81" s="33">
        <v>83.779448315951242</v>
      </c>
      <c r="Y81" s="33">
        <v>58.2282898581363</v>
      </c>
      <c r="Z81" s="33"/>
      <c r="AA81" s="30"/>
      <c r="AB81" s="30"/>
      <c r="AC81" s="30"/>
      <c r="AD81" s="30"/>
      <c r="AE81" s="30"/>
      <c r="AF81" s="30"/>
      <c r="AG81" s="34">
        <v>100</v>
      </c>
      <c r="AH81" s="35">
        <f t="shared" si="21"/>
        <v>86.228813559322035</v>
      </c>
      <c r="AI81" s="35">
        <f t="shared" si="21"/>
        <v>75</v>
      </c>
      <c r="AJ81" s="35">
        <f t="shared" si="21"/>
        <v>59.53389830508474</v>
      </c>
      <c r="AK81" s="36">
        <f t="shared" si="21"/>
        <v>44.915254237288138</v>
      </c>
      <c r="AL81" s="35">
        <f t="shared" si="21"/>
        <v>34.317957166783351</v>
      </c>
      <c r="AM81" s="35">
        <f t="shared" si="21"/>
        <v>25.814757700975644</v>
      </c>
      <c r="AN81" s="37">
        <f t="shared" si="21"/>
        <v>18.782312387834004</v>
      </c>
      <c r="AO81" s="37">
        <f t="shared" si="21"/>
        <v>12.938174008092396</v>
      </c>
      <c r="AP81" s="38">
        <f t="shared" si="21"/>
        <v>8.8749415588931395</v>
      </c>
      <c r="AQ81" s="36">
        <f t="shared" si="21"/>
        <v>6.1682510442940996</v>
      </c>
    </row>
    <row r="82" spans="1:43" ht="14.25">
      <c r="A82">
        <v>30344</v>
      </c>
      <c r="B82" t="s">
        <v>79</v>
      </c>
      <c r="C82" t="s">
        <v>39</v>
      </c>
      <c r="D82" s="12" t="s">
        <v>99</v>
      </c>
      <c r="E82" s="12" t="s">
        <v>99</v>
      </c>
      <c r="F82" s="30">
        <v>122</v>
      </c>
      <c r="G82" s="14"/>
      <c r="H82" s="15">
        <v>17094</v>
      </c>
      <c r="I82" s="15">
        <v>17002</v>
      </c>
      <c r="J82" s="15">
        <v>16833</v>
      </c>
      <c r="K82" s="15">
        <v>16768</v>
      </c>
      <c r="L82" s="15">
        <v>17037</v>
      </c>
      <c r="M82" s="15">
        <v>17171</v>
      </c>
      <c r="N82" s="15">
        <v>16525</v>
      </c>
      <c r="O82" s="24">
        <v>16067</v>
      </c>
      <c r="P82" s="24"/>
      <c r="Q82" s="24"/>
      <c r="R82" s="24"/>
      <c r="S82" s="24">
        <v>12200</v>
      </c>
      <c r="T82" s="24"/>
      <c r="U82" s="24"/>
      <c r="V82" s="24"/>
      <c r="W82" s="24"/>
      <c r="X82" s="24">
        <v>6966.0449580405866</v>
      </c>
      <c r="Y82" s="24"/>
      <c r="Z82" s="16">
        <v>100</v>
      </c>
      <c r="AA82" s="16">
        <v>99.461799461799458</v>
      </c>
      <c r="AB82" s="16">
        <v>98.47314847314847</v>
      </c>
      <c r="AC82" s="16">
        <v>98.092898092898096</v>
      </c>
      <c r="AD82" s="16">
        <v>99.66654966654967</v>
      </c>
      <c r="AE82" s="16">
        <v>100.45045045045045</v>
      </c>
      <c r="AF82" s="16">
        <v>96.671346671346669</v>
      </c>
      <c r="AG82" s="39">
        <v>93.992043992043989</v>
      </c>
      <c r="AH82" s="39"/>
      <c r="AI82" s="39"/>
      <c r="AJ82" s="39"/>
      <c r="AK82" s="39">
        <v>71.370071370071372</v>
      </c>
      <c r="AL82" s="39"/>
      <c r="AM82" s="39"/>
      <c r="AN82" s="40"/>
      <c r="AO82" s="40"/>
      <c r="AP82" s="39">
        <v>40.75140375594119</v>
      </c>
      <c r="AQ82" s="18"/>
    </row>
    <row r="83" spans="1:43">
      <c r="D83" s="52"/>
      <c r="E83" s="12"/>
      <c r="F83" s="13"/>
      <c r="G83" s="14"/>
      <c r="H83" s="15">
        <v>100</v>
      </c>
      <c r="I83" s="15">
        <v>99.461799461799458</v>
      </c>
      <c r="J83" s="15">
        <v>98.47314847314847</v>
      </c>
      <c r="K83" s="15">
        <v>98.092898092898096</v>
      </c>
      <c r="L83" s="15">
        <v>99.66654966654967</v>
      </c>
      <c r="M83" s="15">
        <v>100.45045045045045</v>
      </c>
      <c r="N83" s="15">
        <v>96.671346671346669</v>
      </c>
      <c r="O83" s="24">
        <v>93.992043992043989</v>
      </c>
      <c r="P83" s="24"/>
      <c r="Q83" s="24"/>
      <c r="R83" s="24"/>
      <c r="S83" s="24">
        <v>71.370071370071372</v>
      </c>
      <c r="T83" s="24"/>
      <c r="U83" s="24"/>
      <c r="V83" s="24"/>
      <c r="W83" s="24"/>
      <c r="X83" s="24">
        <v>40.75140375594119</v>
      </c>
      <c r="Y83" s="24"/>
      <c r="Z83" s="39"/>
      <c r="AA83" s="19"/>
      <c r="AB83" s="19"/>
      <c r="AC83" s="19"/>
      <c r="AD83" s="19"/>
      <c r="AE83" s="19"/>
      <c r="AF83" s="19"/>
      <c r="AG83" s="20">
        <f>+AG82/$AG82*100</f>
        <v>100</v>
      </c>
      <c r="AH83" s="21"/>
      <c r="AI83" s="21"/>
      <c r="AJ83" s="21"/>
      <c r="AK83" s="22">
        <f>+AK82/$AG82*100</f>
        <v>75.932034605091175</v>
      </c>
      <c r="AL83" s="21"/>
      <c r="AM83" s="21"/>
      <c r="AN83" s="23"/>
      <c r="AO83" s="23"/>
      <c r="AP83" s="22">
        <f>+AP82/$AG82*100</f>
        <v>43.356226788078587</v>
      </c>
      <c r="AQ83" s="18"/>
    </row>
    <row r="84" spans="1:43">
      <c r="D84" s="52"/>
      <c r="E84" s="12"/>
      <c r="F84" s="13"/>
      <c r="G84" s="14" t="s">
        <v>101</v>
      </c>
      <c r="H84" s="15"/>
      <c r="I84" s="15"/>
      <c r="J84" s="15"/>
      <c r="K84" s="15"/>
      <c r="L84" s="15"/>
      <c r="M84" s="15"/>
      <c r="N84" s="15"/>
      <c r="O84" s="24">
        <v>12341</v>
      </c>
      <c r="P84" s="24">
        <v>11481</v>
      </c>
      <c r="Q84" s="24">
        <v>10882</v>
      </c>
      <c r="R84" s="24">
        <v>9722</v>
      </c>
      <c r="S84" s="24">
        <v>8938</v>
      </c>
      <c r="T84" s="24">
        <v>8070.1137225107796</v>
      </c>
      <c r="U84" s="24">
        <v>7255.2377997142639</v>
      </c>
      <c r="V84" s="24">
        <v>6475.1621805964051</v>
      </c>
      <c r="W84" s="24">
        <v>5723.4445352022303</v>
      </c>
      <c r="X84" s="24">
        <v>5006.6310156662612</v>
      </c>
      <c r="Y84" s="24">
        <v>4343.9641670891715</v>
      </c>
      <c r="Z84" s="24"/>
      <c r="AA84" s="13"/>
      <c r="AB84" s="13"/>
      <c r="AC84" s="13"/>
      <c r="AD84" s="13"/>
      <c r="AE84" s="13"/>
      <c r="AF84" s="13"/>
      <c r="AG84" s="25">
        <v>100</v>
      </c>
      <c r="AH84" s="26">
        <f t="shared" ref="AH84:AQ85" si="22">P84/$O84*$AG84</f>
        <v>93.031358885017426</v>
      </c>
      <c r="AI84" s="26">
        <f t="shared" si="22"/>
        <v>88.177619317721408</v>
      </c>
      <c r="AJ84" s="26">
        <f t="shared" si="22"/>
        <v>78.778056883558861</v>
      </c>
      <c r="AK84" s="18">
        <f t="shared" si="22"/>
        <v>72.425249169435219</v>
      </c>
      <c r="AL84" s="26">
        <f t="shared" si="22"/>
        <v>65.39270498752758</v>
      </c>
      <c r="AM84" s="26">
        <f t="shared" si="22"/>
        <v>58.789707476819252</v>
      </c>
      <c r="AN84" s="27">
        <f t="shared" si="22"/>
        <v>52.468699299865527</v>
      </c>
      <c r="AO84" s="27">
        <f t="shared" si="22"/>
        <v>46.377477799223968</v>
      </c>
      <c r="AP84" s="28">
        <f t="shared" si="22"/>
        <v>40.569086910835921</v>
      </c>
      <c r="AQ84" s="18">
        <f t="shared" si="22"/>
        <v>35.199450345103081</v>
      </c>
    </row>
    <row r="85" spans="1:43">
      <c r="A85">
        <v>30361</v>
      </c>
      <c r="B85" t="s">
        <v>100</v>
      </c>
      <c r="C85" t="s">
        <v>39</v>
      </c>
      <c r="D85" s="59"/>
      <c r="E85" s="29"/>
      <c r="F85" s="13">
        <v>123</v>
      </c>
      <c r="G85" s="31" t="s">
        <v>102</v>
      </c>
      <c r="H85" s="32"/>
      <c r="I85" s="32"/>
      <c r="J85" s="32"/>
      <c r="K85" s="32"/>
      <c r="L85" s="32"/>
      <c r="M85" s="32"/>
      <c r="N85" s="32"/>
      <c r="O85" s="33">
        <v>3726</v>
      </c>
      <c r="P85" s="33">
        <v>3929</v>
      </c>
      <c r="Q85" s="33">
        <v>3860</v>
      </c>
      <c r="R85" s="33">
        <v>3488</v>
      </c>
      <c r="S85" s="33">
        <v>3262</v>
      </c>
      <c r="T85" s="33">
        <v>3006.4644740714866</v>
      </c>
      <c r="U85" s="33">
        <v>2750.7963743227829</v>
      </c>
      <c r="V85" s="33">
        <v>2473.0353885736558</v>
      </c>
      <c r="W85" s="33">
        <v>2206.4312629916744</v>
      </c>
      <c r="X85" s="33">
        <v>1959.4139423743254</v>
      </c>
      <c r="Y85" s="33">
        <v>1712.0983267781271</v>
      </c>
      <c r="Z85" s="33"/>
      <c r="AA85" s="30"/>
      <c r="AB85" s="30"/>
      <c r="AC85" s="30"/>
      <c r="AD85" s="30"/>
      <c r="AE85" s="30"/>
      <c r="AF85" s="30"/>
      <c r="AG85" s="34">
        <v>100</v>
      </c>
      <c r="AH85" s="35">
        <f t="shared" si="22"/>
        <v>105.44820182501343</v>
      </c>
      <c r="AI85" s="35">
        <f t="shared" si="22"/>
        <v>103.59634997316157</v>
      </c>
      <c r="AJ85" s="35">
        <f t="shared" si="22"/>
        <v>93.612453032742891</v>
      </c>
      <c r="AK85" s="36">
        <f t="shared" si="22"/>
        <v>87.546967257112186</v>
      </c>
      <c r="AL85" s="35">
        <f t="shared" si="22"/>
        <v>80.688794258493999</v>
      </c>
      <c r="AM85" s="35">
        <f t="shared" si="22"/>
        <v>73.827063186333405</v>
      </c>
      <c r="AN85" s="37">
        <f t="shared" si="22"/>
        <v>66.372393681525921</v>
      </c>
      <c r="AO85" s="37">
        <f t="shared" si="22"/>
        <v>59.217156816738445</v>
      </c>
      <c r="AP85" s="38">
        <f t="shared" si="22"/>
        <v>52.587599097539595</v>
      </c>
      <c r="AQ85" s="36">
        <f t="shared" si="22"/>
        <v>45.950035608645386</v>
      </c>
    </row>
    <row r="86" spans="1:43" ht="14.25">
      <c r="A86">
        <v>30361</v>
      </c>
      <c r="B86" t="s">
        <v>100</v>
      </c>
      <c r="C86" t="s">
        <v>39</v>
      </c>
      <c r="D86" s="62" t="s">
        <v>103</v>
      </c>
      <c r="E86" s="12" t="s">
        <v>104</v>
      </c>
      <c r="F86" s="30">
        <v>124</v>
      </c>
      <c r="G86" s="14"/>
      <c r="H86" s="15">
        <v>12812</v>
      </c>
      <c r="I86" s="15">
        <v>12407</v>
      </c>
      <c r="J86" s="15">
        <v>12122</v>
      </c>
      <c r="K86" s="15">
        <v>12336</v>
      </c>
      <c r="L86" s="15">
        <v>13077</v>
      </c>
      <c r="M86" s="15">
        <v>13277</v>
      </c>
      <c r="N86" s="15">
        <v>13621</v>
      </c>
      <c r="O86" s="24">
        <v>14111</v>
      </c>
      <c r="P86" s="24"/>
      <c r="Q86" s="24"/>
      <c r="R86" s="24"/>
      <c r="S86" s="24">
        <v>15779</v>
      </c>
      <c r="T86" s="24"/>
      <c r="U86" s="24"/>
      <c r="V86" s="24"/>
      <c r="W86" s="24"/>
      <c r="X86" s="24">
        <v>19298.459065880961</v>
      </c>
      <c r="Y86" s="24"/>
      <c r="Z86" s="16">
        <v>100</v>
      </c>
      <c r="AA86" s="16">
        <v>96.838901030284106</v>
      </c>
      <c r="AB86" s="16">
        <v>94.614423977521085</v>
      </c>
      <c r="AC86" s="16">
        <v>96.284733062753673</v>
      </c>
      <c r="AD86" s="16">
        <v>102.06837339993756</v>
      </c>
      <c r="AE86" s="16">
        <v>103.62940992819232</v>
      </c>
      <c r="AF86" s="16">
        <v>106.31439275679051</v>
      </c>
      <c r="AG86" s="39">
        <v>110.13893225101468</v>
      </c>
      <c r="AH86" s="39"/>
      <c r="AI86" s="39"/>
      <c r="AJ86" s="39"/>
      <c r="AK86" s="39">
        <v>123.15797689665938</v>
      </c>
      <c r="AL86" s="39"/>
      <c r="AM86" s="39"/>
      <c r="AN86" s="40"/>
      <c r="AO86" s="40"/>
      <c r="AP86" s="39">
        <v>150.62799770434719</v>
      </c>
      <c r="AQ86" s="18"/>
    </row>
    <row r="87" spans="1:43">
      <c r="D87" s="52"/>
      <c r="E87" s="12"/>
      <c r="F87" s="13"/>
      <c r="G87" s="14"/>
      <c r="H87" s="15">
        <v>100</v>
      </c>
      <c r="I87" s="15">
        <v>96.838901030284106</v>
      </c>
      <c r="J87" s="15">
        <v>94.614423977521085</v>
      </c>
      <c r="K87" s="15">
        <v>96.284733062753673</v>
      </c>
      <c r="L87" s="15">
        <v>102.06837339993756</v>
      </c>
      <c r="M87" s="15">
        <v>103.62940992819232</v>
      </c>
      <c r="N87" s="15">
        <v>106.31439275679051</v>
      </c>
      <c r="O87" s="24">
        <v>110.13893225101468</v>
      </c>
      <c r="P87" s="24"/>
      <c r="Q87" s="24"/>
      <c r="R87" s="24"/>
      <c r="S87" s="24">
        <v>123.15797689665938</v>
      </c>
      <c r="T87" s="24"/>
      <c r="U87" s="24"/>
      <c r="V87" s="24"/>
      <c r="W87" s="24"/>
      <c r="X87" s="24">
        <v>150.62799770434719</v>
      </c>
      <c r="Y87" s="24"/>
      <c r="Z87" s="39"/>
      <c r="AA87" s="19"/>
      <c r="AB87" s="19"/>
      <c r="AC87" s="19"/>
      <c r="AD87" s="19"/>
      <c r="AE87" s="19"/>
      <c r="AF87" s="19"/>
      <c r="AG87" s="20">
        <f>+AG86/$AG86*100</f>
        <v>100</v>
      </c>
      <c r="AH87" s="21"/>
      <c r="AI87" s="21"/>
      <c r="AJ87" s="21"/>
      <c r="AK87" s="22">
        <f>+AK86/$AG86*100</f>
        <v>111.8205655162639</v>
      </c>
      <c r="AL87" s="21"/>
      <c r="AM87" s="21"/>
      <c r="AN87" s="23"/>
      <c r="AO87" s="23"/>
      <c r="AP87" s="22">
        <f>+AP86/$AG86*100</f>
        <v>136.76181040238794</v>
      </c>
      <c r="AQ87" s="18"/>
    </row>
    <row r="88" spans="1:43">
      <c r="D88" s="63"/>
      <c r="E88" s="12"/>
      <c r="F88" s="13"/>
      <c r="G88" s="14" t="s">
        <v>105</v>
      </c>
      <c r="H88" s="15"/>
      <c r="I88" s="15"/>
      <c r="J88" s="15"/>
      <c r="K88" s="15"/>
      <c r="L88" s="15"/>
      <c r="M88" s="15"/>
      <c r="N88" s="15"/>
      <c r="O88" s="24">
        <v>6384</v>
      </c>
      <c r="P88" s="24">
        <v>7009</v>
      </c>
      <c r="Q88" s="24">
        <v>7480</v>
      </c>
      <c r="R88" s="24">
        <v>7854</v>
      </c>
      <c r="S88" s="24">
        <v>8598</v>
      </c>
      <c r="T88" s="24">
        <v>9383.8038733849753</v>
      </c>
      <c r="U88" s="24">
        <v>10296.794124380693</v>
      </c>
      <c r="V88" s="24">
        <v>11344.439445023972</v>
      </c>
      <c r="W88" s="24">
        <v>12419.914354072811</v>
      </c>
      <c r="X88" s="24">
        <v>13635.300282366519</v>
      </c>
      <c r="Y88" s="24">
        <v>14972.278032666156</v>
      </c>
      <c r="Z88" s="24"/>
      <c r="AA88" s="13"/>
      <c r="AB88" s="13"/>
      <c r="AC88" s="13"/>
      <c r="AD88" s="13"/>
      <c r="AE88" s="13"/>
      <c r="AF88" s="13"/>
      <c r="AG88" s="25">
        <v>100</v>
      </c>
      <c r="AH88" s="26">
        <f t="shared" ref="AH88:AQ90" si="23">P88/$O88*$AG88</f>
        <v>109.79010025062657</v>
      </c>
      <c r="AI88" s="26">
        <f t="shared" si="23"/>
        <v>117.16791979949875</v>
      </c>
      <c r="AJ88" s="26">
        <f t="shared" si="23"/>
        <v>123.0263157894737</v>
      </c>
      <c r="AK88" s="18">
        <f t="shared" si="23"/>
        <v>134.68045112781954</v>
      </c>
      <c r="AL88" s="26">
        <f t="shared" si="23"/>
        <v>146.98940904425086</v>
      </c>
      <c r="AM88" s="26">
        <f t="shared" si="23"/>
        <v>161.2906347803993</v>
      </c>
      <c r="AN88" s="27">
        <f t="shared" si="23"/>
        <v>177.70111912631538</v>
      </c>
      <c r="AO88" s="27">
        <f t="shared" si="23"/>
        <v>194.54753060890994</v>
      </c>
      <c r="AP88" s="28">
        <f t="shared" si="23"/>
        <v>213.58553073882391</v>
      </c>
      <c r="AQ88" s="18">
        <f t="shared" si="23"/>
        <v>234.52816467208893</v>
      </c>
    </row>
    <row r="89" spans="1:43">
      <c r="A89">
        <v>30363</v>
      </c>
      <c r="B89" t="s">
        <v>100</v>
      </c>
      <c r="C89" t="s">
        <v>39</v>
      </c>
      <c r="D89" s="63"/>
      <c r="E89" s="12"/>
      <c r="F89" s="13">
        <v>128</v>
      </c>
      <c r="G89" s="14" t="s">
        <v>106</v>
      </c>
      <c r="H89" s="15"/>
      <c r="I89" s="15"/>
      <c r="J89" s="15"/>
      <c r="K89" s="15"/>
      <c r="L89" s="15"/>
      <c r="M89" s="15"/>
      <c r="N89" s="15"/>
      <c r="O89" s="24">
        <v>3244</v>
      </c>
      <c r="P89" s="24">
        <v>3264</v>
      </c>
      <c r="Q89" s="24">
        <v>3070</v>
      </c>
      <c r="R89" s="24">
        <v>2871</v>
      </c>
      <c r="S89" s="24">
        <v>2716</v>
      </c>
      <c r="T89" s="24">
        <v>2555.2288305582806</v>
      </c>
      <c r="U89" s="24">
        <v>2415.289711781521</v>
      </c>
      <c r="V89" s="24">
        <v>2261.0934873415654</v>
      </c>
      <c r="W89" s="24">
        <v>2085.855909607727</v>
      </c>
      <c r="X89" s="24">
        <v>1903.094767988691</v>
      </c>
      <c r="Y89" s="24">
        <v>1727.7235152686094</v>
      </c>
      <c r="Z89" s="24"/>
      <c r="AA89" s="13"/>
      <c r="AB89" s="13"/>
      <c r="AC89" s="13"/>
      <c r="AD89" s="13"/>
      <c r="AE89" s="13"/>
      <c r="AF89" s="13"/>
      <c r="AG89" s="25">
        <v>100</v>
      </c>
      <c r="AH89" s="26">
        <f t="shared" si="23"/>
        <v>100.61652281134401</v>
      </c>
      <c r="AI89" s="26">
        <f t="shared" si="23"/>
        <v>94.636251541307033</v>
      </c>
      <c r="AJ89" s="26">
        <f t="shared" si="23"/>
        <v>88.501849568434039</v>
      </c>
      <c r="AK89" s="18">
        <f t="shared" si="23"/>
        <v>83.723797780517884</v>
      </c>
      <c r="AL89" s="26">
        <f t="shared" si="23"/>
        <v>78.767843112154139</v>
      </c>
      <c r="AM89" s="26">
        <f t="shared" si="23"/>
        <v>74.454060165891519</v>
      </c>
      <c r="AN89" s="27">
        <f t="shared" si="23"/>
        <v>69.700785676373783</v>
      </c>
      <c r="AO89" s="27">
        <f t="shared" si="23"/>
        <v>64.29888747249467</v>
      </c>
      <c r="AP89" s="28">
        <f t="shared" si="23"/>
        <v>58.665066830724136</v>
      </c>
      <c r="AQ89" s="18">
        <f t="shared" si="23"/>
        <v>53.259047942928774</v>
      </c>
    </row>
    <row r="90" spans="1:43">
      <c r="A90">
        <v>30363</v>
      </c>
      <c r="B90" t="s">
        <v>100</v>
      </c>
      <c r="C90" t="s">
        <v>39</v>
      </c>
      <c r="D90" s="63"/>
      <c r="E90" s="29"/>
      <c r="F90" s="13">
        <v>129</v>
      </c>
      <c r="G90" s="31" t="s">
        <v>107</v>
      </c>
      <c r="H90" s="32"/>
      <c r="I90" s="32"/>
      <c r="J90" s="32"/>
      <c r="K90" s="32"/>
      <c r="L90" s="32"/>
      <c r="M90" s="32"/>
      <c r="N90" s="32"/>
      <c r="O90" s="32">
        <v>4483</v>
      </c>
      <c r="P90" s="32">
        <v>4421</v>
      </c>
      <c r="Q90" s="32">
        <v>4421</v>
      </c>
      <c r="R90" s="32">
        <v>4499</v>
      </c>
      <c r="S90" s="32">
        <v>4465</v>
      </c>
      <c r="T90" s="32">
        <v>4372.271904631627</v>
      </c>
      <c r="U90" s="32">
        <v>4246.562932805663</v>
      </c>
      <c r="V90" s="32">
        <v>4076.1410018559063</v>
      </c>
      <c r="W90" s="32">
        <v>3907.5491805122747</v>
      </c>
      <c r="X90" s="32">
        <v>3760.0640155257497</v>
      </c>
      <c r="Y90" s="32">
        <v>3635.3007829912467</v>
      </c>
      <c r="Z90" s="32"/>
      <c r="AA90" s="30"/>
      <c r="AB90" s="30"/>
      <c r="AC90" s="30"/>
      <c r="AD90" s="30"/>
      <c r="AE90" s="30"/>
      <c r="AF90" s="30"/>
      <c r="AG90" s="34">
        <v>100</v>
      </c>
      <c r="AH90" s="35">
        <f t="shared" si="23"/>
        <v>98.616997546285972</v>
      </c>
      <c r="AI90" s="35">
        <f t="shared" si="23"/>
        <v>98.616997546285972</v>
      </c>
      <c r="AJ90" s="35">
        <f t="shared" si="23"/>
        <v>100.35690385902298</v>
      </c>
      <c r="AK90" s="36">
        <f t="shared" si="23"/>
        <v>99.598483158599151</v>
      </c>
      <c r="AL90" s="35">
        <f t="shared" si="23"/>
        <v>97.530044716297724</v>
      </c>
      <c r="AM90" s="35">
        <f t="shared" si="23"/>
        <v>94.72591864389166</v>
      </c>
      <c r="AN90" s="37">
        <f t="shared" si="23"/>
        <v>90.924403342759447</v>
      </c>
      <c r="AO90" s="37">
        <f t="shared" si="23"/>
        <v>87.163711365431055</v>
      </c>
      <c r="AP90" s="38">
        <f t="shared" si="23"/>
        <v>83.873834832160384</v>
      </c>
      <c r="AQ90" s="36">
        <f t="shared" si="23"/>
        <v>81.090804884926314</v>
      </c>
    </row>
    <row r="91" spans="1:43" ht="14.25">
      <c r="A91">
        <v>30363</v>
      </c>
      <c r="B91" t="s">
        <v>100</v>
      </c>
      <c r="C91" t="s">
        <v>39</v>
      </c>
      <c r="D91" s="63"/>
      <c r="E91" s="12" t="s">
        <v>108</v>
      </c>
      <c r="F91" s="30">
        <v>130</v>
      </c>
      <c r="G91" s="14"/>
      <c r="H91" s="15">
        <v>13860</v>
      </c>
      <c r="I91" s="15">
        <v>12776</v>
      </c>
      <c r="J91" s="15">
        <v>12031</v>
      </c>
      <c r="K91" s="15">
        <v>11457</v>
      </c>
      <c r="L91" s="15">
        <v>11166</v>
      </c>
      <c r="M91" s="15">
        <v>10871</v>
      </c>
      <c r="N91" s="15">
        <v>10426</v>
      </c>
      <c r="O91" s="15">
        <v>10654</v>
      </c>
      <c r="P91" s="15"/>
      <c r="Q91" s="15"/>
      <c r="R91" s="15"/>
      <c r="S91" s="15">
        <v>7757</v>
      </c>
      <c r="T91" s="15"/>
      <c r="U91" s="15"/>
      <c r="V91" s="15"/>
      <c r="W91" s="15"/>
      <c r="X91" s="15">
        <v>4262.8326098829284</v>
      </c>
      <c r="Y91" s="15"/>
      <c r="Z91" s="16">
        <v>100</v>
      </c>
      <c r="AA91" s="16">
        <v>92.178932178932186</v>
      </c>
      <c r="AB91" s="16">
        <v>86.803751803751808</v>
      </c>
      <c r="AC91" s="16">
        <v>82.662337662337663</v>
      </c>
      <c r="AD91" s="16">
        <v>80.562770562770552</v>
      </c>
      <c r="AE91" s="16">
        <v>78.434343434343432</v>
      </c>
      <c r="AF91" s="16">
        <v>75.223665223665222</v>
      </c>
      <c r="AG91" s="16">
        <v>76.868686868686865</v>
      </c>
      <c r="AH91" s="16"/>
      <c r="AI91" s="16"/>
      <c r="AJ91" s="16"/>
      <c r="AK91" s="16">
        <v>55.966810966810968</v>
      </c>
      <c r="AL91" s="16"/>
      <c r="AM91" s="16"/>
      <c r="AN91" s="17"/>
      <c r="AO91" s="17"/>
      <c r="AP91" s="16">
        <v>30.756368036673365</v>
      </c>
      <c r="AQ91" s="18"/>
    </row>
    <row r="92" spans="1:43">
      <c r="D92" s="63"/>
      <c r="E92" s="12"/>
      <c r="F92" s="13"/>
      <c r="G92" s="14"/>
      <c r="H92" s="15">
        <v>100</v>
      </c>
      <c r="I92" s="15">
        <v>92.178932178932186</v>
      </c>
      <c r="J92" s="15">
        <v>86.803751803751808</v>
      </c>
      <c r="K92" s="15">
        <v>82.662337662337663</v>
      </c>
      <c r="L92" s="15">
        <v>80.562770562770552</v>
      </c>
      <c r="M92" s="15">
        <v>78.434343434343432</v>
      </c>
      <c r="N92" s="15">
        <v>75.223665223665222</v>
      </c>
      <c r="O92" s="15">
        <v>76.868686868686865</v>
      </c>
      <c r="P92" s="15"/>
      <c r="Q92" s="15"/>
      <c r="R92" s="15"/>
      <c r="S92" s="15">
        <v>55.966810966810968</v>
      </c>
      <c r="T92" s="15"/>
      <c r="U92" s="15"/>
      <c r="V92" s="15"/>
      <c r="W92" s="15"/>
      <c r="X92" s="15">
        <v>30.756368036673365</v>
      </c>
      <c r="Y92" s="15"/>
      <c r="Z92" s="16"/>
      <c r="AA92" s="19"/>
      <c r="AB92" s="19"/>
      <c r="AC92" s="19"/>
      <c r="AD92" s="19"/>
      <c r="AE92" s="19"/>
      <c r="AF92" s="19"/>
      <c r="AG92" s="20">
        <f>+AG91/$AG91*100</f>
        <v>100</v>
      </c>
      <c r="AH92" s="21"/>
      <c r="AI92" s="21"/>
      <c r="AJ92" s="21"/>
      <c r="AK92" s="22">
        <f>+AK91/$AG91*100</f>
        <v>72.808334897691012</v>
      </c>
      <c r="AL92" s="21"/>
      <c r="AM92" s="21"/>
      <c r="AN92" s="23"/>
      <c r="AO92" s="23"/>
      <c r="AP92" s="22">
        <f>+AP91/$AG91*100</f>
        <v>40.011569456381906</v>
      </c>
      <c r="AQ92" s="18"/>
    </row>
    <row r="93" spans="1:43">
      <c r="D93" s="63"/>
      <c r="E93" s="12"/>
      <c r="F93" s="13"/>
      <c r="G93" s="14" t="s">
        <v>109</v>
      </c>
      <c r="H93" s="15"/>
      <c r="I93" s="15"/>
      <c r="J93" s="15"/>
      <c r="K93" s="15"/>
      <c r="L93" s="15"/>
      <c r="M93" s="15"/>
      <c r="N93" s="15"/>
      <c r="O93" s="15">
        <v>1979</v>
      </c>
      <c r="P93" s="15">
        <v>2058</v>
      </c>
      <c r="Q93" s="15">
        <v>1988</v>
      </c>
      <c r="R93" s="15">
        <v>1842</v>
      </c>
      <c r="S93" s="15">
        <v>1726</v>
      </c>
      <c r="T93" s="15">
        <v>1604.5085087667214</v>
      </c>
      <c r="U93" s="15">
        <v>1490.5854600164848</v>
      </c>
      <c r="V93" s="15">
        <v>1361.8634229475945</v>
      </c>
      <c r="W93" s="15">
        <v>1224.3701688752049</v>
      </c>
      <c r="X93" s="15">
        <v>1088.4039047752949</v>
      </c>
      <c r="Y93" s="15">
        <v>950.9595176835104</v>
      </c>
      <c r="Z93" s="15"/>
      <c r="AA93" s="13"/>
      <c r="AB93" s="13"/>
      <c r="AC93" s="13"/>
      <c r="AD93" s="13"/>
      <c r="AE93" s="13"/>
      <c r="AF93" s="13"/>
      <c r="AG93" s="25">
        <v>100</v>
      </c>
      <c r="AH93" s="26">
        <f t="shared" ref="AH93:AQ97" si="24">P93/$O93*$AG93</f>
        <v>103.99191510864073</v>
      </c>
      <c r="AI93" s="26">
        <f t="shared" si="24"/>
        <v>100.45477513895906</v>
      </c>
      <c r="AJ93" s="26">
        <f t="shared" si="24"/>
        <v>93.077311773623038</v>
      </c>
      <c r="AK93" s="18">
        <f t="shared" si="24"/>
        <v>87.215765538150578</v>
      </c>
      <c r="AL93" s="26">
        <f t="shared" si="24"/>
        <v>81.076731115044026</v>
      </c>
      <c r="AM93" s="26">
        <f t="shared" si="24"/>
        <v>75.320134412151845</v>
      </c>
      <c r="AN93" s="27">
        <f t="shared" si="24"/>
        <v>68.815736379363031</v>
      </c>
      <c r="AO93" s="27">
        <f t="shared" si="24"/>
        <v>61.868123743062398</v>
      </c>
      <c r="AP93" s="28">
        <f t="shared" si="24"/>
        <v>54.997670781975486</v>
      </c>
      <c r="AQ93" s="18">
        <f t="shared" si="24"/>
        <v>48.052527422107651</v>
      </c>
    </row>
    <row r="94" spans="1:43">
      <c r="A94">
        <v>30364</v>
      </c>
      <c r="B94" t="s">
        <v>100</v>
      </c>
      <c r="C94" t="s">
        <v>39</v>
      </c>
      <c r="D94" s="63"/>
      <c r="E94" s="12"/>
      <c r="F94" s="13">
        <v>131</v>
      </c>
      <c r="G94" s="14" t="s">
        <v>110</v>
      </c>
      <c r="H94" s="15"/>
      <c r="I94" s="15"/>
      <c r="J94" s="15"/>
      <c r="K94" s="15"/>
      <c r="L94" s="15"/>
      <c r="M94" s="15"/>
      <c r="N94" s="15"/>
      <c r="O94" s="15">
        <v>4317</v>
      </c>
      <c r="P94" s="15">
        <v>4267</v>
      </c>
      <c r="Q94" s="15">
        <v>4015</v>
      </c>
      <c r="R94" s="15">
        <v>3687</v>
      </c>
      <c r="S94" s="15">
        <v>3403</v>
      </c>
      <c r="T94" s="15">
        <v>3104.3706344310554</v>
      </c>
      <c r="U94" s="15">
        <v>2821.8003336842194</v>
      </c>
      <c r="V94" s="15">
        <v>2548.2014100522938</v>
      </c>
      <c r="W94" s="15">
        <v>2280.5263979526026</v>
      </c>
      <c r="X94" s="15">
        <v>2020.1310967622253</v>
      </c>
      <c r="Y94" s="15">
        <v>1770.4333397051137</v>
      </c>
      <c r="Z94" s="15"/>
      <c r="AA94" s="13"/>
      <c r="AB94" s="13"/>
      <c r="AC94" s="13"/>
      <c r="AD94" s="13"/>
      <c r="AE94" s="13"/>
      <c r="AF94" s="13"/>
      <c r="AG94" s="25">
        <v>100</v>
      </c>
      <c r="AH94" s="26">
        <f t="shared" si="24"/>
        <v>98.841788278897383</v>
      </c>
      <c r="AI94" s="26">
        <f t="shared" si="24"/>
        <v>93.004401204540187</v>
      </c>
      <c r="AJ94" s="26">
        <f t="shared" si="24"/>
        <v>85.406532314107025</v>
      </c>
      <c r="AK94" s="18">
        <f t="shared" si="24"/>
        <v>78.827889738244153</v>
      </c>
      <c r="AL94" s="26">
        <f t="shared" si="24"/>
        <v>71.910369108896347</v>
      </c>
      <c r="AM94" s="26">
        <f t="shared" si="24"/>
        <v>65.364844421686811</v>
      </c>
      <c r="AN94" s="27">
        <f t="shared" si="24"/>
        <v>59.027134817055682</v>
      </c>
      <c r="AO94" s="27">
        <f t="shared" si="24"/>
        <v>52.826648087852732</v>
      </c>
      <c r="AP94" s="28">
        <f t="shared" si="24"/>
        <v>46.794790288677909</v>
      </c>
      <c r="AQ94" s="18">
        <f t="shared" si="24"/>
        <v>41.010732909546299</v>
      </c>
    </row>
    <row r="95" spans="1:43">
      <c r="A95">
        <v>30364</v>
      </c>
      <c r="B95" t="s">
        <v>100</v>
      </c>
      <c r="C95" t="s">
        <v>39</v>
      </c>
      <c r="D95" s="63"/>
      <c r="E95" s="12"/>
      <c r="F95" s="13">
        <v>132</v>
      </c>
      <c r="G95" s="14" t="s">
        <v>111</v>
      </c>
      <c r="H95" s="15"/>
      <c r="I95" s="15"/>
      <c r="J95" s="15"/>
      <c r="K95" s="15"/>
      <c r="L95" s="15"/>
      <c r="M95" s="15"/>
      <c r="N95" s="15"/>
      <c r="O95" s="15">
        <v>1162</v>
      </c>
      <c r="P95" s="15">
        <v>1106</v>
      </c>
      <c r="Q95" s="15">
        <v>981</v>
      </c>
      <c r="R95" s="15">
        <v>790</v>
      </c>
      <c r="S95" s="15">
        <v>655</v>
      </c>
      <c r="T95" s="15">
        <v>529.54116696325582</v>
      </c>
      <c r="U95" s="15">
        <v>434.41987549511362</v>
      </c>
      <c r="V95" s="15">
        <v>347.85095036891528</v>
      </c>
      <c r="W95" s="15">
        <v>274.25737441521738</v>
      </c>
      <c r="X95" s="15">
        <v>216.05008328632178</v>
      </c>
      <c r="Y95" s="15">
        <v>166.87667966576441</v>
      </c>
      <c r="Z95" s="15"/>
      <c r="AA95" s="13"/>
      <c r="AB95" s="13"/>
      <c r="AC95" s="13"/>
      <c r="AD95" s="13"/>
      <c r="AE95" s="13"/>
      <c r="AF95" s="13"/>
      <c r="AG95" s="25">
        <v>100</v>
      </c>
      <c r="AH95" s="26">
        <f t="shared" si="24"/>
        <v>95.180722891566262</v>
      </c>
      <c r="AI95" s="26">
        <f t="shared" si="24"/>
        <v>84.423407917383813</v>
      </c>
      <c r="AJ95" s="26">
        <f t="shared" si="24"/>
        <v>67.986230636833042</v>
      </c>
      <c r="AK95" s="18">
        <f t="shared" si="24"/>
        <v>56.36833046471601</v>
      </c>
      <c r="AL95" s="26">
        <f t="shared" si="24"/>
        <v>45.571528998559018</v>
      </c>
      <c r="AM95" s="26">
        <f t="shared" si="24"/>
        <v>37.385531453968468</v>
      </c>
      <c r="AN95" s="27">
        <f t="shared" si="24"/>
        <v>29.93553789749701</v>
      </c>
      <c r="AO95" s="27">
        <f t="shared" si="24"/>
        <v>23.602183684614232</v>
      </c>
      <c r="AP95" s="28">
        <f t="shared" si="24"/>
        <v>18.592950368874508</v>
      </c>
      <c r="AQ95" s="18">
        <f t="shared" si="24"/>
        <v>14.361160040082996</v>
      </c>
    </row>
    <row r="96" spans="1:43">
      <c r="A96">
        <v>30364</v>
      </c>
      <c r="B96" t="s">
        <v>100</v>
      </c>
      <c r="C96" t="s">
        <v>39</v>
      </c>
      <c r="D96" s="63"/>
      <c r="E96" s="12"/>
      <c r="F96" s="13">
        <v>133</v>
      </c>
      <c r="G96" s="14" t="s">
        <v>112</v>
      </c>
      <c r="H96" s="15"/>
      <c r="I96" s="15"/>
      <c r="J96" s="15"/>
      <c r="K96" s="15"/>
      <c r="L96" s="15"/>
      <c r="M96" s="15"/>
      <c r="N96" s="15"/>
      <c r="O96" s="15">
        <v>1847</v>
      </c>
      <c r="P96" s="15">
        <v>1651</v>
      </c>
      <c r="Q96" s="15">
        <v>1488</v>
      </c>
      <c r="R96" s="15">
        <v>1282</v>
      </c>
      <c r="S96" s="15">
        <v>1092</v>
      </c>
      <c r="T96" s="15">
        <v>909.92590867953231</v>
      </c>
      <c r="U96" s="15">
        <v>740.5682227889605</v>
      </c>
      <c r="V96" s="15">
        <v>597.51966106391717</v>
      </c>
      <c r="W96" s="15">
        <v>480.05718526417826</v>
      </c>
      <c r="X96" s="15">
        <v>383.46586585125812</v>
      </c>
      <c r="Y96" s="15">
        <v>302.65973551735487</v>
      </c>
      <c r="Z96" s="15"/>
      <c r="AA96" s="13"/>
      <c r="AB96" s="13"/>
      <c r="AC96" s="13"/>
      <c r="AD96" s="13"/>
      <c r="AE96" s="13"/>
      <c r="AF96" s="13"/>
      <c r="AG96" s="25">
        <v>100</v>
      </c>
      <c r="AH96" s="26">
        <f t="shared" si="24"/>
        <v>89.38819707634002</v>
      </c>
      <c r="AI96" s="26">
        <f t="shared" si="24"/>
        <v>80.563075257173793</v>
      </c>
      <c r="AJ96" s="26">
        <f t="shared" si="24"/>
        <v>69.409853817000538</v>
      </c>
      <c r="AK96" s="18">
        <f t="shared" si="24"/>
        <v>59.122902003248512</v>
      </c>
      <c r="AL96" s="26">
        <f t="shared" si="24"/>
        <v>49.26507356142568</v>
      </c>
      <c r="AM96" s="26">
        <f t="shared" si="24"/>
        <v>40.095734855926395</v>
      </c>
      <c r="AN96" s="27">
        <f t="shared" si="24"/>
        <v>32.350820848073482</v>
      </c>
      <c r="AO96" s="27">
        <f t="shared" si="24"/>
        <v>25.991184908726488</v>
      </c>
      <c r="AP96" s="28">
        <f t="shared" si="24"/>
        <v>20.761552022266276</v>
      </c>
      <c r="AQ96" s="18">
        <f t="shared" si="24"/>
        <v>16.386558501210335</v>
      </c>
    </row>
    <row r="97" spans="1:43">
      <c r="A97">
        <v>30364</v>
      </c>
      <c r="B97" t="s">
        <v>100</v>
      </c>
      <c r="C97" t="s">
        <v>39</v>
      </c>
      <c r="D97" s="63"/>
      <c r="E97" s="29"/>
      <c r="F97" s="13">
        <v>134</v>
      </c>
      <c r="G97" s="31" t="s">
        <v>113</v>
      </c>
      <c r="H97" s="32"/>
      <c r="I97" s="32"/>
      <c r="J97" s="32"/>
      <c r="K97" s="32"/>
      <c r="L97" s="32"/>
      <c r="M97" s="32"/>
      <c r="N97" s="32"/>
      <c r="O97" s="32">
        <v>1349</v>
      </c>
      <c r="P97" s="32">
        <v>1230</v>
      </c>
      <c r="Q97" s="32">
        <v>1083</v>
      </c>
      <c r="R97" s="32">
        <v>963</v>
      </c>
      <c r="S97" s="32">
        <v>881</v>
      </c>
      <c r="T97" s="32">
        <v>807.11207659024603</v>
      </c>
      <c r="U97" s="32">
        <v>743.5122791879337</v>
      </c>
      <c r="V97" s="32">
        <v>685.40191911971863</v>
      </c>
      <c r="W97" s="32">
        <v>622.11824894144661</v>
      </c>
      <c r="X97" s="32">
        <v>554.78165920782806</v>
      </c>
      <c r="Y97" s="32">
        <v>494.89882964301125</v>
      </c>
      <c r="Z97" s="32"/>
      <c r="AA97" s="30"/>
      <c r="AB97" s="30"/>
      <c r="AC97" s="30"/>
      <c r="AD97" s="30"/>
      <c r="AE97" s="30"/>
      <c r="AF97" s="30"/>
      <c r="AG97" s="34">
        <v>100</v>
      </c>
      <c r="AH97" s="35">
        <f t="shared" si="24"/>
        <v>91.178650852483329</v>
      </c>
      <c r="AI97" s="35">
        <f t="shared" si="24"/>
        <v>80.281690140845072</v>
      </c>
      <c r="AJ97" s="35">
        <f t="shared" si="24"/>
        <v>71.386212008895484</v>
      </c>
      <c r="AK97" s="36">
        <f t="shared" si="24"/>
        <v>65.307635285396586</v>
      </c>
      <c r="AL97" s="35">
        <f t="shared" si="24"/>
        <v>59.830398561174647</v>
      </c>
      <c r="AM97" s="35">
        <f t="shared" si="24"/>
        <v>55.115810169602199</v>
      </c>
      <c r="AN97" s="37">
        <f t="shared" si="24"/>
        <v>50.808148192714498</v>
      </c>
      <c r="AO97" s="37">
        <f t="shared" si="24"/>
        <v>46.116993991211757</v>
      </c>
      <c r="AP97" s="38">
        <f t="shared" si="24"/>
        <v>41.125400979082883</v>
      </c>
      <c r="AQ97" s="36">
        <f t="shared" si="24"/>
        <v>36.686347638473777</v>
      </c>
    </row>
    <row r="98" spans="1:43" ht="14.25">
      <c r="A98">
        <v>30364</v>
      </c>
      <c r="B98" t="s">
        <v>100</v>
      </c>
      <c r="C98" t="s">
        <v>39</v>
      </c>
      <c r="D98" s="63"/>
      <c r="E98" s="12" t="s">
        <v>114</v>
      </c>
      <c r="F98" s="30">
        <v>135</v>
      </c>
      <c r="G98" s="14"/>
      <c r="H98" s="15">
        <v>11377</v>
      </c>
      <c r="I98" s="15">
        <v>9870</v>
      </c>
      <c r="J98" s="15">
        <v>8325</v>
      </c>
      <c r="K98" s="15">
        <v>7518</v>
      </c>
      <c r="L98" s="15">
        <v>6701</v>
      </c>
      <c r="M98" s="15">
        <v>6174</v>
      </c>
      <c r="N98" s="15">
        <v>5823</v>
      </c>
      <c r="O98" s="15">
        <v>4938</v>
      </c>
      <c r="P98" s="15"/>
      <c r="Q98" s="15"/>
      <c r="R98" s="15"/>
      <c r="S98" s="15">
        <v>2825</v>
      </c>
      <c r="T98" s="15"/>
      <c r="U98" s="15"/>
      <c r="V98" s="15"/>
      <c r="W98" s="15"/>
      <c r="X98" s="15">
        <v>972.4542406069653</v>
      </c>
      <c r="Y98" s="15"/>
      <c r="Z98" s="16">
        <v>100</v>
      </c>
      <c r="AA98" s="16">
        <v>86.753977322668547</v>
      </c>
      <c r="AB98" s="16">
        <v>73.17394743781314</v>
      </c>
      <c r="AC98" s="16">
        <v>66.080689109607107</v>
      </c>
      <c r="AD98" s="16">
        <v>58.899534147842139</v>
      </c>
      <c r="AE98" s="16">
        <v>54.267381559286278</v>
      </c>
      <c r="AF98" s="16">
        <v>51.18220972136767</v>
      </c>
      <c r="AG98" s="16">
        <v>43.403357651401954</v>
      </c>
      <c r="AH98" s="16"/>
      <c r="AI98" s="16"/>
      <c r="AJ98" s="16"/>
      <c r="AK98" s="16">
        <v>24.830798980399052</v>
      </c>
      <c r="AL98" s="16"/>
      <c r="AM98" s="16"/>
      <c r="AN98" s="17"/>
      <c r="AO98" s="17"/>
      <c r="AP98" s="16">
        <v>8.5475454039462537</v>
      </c>
      <c r="AQ98" s="18"/>
    </row>
    <row r="99" spans="1:43">
      <c r="D99" s="63"/>
      <c r="E99" s="12"/>
      <c r="F99" s="13"/>
      <c r="G99" s="14"/>
      <c r="H99" s="15">
        <v>100</v>
      </c>
      <c r="I99" s="15">
        <v>86.753977322668547</v>
      </c>
      <c r="J99" s="15">
        <v>73.17394743781314</v>
      </c>
      <c r="K99" s="15">
        <v>66.080689109607107</v>
      </c>
      <c r="L99" s="15">
        <v>58.899534147842139</v>
      </c>
      <c r="M99" s="15">
        <v>54.267381559286278</v>
      </c>
      <c r="N99" s="15">
        <v>51.18220972136767</v>
      </c>
      <c r="O99" s="15">
        <v>43.403357651401954</v>
      </c>
      <c r="P99" s="15"/>
      <c r="Q99" s="15"/>
      <c r="R99" s="15"/>
      <c r="S99" s="15">
        <v>24.830798980399052</v>
      </c>
      <c r="T99" s="15"/>
      <c r="U99" s="15"/>
      <c r="V99" s="15"/>
      <c r="W99" s="15"/>
      <c r="X99" s="15">
        <v>8.5475454039462537</v>
      </c>
      <c r="Y99" s="15"/>
      <c r="Z99" s="16"/>
      <c r="AA99" s="19"/>
      <c r="AB99" s="19"/>
      <c r="AC99" s="19"/>
      <c r="AD99" s="19"/>
      <c r="AE99" s="19"/>
      <c r="AF99" s="19"/>
      <c r="AG99" s="20">
        <f>+AG98/$AG98*100</f>
        <v>100</v>
      </c>
      <c r="AH99" s="21"/>
      <c r="AI99" s="21"/>
      <c r="AJ99" s="21"/>
      <c r="AK99" s="22">
        <f>+AK98/$AG98*100</f>
        <v>57.209396516808418</v>
      </c>
      <c r="AL99" s="21"/>
      <c r="AM99" s="21"/>
      <c r="AN99" s="23"/>
      <c r="AO99" s="23"/>
      <c r="AP99" s="22">
        <f>+AP98/$AG98*100</f>
        <v>19.693281502773701</v>
      </c>
      <c r="AQ99" s="18"/>
    </row>
    <row r="100" spans="1:43">
      <c r="D100" s="63"/>
      <c r="E100" s="12"/>
      <c r="F100" s="13"/>
      <c r="G100" s="14" t="s">
        <v>115</v>
      </c>
      <c r="H100" s="15"/>
      <c r="I100" s="15"/>
      <c r="J100" s="15"/>
      <c r="K100" s="15"/>
      <c r="L100" s="15"/>
      <c r="M100" s="15"/>
      <c r="N100" s="15"/>
      <c r="O100" s="15">
        <v>394</v>
      </c>
      <c r="P100" s="15">
        <v>336</v>
      </c>
      <c r="Q100" s="15">
        <v>287</v>
      </c>
      <c r="R100" s="15">
        <v>218</v>
      </c>
      <c r="S100" s="15">
        <v>173</v>
      </c>
      <c r="T100" s="15">
        <v>127.50964965696423</v>
      </c>
      <c r="U100" s="15">
        <v>96.179130299462784</v>
      </c>
      <c r="V100" s="15">
        <v>66.689863529953044</v>
      </c>
      <c r="W100" s="15">
        <v>47.35675530115428</v>
      </c>
      <c r="X100" s="15">
        <v>32.274054486528911</v>
      </c>
      <c r="Y100" s="15">
        <v>20.717095461372953</v>
      </c>
      <c r="Z100" s="15"/>
      <c r="AA100" s="13"/>
      <c r="AB100" s="13"/>
      <c r="AC100" s="13"/>
      <c r="AD100" s="13"/>
      <c r="AE100" s="13"/>
      <c r="AF100" s="13"/>
      <c r="AG100" s="25">
        <v>100</v>
      </c>
      <c r="AH100" s="26">
        <f t="shared" ref="AH100:AQ103" si="25">P100/$O100*$AG100</f>
        <v>85.279187817258887</v>
      </c>
      <c r="AI100" s="26">
        <f t="shared" si="25"/>
        <v>72.842639593908629</v>
      </c>
      <c r="AJ100" s="26">
        <f t="shared" si="25"/>
        <v>55.329949238578678</v>
      </c>
      <c r="AK100" s="18">
        <f t="shared" si="25"/>
        <v>43.908629441624363</v>
      </c>
      <c r="AL100" s="26">
        <f t="shared" si="25"/>
        <v>32.362855242884322</v>
      </c>
      <c r="AM100" s="26">
        <f t="shared" si="25"/>
        <v>24.410946776513399</v>
      </c>
      <c r="AN100" s="27">
        <f t="shared" si="25"/>
        <v>16.926361302018538</v>
      </c>
      <c r="AO100" s="27">
        <f t="shared" si="25"/>
        <v>12.0194810409021</v>
      </c>
      <c r="AP100" s="28">
        <f t="shared" si="25"/>
        <v>8.1913843874438861</v>
      </c>
      <c r="AQ100" s="18">
        <f t="shared" si="25"/>
        <v>5.2581460561860283</v>
      </c>
    </row>
    <row r="101" spans="1:43">
      <c r="A101">
        <v>30365</v>
      </c>
      <c r="B101" t="s">
        <v>100</v>
      </c>
      <c r="C101" t="s">
        <v>39</v>
      </c>
      <c r="D101" s="63"/>
      <c r="E101" s="12"/>
      <c r="F101" s="13">
        <v>136</v>
      </c>
      <c r="G101" s="14" t="s">
        <v>116</v>
      </c>
      <c r="H101" s="15"/>
      <c r="I101" s="15"/>
      <c r="J101" s="15"/>
      <c r="K101" s="15"/>
      <c r="L101" s="15"/>
      <c r="M101" s="15"/>
      <c r="N101" s="15"/>
      <c r="O101" s="15">
        <v>853</v>
      </c>
      <c r="P101" s="15">
        <v>760</v>
      </c>
      <c r="Q101" s="15">
        <v>710</v>
      </c>
      <c r="R101" s="15">
        <v>616</v>
      </c>
      <c r="S101" s="15">
        <v>523</v>
      </c>
      <c r="T101" s="15">
        <v>436.01712601516579</v>
      </c>
      <c r="U101" s="15">
        <v>356.26723206342001</v>
      </c>
      <c r="V101" s="15">
        <v>295.301918970175</v>
      </c>
      <c r="W101" s="15">
        <v>234.49571396469429</v>
      </c>
      <c r="X101" s="15">
        <v>186.388368366706</v>
      </c>
      <c r="Y101" s="15">
        <v>143.92914188372023</v>
      </c>
      <c r="Z101" s="15"/>
      <c r="AA101" s="13"/>
      <c r="AB101" s="13"/>
      <c r="AC101" s="13"/>
      <c r="AD101" s="13"/>
      <c r="AE101" s="13"/>
      <c r="AF101" s="13"/>
      <c r="AG101" s="25">
        <v>100</v>
      </c>
      <c r="AH101" s="26">
        <f t="shared" si="25"/>
        <v>89.097303634232119</v>
      </c>
      <c r="AI101" s="26">
        <f t="shared" si="25"/>
        <v>83.235638921453699</v>
      </c>
      <c r="AJ101" s="26">
        <f t="shared" si="25"/>
        <v>72.215709261430248</v>
      </c>
      <c r="AK101" s="18">
        <f t="shared" si="25"/>
        <v>61.313012895662368</v>
      </c>
      <c r="AL101" s="26">
        <f t="shared" si="25"/>
        <v>51.115724034603261</v>
      </c>
      <c r="AM101" s="26">
        <f t="shared" si="25"/>
        <v>41.766381250107855</v>
      </c>
      <c r="AN101" s="27">
        <f t="shared" si="25"/>
        <v>34.619216760864596</v>
      </c>
      <c r="AO101" s="27">
        <f t="shared" si="25"/>
        <v>27.490705036892649</v>
      </c>
      <c r="AP101" s="28">
        <f t="shared" si="25"/>
        <v>21.850922434549354</v>
      </c>
      <c r="AQ101" s="18">
        <f t="shared" si="25"/>
        <v>16.873287442405655</v>
      </c>
    </row>
    <row r="102" spans="1:43">
      <c r="A102">
        <v>30365</v>
      </c>
      <c r="B102" t="s">
        <v>100</v>
      </c>
      <c r="C102" t="s">
        <v>39</v>
      </c>
      <c r="D102" s="63"/>
      <c r="E102" s="12"/>
      <c r="F102" s="13">
        <v>137</v>
      </c>
      <c r="G102" s="14" t="s">
        <v>117</v>
      </c>
      <c r="H102" s="15"/>
      <c r="I102" s="15"/>
      <c r="J102" s="15"/>
      <c r="K102" s="15"/>
      <c r="L102" s="15"/>
      <c r="M102" s="15"/>
      <c r="N102" s="15"/>
      <c r="O102" s="15">
        <v>3022</v>
      </c>
      <c r="P102" s="15">
        <v>2838</v>
      </c>
      <c r="Q102" s="15">
        <v>2564</v>
      </c>
      <c r="R102" s="15">
        <v>2102</v>
      </c>
      <c r="S102" s="15">
        <v>1764</v>
      </c>
      <c r="T102" s="15">
        <v>1462.0262906332969</v>
      </c>
      <c r="U102" s="15">
        <v>1208.404718578875</v>
      </c>
      <c r="V102" s="15">
        <v>979.28008073725653</v>
      </c>
      <c r="W102" s="15">
        <v>792.38917543868047</v>
      </c>
      <c r="X102" s="15">
        <v>632.68789077530494</v>
      </c>
      <c r="Y102" s="15">
        <v>503.08507582255004</v>
      </c>
      <c r="Z102" s="15"/>
      <c r="AA102" s="13"/>
      <c r="AB102" s="13"/>
      <c r="AC102" s="13"/>
      <c r="AD102" s="13"/>
      <c r="AE102" s="13"/>
      <c r="AF102" s="13"/>
      <c r="AG102" s="25">
        <v>100</v>
      </c>
      <c r="AH102" s="26">
        <f t="shared" si="25"/>
        <v>93.911317008603575</v>
      </c>
      <c r="AI102" s="26">
        <f t="shared" si="25"/>
        <v>84.844473858371941</v>
      </c>
      <c r="AJ102" s="26">
        <f t="shared" si="25"/>
        <v>69.556585043017876</v>
      </c>
      <c r="AK102" s="18">
        <f t="shared" si="25"/>
        <v>58.371939113170093</v>
      </c>
      <c r="AL102" s="26">
        <f t="shared" si="25"/>
        <v>48.379427221485663</v>
      </c>
      <c r="AM102" s="26">
        <f t="shared" si="25"/>
        <v>39.986919873556417</v>
      </c>
      <c r="AN102" s="27">
        <f t="shared" si="25"/>
        <v>32.405032453251373</v>
      </c>
      <c r="AO102" s="27">
        <f t="shared" si="25"/>
        <v>26.220687473152893</v>
      </c>
      <c r="AP102" s="28">
        <f t="shared" si="25"/>
        <v>20.936065214272169</v>
      </c>
      <c r="AQ102" s="18">
        <f t="shared" si="25"/>
        <v>16.647421436881203</v>
      </c>
    </row>
    <row r="103" spans="1:43">
      <c r="A103">
        <v>30365</v>
      </c>
      <c r="B103" t="s">
        <v>100</v>
      </c>
      <c r="C103" t="s">
        <v>39</v>
      </c>
      <c r="D103" s="64"/>
      <c r="E103" s="29"/>
      <c r="F103" s="13">
        <v>138</v>
      </c>
      <c r="G103" s="31" t="s">
        <v>118</v>
      </c>
      <c r="H103" s="32"/>
      <c r="I103" s="32"/>
      <c r="J103" s="32"/>
      <c r="K103" s="32"/>
      <c r="L103" s="32"/>
      <c r="M103" s="32"/>
      <c r="N103" s="32"/>
      <c r="O103" s="32">
        <v>669</v>
      </c>
      <c r="P103" s="32">
        <v>623</v>
      </c>
      <c r="Q103" s="32">
        <v>553</v>
      </c>
      <c r="R103" s="32">
        <v>438</v>
      </c>
      <c r="S103" s="32">
        <v>365</v>
      </c>
      <c r="T103" s="32">
        <v>296.69647656265306</v>
      </c>
      <c r="U103" s="32">
        <v>239.16319316304612</v>
      </c>
      <c r="V103" s="32">
        <v>192.38960222842053</v>
      </c>
      <c r="W103" s="32">
        <v>154.54407522294076</v>
      </c>
      <c r="X103" s="32">
        <v>121.10392697842541</v>
      </c>
      <c r="Y103" s="32">
        <v>93.849228203888401</v>
      </c>
      <c r="Z103" s="32"/>
      <c r="AA103" s="30"/>
      <c r="AB103" s="30"/>
      <c r="AC103" s="30"/>
      <c r="AD103" s="30"/>
      <c r="AE103" s="30"/>
      <c r="AF103" s="30"/>
      <c r="AG103" s="34">
        <v>100</v>
      </c>
      <c r="AH103" s="35">
        <f t="shared" si="25"/>
        <v>93.124065769805668</v>
      </c>
      <c r="AI103" s="35">
        <f t="shared" si="25"/>
        <v>82.66068759342302</v>
      </c>
      <c r="AJ103" s="35">
        <f t="shared" si="25"/>
        <v>65.470852017937219</v>
      </c>
      <c r="AK103" s="36">
        <f t="shared" si="25"/>
        <v>54.559043348281008</v>
      </c>
      <c r="AL103" s="35">
        <f t="shared" si="25"/>
        <v>44.349249112504197</v>
      </c>
      <c r="AM103" s="35">
        <f t="shared" si="25"/>
        <v>35.749356227660108</v>
      </c>
      <c r="AN103" s="37">
        <f t="shared" si="25"/>
        <v>28.757788075997087</v>
      </c>
      <c r="AO103" s="37">
        <f t="shared" si="25"/>
        <v>23.100758628242264</v>
      </c>
      <c r="AP103" s="38">
        <f t="shared" si="25"/>
        <v>18.102231237432793</v>
      </c>
      <c r="AQ103" s="36">
        <f t="shared" si="25"/>
        <v>14.028285232270314</v>
      </c>
    </row>
    <row r="104" spans="1:43" ht="14.25">
      <c r="A104">
        <v>30365</v>
      </c>
      <c r="B104" t="s">
        <v>100</v>
      </c>
      <c r="C104" t="s">
        <v>39</v>
      </c>
      <c r="D104" s="53" t="s">
        <v>119</v>
      </c>
      <c r="E104" s="12" t="s">
        <v>119</v>
      </c>
      <c r="F104" s="30">
        <v>139</v>
      </c>
      <c r="G104" s="14"/>
      <c r="H104" s="15">
        <v>9521</v>
      </c>
      <c r="I104" s="15">
        <v>9064</v>
      </c>
      <c r="J104" s="15">
        <v>8258</v>
      </c>
      <c r="K104" s="15">
        <v>9273</v>
      </c>
      <c r="L104" s="15">
        <v>9468</v>
      </c>
      <c r="M104" s="15">
        <v>9273</v>
      </c>
      <c r="N104" s="15">
        <v>8529</v>
      </c>
      <c r="O104" s="15">
        <v>8056</v>
      </c>
      <c r="P104" s="15"/>
      <c r="Q104" s="15"/>
      <c r="R104" s="15"/>
      <c r="S104" s="15">
        <v>5837</v>
      </c>
      <c r="T104" s="15"/>
      <c r="U104" s="15"/>
      <c r="V104" s="15"/>
      <c r="W104" s="15"/>
      <c r="X104" s="15">
        <v>2783.5245972505054</v>
      </c>
      <c r="Y104" s="15"/>
      <c r="Z104" s="16">
        <v>100</v>
      </c>
      <c r="AA104" s="16">
        <v>95.200084024787316</v>
      </c>
      <c r="AB104" s="16">
        <v>86.734586703077412</v>
      </c>
      <c r="AC104" s="16">
        <v>97.395231593320034</v>
      </c>
      <c r="AD104" s="16">
        <v>99.443335784056302</v>
      </c>
      <c r="AE104" s="16">
        <v>97.395231593320034</v>
      </c>
      <c r="AF104" s="16">
        <v>89.580926373280121</v>
      </c>
      <c r="AG104" s="16">
        <v>84.612960823442918</v>
      </c>
      <c r="AH104" s="16"/>
      <c r="AI104" s="16"/>
      <c r="AJ104" s="16"/>
      <c r="AK104" s="16">
        <v>61.306585442705597</v>
      </c>
      <c r="AL104" s="16"/>
      <c r="AM104" s="16"/>
      <c r="AN104" s="17"/>
      <c r="AO104" s="17"/>
      <c r="AP104" s="16">
        <v>29.235632782801236</v>
      </c>
      <c r="AQ104" s="18"/>
    </row>
    <row r="105" spans="1:43">
      <c r="D105" s="63"/>
      <c r="E105" s="12"/>
      <c r="F105" s="13"/>
      <c r="G105" s="14"/>
      <c r="H105" s="15">
        <v>100</v>
      </c>
      <c r="I105" s="15">
        <v>95.200084024787316</v>
      </c>
      <c r="J105" s="15">
        <v>86.734586703077412</v>
      </c>
      <c r="K105" s="15">
        <v>97.395231593320034</v>
      </c>
      <c r="L105" s="15">
        <v>99.443335784056302</v>
      </c>
      <c r="M105" s="15">
        <v>97.395231593320034</v>
      </c>
      <c r="N105" s="15">
        <v>89.580926373280121</v>
      </c>
      <c r="O105" s="15">
        <v>84.612960823442918</v>
      </c>
      <c r="P105" s="15"/>
      <c r="Q105" s="15"/>
      <c r="R105" s="15"/>
      <c r="S105" s="15">
        <v>61.306585442705597</v>
      </c>
      <c r="T105" s="15"/>
      <c r="U105" s="15"/>
      <c r="V105" s="15"/>
      <c r="W105" s="15"/>
      <c r="X105" s="15">
        <v>29.235632782801236</v>
      </c>
      <c r="Y105" s="15"/>
      <c r="Z105" s="16"/>
      <c r="AA105" s="19"/>
      <c r="AB105" s="19"/>
      <c r="AC105" s="19"/>
      <c r="AD105" s="19"/>
      <c r="AE105" s="19"/>
      <c r="AF105" s="19"/>
      <c r="AG105" s="20">
        <f>+AG104/$AG104*100</f>
        <v>100</v>
      </c>
      <c r="AH105" s="21"/>
      <c r="AI105" s="21"/>
      <c r="AJ105" s="21"/>
      <c r="AK105" s="22">
        <f>+AK104/$AG104*100</f>
        <v>72.455312810327698</v>
      </c>
      <c r="AL105" s="21"/>
      <c r="AM105" s="21"/>
      <c r="AN105" s="23"/>
      <c r="AO105" s="23"/>
      <c r="AP105" s="22">
        <f>+AP104/$AG104*100</f>
        <v>34.552192120785818</v>
      </c>
      <c r="AQ105" s="18"/>
    </row>
    <row r="106" spans="1:43">
      <c r="D106" s="13"/>
      <c r="E106" s="12"/>
      <c r="F106" s="13"/>
      <c r="G106" s="14" t="s">
        <v>120</v>
      </c>
      <c r="H106" s="15"/>
      <c r="I106" s="15"/>
      <c r="J106" s="15"/>
      <c r="K106" s="15"/>
      <c r="L106" s="15"/>
      <c r="M106" s="15"/>
      <c r="N106" s="15"/>
      <c r="O106" s="15">
        <v>3990</v>
      </c>
      <c r="P106" s="15">
        <v>3717</v>
      </c>
      <c r="Q106" s="15">
        <v>3607</v>
      </c>
      <c r="R106" s="15">
        <v>3360</v>
      </c>
      <c r="S106" s="15">
        <v>3072</v>
      </c>
      <c r="T106" s="15">
        <v>2752.9274842102841</v>
      </c>
      <c r="U106" s="15">
        <v>2419.4182347373571</v>
      </c>
      <c r="V106" s="15">
        <v>2094.2535636752964</v>
      </c>
      <c r="W106" s="15">
        <v>1805.5767869001127</v>
      </c>
      <c r="X106" s="15">
        <v>1560.244466142442</v>
      </c>
      <c r="Y106" s="15">
        <v>1349.7155391993997</v>
      </c>
      <c r="Z106" s="15"/>
      <c r="AA106" s="13"/>
      <c r="AB106" s="13"/>
      <c r="AC106" s="13"/>
      <c r="AD106" s="13"/>
      <c r="AE106" s="13"/>
      <c r="AF106" s="13"/>
      <c r="AG106" s="25">
        <v>100</v>
      </c>
      <c r="AH106" s="26">
        <f t="shared" ref="AH106:AQ108" si="26">P106/$O106*$AG106</f>
        <v>93.15789473684211</v>
      </c>
      <c r="AI106" s="26">
        <f t="shared" si="26"/>
        <v>90.401002506265655</v>
      </c>
      <c r="AJ106" s="26">
        <f t="shared" si="26"/>
        <v>84.210526315789465</v>
      </c>
      <c r="AK106" s="18">
        <f t="shared" si="26"/>
        <v>76.992481203007529</v>
      </c>
      <c r="AL106" s="26">
        <f t="shared" si="26"/>
        <v>68.9956762959971</v>
      </c>
      <c r="AM106" s="26">
        <f t="shared" si="26"/>
        <v>60.637048489658071</v>
      </c>
      <c r="AN106" s="27">
        <f t="shared" si="26"/>
        <v>52.487557986849531</v>
      </c>
      <c r="AO106" s="27">
        <f t="shared" si="26"/>
        <v>45.25255105012814</v>
      </c>
      <c r="AP106" s="28">
        <f t="shared" si="26"/>
        <v>39.10387133189078</v>
      </c>
      <c r="AQ106" s="18">
        <f t="shared" si="26"/>
        <v>33.827457122791969</v>
      </c>
    </row>
    <row r="107" spans="1:43">
      <c r="A107">
        <v>30383</v>
      </c>
      <c r="B107" t="s">
        <v>38</v>
      </c>
      <c r="C107" t="s">
        <v>39</v>
      </c>
      <c r="D107" s="13"/>
      <c r="E107" s="12"/>
      <c r="F107" s="13">
        <v>146</v>
      </c>
      <c r="G107" s="14" t="s">
        <v>121</v>
      </c>
      <c r="H107" s="15"/>
      <c r="I107" s="15"/>
      <c r="J107" s="15"/>
      <c r="K107" s="15"/>
      <c r="L107" s="15"/>
      <c r="M107" s="15"/>
      <c r="N107" s="15"/>
      <c r="O107" s="15">
        <v>2529</v>
      </c>
      <c r="P107" s="15">
        <v>2482</v>
      </c>
      <c r="Q107" s="15">
        <v>2262</v>
      </c>
      <c r="R107" s="15">
        <v>1956</v>
      </c>
      <c r="S107" s="15">
        <v>1735</v>
      </c>
      <c r="T107" s="15">
        <v>1544.1087091432505</v>
      </c>
      <c r="U107" s="15">
        <v>1345.3165759130081</v>
      </c>
      <c r="V107" s="15">
        <v>1146.2655883560137</v>
      </c>
      <c r="W107" s="15">
        <v>964.3140032340774</v>
      </c>
      <c r="X107" s="15">
        <v>803.57749803477884</v>
      </c>
      <c r="Y107" s="15">
        <v>645.26735034396631</v>
      </c>
      <c r="Z107" s="15"/>
      <c r="AA107" s="13"/>
      <c r="AB107" s="13"/>
      <c r="AC107" s="13"/>
      <c r="AD107" s="13"/>
      <c r="AE107" s="13"/>
      <c r="AF107" s="13"/>
      <c r="AG107" s="25">
        <v>100</v>
      </c>
      <c r="AH107" s="26">
        <f t="shared" si="26"/>
        <v>98.1415579280348</v>
      </c>
      <c r="AI107" s="26">
        <f t="shared" si="26"/>
        <v>89.442467378410441</v>
      </c>
      <c r="AJ107" s="26">
        <f t="shared" si="26"/>
        <v>77.342823250296561</v>
      </c>
      <c r="AK107" s="18">
        <f t="shared" si="26"/>
        <v>68.604191379992102</v>
      </c>
      <c r="AL107" s="26">
        <f t="shared" si="26"/>
        <v>61.056097633185068</v>
      </c>
      <c r="AM107" s="26">
        <f t="shared" si="26"/>
        <v>53.195594144444769</v>
      </c>
      <c r="AN107" s="27">
        <f t="shared" si="26"/>
        <v>45.32485521376092</v>
      </c>
      <c r="AO107" s="27">
        <f t="shared" si="26"/>
        <v>38.130249238199973</v>
      </c>
      <c r="AP107" s="28">
        <f t="shared" si="26"/>
        <v>31.77451554111423</v>
      </c>
      <c r="AQ107" s="18">
        <f t="shared" si="26"/>
        <v>25.514723224356121</v>
      </c>
    </row>
    <row r="108" spans="1:43">
      <c r="A108">
        <v>30383</v>
      </c>
      <c r="B108" t="s">
        <v>38</v>
      </c>
      <c r="C108" t="s">
        <v>39</v>
      </c>
      <c r="D108" s="30"/>
      <c r="E108" s="29"/>
      <c r="F108" s="13">
        <v>147</v>
      </c>
      <c r="G108" s="31" t="s">
        <v>122</v>
      </c>
      <c r="H108" s="32"/>
      <c r="I108" s="32"/>
      <c r="J108" s="32"/>
      <c r="K108" s="32"/>
      <c r="L108" s="32"/>
      <c r="M108" s="32"/>
      <c r="N108" s="32"/>
      <c r="O108" s="32">
        <v>1537</v>
      </c>
      <c r="P108" s="32">
        <v>1426</v>
      </c>
      <c r="Q108" s="32">
        <v>1310</v>
      </c>
      <c r="R108" s="32">
        <v>1192</v>
      </c>
      <c r="S108" s="32">
        <v>1030</v>
      </c>
      <c r="T108" s="32">
        <v>877.23562401373829</v>
      </c>
      <c r="U108" s="32">
        <v>744.6165531371945</v>
      </c>
      <c r="V108" s="32">
        <v>626.914036410481</v>
      </c>
      <c r="W108" s="32">
        <v>522.60718219454975</v>
      </c>
      <c r="X108" s="32">
        <v>419.70263307328469</v>
      </c>
      <c r="Y108" s="32">
        <v>330.47379369433816</v>
      </c>
      <c r="Z108" s="32"/>
      <c r="AA108" s="30"/>
      <c r="AB108" s="30"/>
      <c r="AC108" s="30"/>
      <c r="AD108" s="30"/>
      <c r="AE108" s="30"/>
      <c r="AF108" s="30"/>
      <c r="AG108" s="34">
        <v>100</v>
      </c>
      <c r="AH108" s="35">
        <f t="shared" si="26"/>
        <v>92.778139232270661</v>
      </c>
      <c r="AI108" s="35">
        <f t="shared" si="26"/>
        <v>85.230969420949904</v>
      </c>
      <c r="AJ108" s="35">
        <f t="shared" si="26"/>
        <v>77.553675992192581</v>
      </c>
      <c r="AK108" s="36">
        <f t="shared" si="26"/>
        <v>67.013662979830841</v>
      </c>
      <c r="AL108" s="35">
        <f t="shared" si="26"/>
        <v>57.074536370444903</v>
      </c>
      <c r="AM108" s="35">
        <f t="shared" si="26"/>
        <v>48.44609974867889</v>
      </c>
      <c r="AN108" s="37">
        <f t="shared" si="26"/>
        <v>40.788161119745027</v>
      </c>
      <c r="AO108" s="37">
        <f t="shared" si="26"/>
        <v>34.001768522742339</v>
      </c>
      <c r="AP108" s="38">
        <f t="shared" si="26"/>
        <v>27.306612431573502</v>
      </c>
      <c r="AQ108" s="36">
        <f t="shared" si="26"/>
        <v>21.501222751746138</v>
      </c>
    </row>
    <row r="109" spans="1:43" ht="14.25">
      <c r="A109">
        <v>30383</v>
      </c>
      <c r="B109" t="s">
        <v>38</v>
      </c>
      <c r="C109" t="s">
        <v>39</v>
      </c>
      <c r="D109" s="12" t="s">
        <v>123</v>
      </c>
      <c r="E109" s="12" t="s">
        <v>123</v>
      </c>
      <c r="F109" s="30">
        <v>148</v>
      </c>
      <c r="G109" s="14"/>
      <c r="H109" s="15">
        <v>12655</v>
      </c>
      <c r="I109" s="15">
        <v>11712</v>
      </c>
      <c r="J109" s="15">
        <v>10953</v>
      </c>
      <c r="K109" s="15">
        <v>10801</v>
      </c>
      <c r="L109" s="15">
        <v>10767</v>
      </c>
      <c r="M109" s="15">
        <v>10619</v>
      </c>
      <c r="N109" s="15">
        <v>10315</v>
      </c>
      <c r="O109" s="24">
        <v>10230</v>
      </c>
      <c r="P109" s="24"/>
      <c r="Q109" s="24"/>
      <c r="R109" s="24"/>
      <c r="S109" s="24">
        <v>8192</v>
      </c>
      <c r="T109" s="24"/>
      <c r="U109" s="24"/>
      <c r="V109" s="24"/>
      <c r="W109" s="24"/>
      <c r="X109" s="24">
        <v>5463.9563778422316</v>
      </c>
      <c r="Y109" s="24"/>
      <c r="Z109" s="16">
        <v>100</v>
      </c>
      <c r="AA109" s="16">
        <v>92.548399841959693</v>
      </c>
      <c r="AB109" s="16">
        <v>86.550770446463844</v>
      </c>
      <c r="AC109" s="16">
        <v>85.349664164361911</v>
      </c>
      <c r="AD109" s="16">
        <v>85.080995653891748</v>
      </c>
      <c r="AE109" s="16">
        <v>83.91149743184512</v>
      </c>
      <c r="AF109" s="16">
        <v>81.509284867641256</v>
      </c>
      <c r="AG109" s="39">
        <v>80.837613591465825</v>
      </c>
      <c r="AH109" s="39"/>
      <c r="AI109" s="39"/>
      <c r="AJ109" s="39"/>
      <c r="AK109" s="39">
        <v>64.733306993283293</v>
      </c>
      <c r="AL109" s="39"/>
      <c r="AM109" s="39"/>
      <c r="AN109" s="40"/>
      <c r="AO109" s="40"/>
      <c r="AP109" s="39">
        <v>43.176265332613447</v>
      </c>
      <c r="AQ109" s="18"/>
    </row>
    <row r="110" spans="1:43">
      <c r="D110" s="13"/>
      <c r="E110" s="12"/>
      <c r="F110" s="13"/>
      <c r="G110" s="14"/>
      <c r="H110" s="15">
        <v>100</v>
      </c>
      <c r="I110" s="15">
        <v>92.548399841959693</v>
      </c>
      <c r="J110" s="15">
        <v>86.550770446463844</v>
      </c>
      <c r="K110" s="15">
        <v>85.349664164361911</v>
      </c>
      <c r="L110" s="15">
        <v>85.080995653891748</v>
      </c>
      <c r="M110" s="15">
        <v>83.91149743184512</v>
      </c>
      <c r="N110" s="15">
        <v>81.509284867641256</v>
      </c>
      <c r="O110" s="24">
        <v>80.837613591465825</v>
      </c>
      <c r="P110" s="24"/>
      <c r="Q110" s="24"/>
      <c r="R110" s="24"/>
      <c r="S110" s="24">
        <v>64.733306993283293</v>
      </c>
      <c r="T110" s="24"/>
      <c r="U110" s="24"/>
      <c r="V110" s="24"/>
      <c r="W110" s="24"/>
      <c r="X110" s="24">
        <v>43.176265332613447</v>
      </c>
      <c r="Y110" s="24"/>
      <c r="Z110" s="39"/>
      <c r="AA110" s="19"/>
      <c r="AB110" s="19"/>
      <c r="AC110" s="19"/>
      <c r="AD110" s="19"/>
      <c r="AE110" s="19"/>
      <c r="AF110" s="19"/>
      <c r="AG110" s="20">
        <f>+AG109/$AG109*100</f>
        <v>100</v>
      </c>
      <c r="AH110" s="21"/>
      <c r="AI110" s="21"/>
      <c r="AJ110" s="21"/>
      <c r="AK110" s="22">
        <f>+AK109/$AG109*100</f>
        <v>80.078201368523963</v>
      </c>
      <c r="AL110" s="21"/>
      <c r="AM110" s="21"/>
      <c r="AN110" s="23"/>
      <c r="AO110" s="23"/>
      <c r="AP110" s="22">
        <f>+AP109/$AG109*100</f>
        <v>53.411108287802854</v>
      </c>
      <c r="AQ110" s="18"/>
    </row>
    <row r="111" spans="1:43">
      <c r="D111" s="13"/>
      <c r="E111" s="12"/>
      <c r="F111" s="13"/>
      <c r="G111" s="14" t="s">
        <v>124</v>
      </c>
      <c r="H111" s="15"/>
      <c r="I111" s="15"/>
      <c r="J111" s="15"/>
      <c r="K111" s="15"/>
      <c r="L111" s="15"/>
      <c r="M111" s="15"/>
      <c r="N111" s="15"/>
      <c r="O111" s="15">
        <v>2848</v>
      </c>
      <c r="P111" s="15">
        <v>2721</v>
      </c>
      <c r="Q111" s="15">
        <v>2614</v>
      </c>
      <c r="R111" s="15">
        <v>2500</v>
      </c>
      <c r="S111" s="15">
        <v>2438</v>
      </c>
      <c r="T111" s="15">
        <v>2366.7518916513745</v>
      </c>
      <c r="U111" s="15">
        <v>2263.4695521785034</v>
      </c>
      <c r="V111" s="15">
        <v>2147.0984335871335</v>
      </c>
      <c r="W111" s="15">
        <v>2033.6649944726223</v>
      </c>
      <c r="X111" s="15">
        <v>1928.2168208812047</v>
      </c>
      <c r="Y111" s="15">
        <v>1838.1490696015405</v>
      </c>
      <c r="Z111" s="15"/>
      <c r="AA111" s="13"/>
      <c r="AB111" s="13"/>
      <c r="AC111" s="13"/>
      <c r="AD111" s="13"/>
      <c r="AE111" s="13"/>
      <c r="AF111" s="13"/>
      <c r="AG111" s="25">
        <v>100</v>
      </c>
      <c r="AH111" s="26">
        <f t="shared" ref="AH111:AQ115" si="27">P111/$O111*$AG111</f>
        <v>95.540730337078656</v>
      </c>
      <c r="AI111" s="26">
        <f t="shared" si="27"/>
        <v>91.783707865168537</v>
      </c>
      <c r="AJ111" s="26">
        <f t="shared" si="27"/>
        <v>87.780898876404493</v>
      </c>
      <c r="AK111" s="18">
        <f t="shared" si="27"/>
        <v>85.603932584269657</v>
      </c>
      <c r="AL111" s="26">
        <f t="shared" si="27"/>
        <v>83.102243386635337</v>
      </c>
      <c r="AM111" s="26">
        <f t="shared" si="27"/>
        <v>79.475756747840705</v>
      </c>
      <c r="AN111" s="27">
        <f t="shared" si="27"/>
        <v>75.389692190559458</v>
      </c>
      <c r="AO111" s="27">
        <f t="shared" si="27"/>
        <v>71.406776491313977</v>
      </c>
      <c r="AP111" s="28">
        <f t="shared" si="27"/>
        <v>67.704242306222071</v>
      </c>
      <c r="AQ111" s="18">
        <f t="shared" si="27"/>
        <v>64.541751039379932</v>
      </c>
    </row>
    <row r="112" spans="1:43">
      <c r="A112">
        <v>30390</v>
      </c>
      <c r="B112" t="s">
        <v>38</v>
      </c>
      <c r="C112" t="s">
        <v>39</v>
      </c>
      <c r="D112" s="13"/>
      <c r="E112" s="12"/>
      <c r="F112" s="13">
        <v>149</v>
      </c>
      <c r="G112" s="14" t="s">
        <v>125</v>
      </c>
      <c r="H112" s="15"/>
      <c r="I112" s="15"/>
      <c r="J112" s="15"/>
      <c r="K112" s="15"/>
      <c r="L112" s="15"/>
      <c r="M112" s="15"/>
      <c r="N112" s="15"/>
      <c r="O112" s="15">
        <v>2413</v>
      </c>
      <c r="P112" s="15">
        <v>2521</v>
      </c>
      <c r="Q112" s="15">
        <v>2339</v>
      </c>
      <c r="R112" s="15">
        <v>2273</v>
      </c>
      <c r="S112" s="15">
        <v>2185</v>
      </c>
      <c r="T112" s="15">
        <v>2077.6197384432853</v>
      </c>
      <c r="U112" s="15">
        <v>1957.9889612763291</v>
      </c>
      <c r="V112" s="15">
        <v>1837.9715200033158</v>
      </c>
      <c r="W112" s="15">
        <v>1721.5201291298699</v>
      </c>
      <c r="X112" s="15">
        <v>1601.5361821488209</v>
      </c>
      <c r="Y112" s="15">
        <v>1482.8406954270877</v>
      </c>
      <c r="Z112" s="15"/>
      <c r="AA112" s="13"/>
      <c r="AB112" s="13"/>
      <c r="AC112" s="13"/>
      <c r="AD112" s="13"/>
      <c r="AE112" s="13"/>
      <c r="AF112" s="13"/>
      <c r="AG112" s="25">
        <v>100</v>
      </c>
      <c r="AH112" s="26">
        <f t="shared" si="27"/>
        <v>104.47575631993369</v>
      </c>
      <c r="AI112" s="26">
        <f t="shared" si="27"/>
        <v>96.933278077082477</v>
      </c>
      <c r="AJ112" s="26">
        <f t="shared" si="27"/>
        <v>94.198093659345218</v>
      </c>
      <c r="AK112" s="18">
        <f t="shared" si="27"/>
        <v>90.551181102362193</v>
      </c>
      <c r="AL112" s="26">
        <f t="shared" si="27"/>
        <v>86.101108099597397</v>
      </c>
      <c r="AM112" s="26">
        <f t="shared" si="27"/>
        <v>81.143346924008668</v>
      </c>
      <c r="AN112" s="27">
        <f t="shared" si="27"/>
        <v>76.169561541786805</v>
      </c>
      <c r="AO112" s="27">
        <f t="shared" si="27"/>
        <v>71.34356109116743</v>
      </c>
      <c r="AP112" s="28">
        <f t="shared" si="27"/>
        <v>66.371163785695018</v>
      </c>
      <c r="AQ112" s="18">
        <f t="shared" si="27"/>
        <v>61.45216309270981</v>
      </c>
    </row>
    <row r="113" spans="1:43">
      <c r="A113">
        <v>30390</v>
      </c>
      <c r="B113" t="s">
        <v>38</v>
      </c>
      <c r="C113" t="s">
        <v>39</v>
      </c>
      <c r="D113" s="13"/>
      <c r="E113" s="12"/>
      <c r="F113" s="13">
        <v>150</v>
      </c>
      <c r="G113" s="14" t="s">
        <v>126</v>
      </c>
      <c r="H113" s="15"/>
      <c r="I113" s="15"/>
      <c r="J113" s="15"/>
      <c r="K113" s="15"/>
      <c r="L113" s="15"/>
      <c r="M113" s="15"/>
      <c r="N113" s="15"/>
      <c r="O113" s="15">
        <v>2414</v>
      </c>
      <c r="P113" s="15">
        <v>2320</v>
      </c>
      <c r="Q113" s="15">
        <v>2157</v>
      </c>
      <c r="R113" s="15">
        <v>2044</v>
      </c>
      <c r="S113" s="15">
        <v>1851</v>
      </c>
      <c r="T113" s="15">
        <v>1668.2535636242912</v>
      </c>
      <c r="U113" s="15">
        <v>1488.8110840012541</v>
      </c>
      <c r="V113" s="15">
        <v>1323.2749245081222</v>
      </c>
      <c r="W113" s="15">
        <v>1169.8148302373088</v>
      </c>
      <c r="X113" s="15">
        <v>1020.0512066147646</v>
      </c>
      <c r="Y113" s="15">
        <v>878.60607344693744</v>
      </c>
      <c r="Z113" s="15"/>
      <c r="AA113" s="13"/>
      <c r="AB113" s="13"/>
      <c r="AC113" s="13"/>
      <c r="AD113" s="13"/>
      <c r="AE113" s="13"/>
      <c r="AF113" s="13"/>
      <c r="AG113" s="25">
        <v>100</v>
      </c>
      <c r="AH113" s="26">
        <f t="shared" si="27"/>
        <v>96.106048053024026</v>
      </c>
      <c r="AI113" s="26">
        <f t="shared" si="27"/>
        <v>89.353769676884838</v>
      </c>
      <c r="AJ113" s="26">
        <f t="shared" si="27"/>
        <v>84.672742336371158</v>
      </c>
      <c r="AK113" s="18">
        <f t="shared" si="27"/>
        <v>76.677713338856663</v>
      </c>
      <c r="AL113" s="26">
        <f t="shared" si="27"/>
        <v>69.107438426855481</v>
      </c>
      <c r="AM113" s="26">
        <f t="shared" si="27"/>
        <v>61.674029991766943</v>
      </c>
      <c r="AN113" s="27">
        <f t="shared" si="27"/>
        <v>54.816691156094542</v>
      </c>
      <c r="AO113" s="27">
        <f t="shared" si="27"/>
        <v>48.459603572382306</v>
      </c>
      <c r="AP113" s="28">
        <f t="shared" si="27"/>
        <v>42.255642361837801</v>
      </c>
      <c r="AQ113" s="18">
        <f t="shared" si="27"/>
        <v>36.396274790676777</v>
      </c>
    </row>
    <row r="114" spans="1:43">
      <c r="A114">
        <v>30390</v>
      </c>
      <c r="B114" t="s">
        <v>38</v>
      </c>
      <c r="C114" t="s">
        <v>39</v>
      </c>
      <c r="D114" s="13"/>
      <c r="E114" s="12"/>
      <c r="F114" s="13">
        <v>151</v>
      </c>
      <c r="G114" s="14" t="s">
        <v>127</v>
      </c>
      <c r="H114" s="15"/>
      <c r="I114" s="15"/>
      <c r="J114" s="15"/>
      <c r="K114" s="15"/>
      <c r="L114" s="15"/>
      <c r="M114" s="15"/>
      <c r="N114" s="15"/>
      <c r="O114" s="15">
        <v>1511</v>
      </c>
      <c r="P114" s="15">
        <v>1431</v>
      </c>
      <c r="Q114" s="15">
        <v>1358</v>
      </c>
      <c r="R114" s="15">
        <v>1247</v>
      </c>
      <c r="S114" s="15">
        <v>1153</v>
      </c>
      <c r="T114" s="15">
        <v>1065.3025471865178</v>
      </c>
      <c r="U114" s="15">
        <v>982.98691396511606</v>
      </c>
      <c r="V114" s="15">
        <v>894.6810325535198</v>
      </c>
      <c r="W114" s="15">
        <v>804.06395824102901</v>
      </c>
      <c r="X114" s="15">
        <v>714.45332628022754</v>
      </c>
      <c r="Y114" s="15">
        <v>628.62805697037402</v>
      </c>
      <c r="Z114" s="15"/>
      <c r="AA114" s="13"/>
      <c r="AB114" s="13"/>
      <c r="AC114" s="13"/>
      <c r="AD114" s="13"/>
      <c r="AE114" s="13"/>
      <c r="AF114" s="13"/>
      <c r="AG114" s="25">
        <v>100</v>
      </c>
      <c r="AH114" s="26">
        <f t="shared" si="27"/>
        <v>94.705493050959632</v>
      </c>
      <c r="AI114" s="26">
        <f t="shared" si="27"/>
        <v>89.874255459960295</v>
      </c>
      <c r="AJ114" s="26">
        <f t="shared" si="27"/>
        <v>82.528127068166782</v>
      </c>
      <c r="AK114" s="18">
        <f t="shared" si="27"/>
        <v>76.307081403044336</v>
      </c>
      <c r="AL114" s="26">
        <f t="shared" si="27"/>
        <v>70.503146736367825</v>
      </c>
      <c r="AM114" s="26">
        <f t="shared" si="27"/>
        <v>65.055388085050708</v>
      </c>
      <c r="AN114" s="27">
        <f t="shared" si="27"/>
        <v>59.211186800365311</v>
      </c>
      <c r="AO114" s="27">
        <f t="shared" si="27"/>
        <v>53.21402767975043</v>
      </c>
      <c r="AP114" s="28">
        <f t="shared" si="27"/>
        <v>47.283476259445898</v>
      </c>
      <c r="AQ114" s="18">
        <f t="shared" si="27"/>
        <v>41.603445199892391</v>
      </c>
    </row>
    <row r="115" spans="1:43">
      <c r="A115">
        <v>30390</v>
      </c>
      <c r="B115" t="s">
        <v>38</v>
      </c>
      <c r="C115" t="s">
        <v>39</v>
      </c>
      <c r="D115" s="30"/>
      <c r="E115" s="29"/>
      <c r="F115" s="13">
        <v>152</v>
      </c>
      <c r="G115" s="31" t="s">
        <v>128</v>
      </c>
      <c r="H115" s="32"/>
      <c r="I115" s="32"/>
      <c r="J115" s="32"/>
      <c r="K115" s="32"/>
      <c r="L115" s="32"/>
      <c r="M115" s="32"/>
      <c r="N115" s="32"/>
      <c r="O115" s="32">
        <v>1044</v>
      </c>
      <c r="P115" s="32">
        <v>923</v>
      </c>
      <c r="Q115" s="32">
        <v>858</v>
      </c>
      <c r="R115" s="32">
        <v>674</v>
      </c>
      <c r="S115" s="32">
        <v>565</v>
      </c>
      <c r="T115" s="32">
        <v>474.20484462495546</v>
      </c>
      <c r="U115" s="32">
        <v>393.63981076555103</v>
      </c>
      <c r="V115" s="32">
        <v>320.86493269102402</v>
      </c>
      <c r="W115" s="32">
        <v>253.97771583029402</v>
      </c>
      <c r="X115" s="32">
        <v>199.69884191721346</v>
      </c>
      <c r="Y115" s="32">
        <v>161.96194484922313</v>
      </c>
      <c r="Z115" s="32"/>
      <c r="AA115" s="30"/>
      <c r="AB115" s="30"/>
      <c r="AC115" s="30"/>
      <c r="AD115" s="30"/>
      <c r="AE115" s="30"/>
      <c r="AF115" s="30"/>
      <c r="AG115" s="34">
        <v>100</v>
      </c>
      <c r="AH115" s="35">
        <f t="shared" si="27"/>
        <v>88.40996168582376</v>
      </c>
      <c r="AI115" s="35">
        <f t="shared" si="27"/>
        <v>82.18390804597702</v>
      </c>
      <c r="AJ115" s="35">
        <f t="shared" si="27"/>
        <v>64.559386973180082</v>
      </c>
      <c r="AK115" s="36">
        <f t="shared" si="27"/>
        <v>54.118773946360157</v>
      </c>
      <c r="AL115" s="35">
        <f t="shared" si="27"/>
        <v>45.421919983233281</v>
      </c>
      <c r="AM115" s="35">
        <f t="shared" si="27"/>
        <v>37.704962717006801</v>
      </c>
      <c r="AN115" s="37">
        <f t="shared" si="27"/>
        <v>30.734188955078928</v>
      </c>
      <c r="AO115" s="37">
        <f t="shared" si="27"/>
        <v>24.327367416694827</v>
      </c>
      <c r="AP115" s="38">
        <f t="shared" si="27"/>
        <v>19.12824156295148</v>
      </c>
      <c r="AQ115" s="36">
        <f t="shared" si="27"/>
        <v>15.513596249925588</v>
      </c>
    </row>
    <row r="116" spans="1:43" ht="14.25">
      <c r="A116">
        <v>30390</v>
      </c>
      <c r="B116" t="s">
        <v>38</v>
      </c>
      <c r="C116" t="s">
        <v>39</v>
      </c>
      <c r="D116" s="12" t="s">
        <v>129</v>
      </c>
      <c r="E116" s="12" t="s">
        <v>130</v>
      </c>
      <c r="F116" s="30">
        <v>153</v>
      </c>
      <c r="G116" s="14"/>
      <c r="H116" s="15">
        <v>7322</v>
      </c>
      <c r="I116" s="15">
        <v>6612</v>
      </c>
      <c r="J116" s="15">
        <v>6266</v>
      </c>
      <c r="K116" s="15">
        <v>6300</v>
      </c>
      <c r="L116" s="15">
        <v>6341</v>
      </c>
      <c r="M116" s="15">
        <v>6616</v>
      </c>
      <c r="N116" s="15">
        <v>6780</v>
      </c>
      <c r="O116" s="15">
        <v>6760</v>
      </c>
      <c r="P116" s="15"/>
      <c r="Q116" s="15"/>
      <c r="R116" s="15"/>
      <c r="S116" s="15">
        <v>6224</v>
      </c>
      <c r="T116" s="15"/>
      <c r="U116" s="15"/>
      <c r="V116" s="15"/>
      <c r="W116" s="15"/>
      <c r="X116" s="15">
        <v>4366.7322776576548</v>
      </c>
      <c r="Y116" s="15"/>
      <c r="Z116" s="16">
        <v>100</v>
      </c>
      <c r="AA116" s="16">
        <v>90.303195848128922</v>
      </c>
      <c r="AB116" s="16">
        <v>85.577711007921337</v>
      </c>
      <c r="AC116" s="16">
        <v>86.042065009560233</v>
      </c>
      <c r="AD116" s="16">
        <v>86.602021305654205</v>
      </c>
      <c r="AE116" s="16">
        <v>90.357825730674676</v>
      </c>
      <c r="AF116" s="16">
        <v>92.597650915050536</v>
      </c>
      <c r="AG116" s="16">
        <v>92.324501502321766</v>
      </c>
      <c r="AH116" s="16"/>
      <c r="AI116" s="16"/>
      <c r="AJ116" s="16"/>
      <c r="AK116" s="16">
        <v>85.004097241190934</v>
      </c>
      <c r="AL116" s="16"/>
      <c r="AM116" s="16"/>
      <c r="AN116" s="17"/>
      <c r="AO116" s="17"/>
      <c r="AP116" s="16">
        <v>59.638517859296023</v>
      </c>
      <c r="AQ116" s="18"/>
    </row>
    <row r="117" spans="1:43">
      <c r="D117" s="13"/>
      <c r="E117" s="12"/>
      <c r="F117" s="13"/>
      <c r="G117" s="14"/>
      <c r="H117" s="15">
        <v>100</v>
      </c>
      <c r="I117" s="15">
        <v>90.303195848128922</v>
      </c>
      <c r="J117" s="15">
        <v>85.577711007921337</v>
      </c>
      <c r="K117" s="15">
        <v>86.042065009560233</v>
      </c>
      <c r="L117" s="15">
        <v>86.602021305654205</v>
      </c>
      <c r="M117" s="15">
        <v>90.357825730674676</v>
      </c>
      <c r="N117" s="15">
        <v>92.597650915050536</v>
      </c>
      <c r="O117" s="15">
        <v>92.324501502321766</v>
      </c>
      <c r="P117" s="15"/>
      <c r="Q117" s="15"/>
      <c r="R117" s="15"/>
      <c r="S117" s="15">
        <v>85.004097241190934</v>
      </c>
      <c r="T117" s="15"/>
      <c r="U117" s="15"/>
      <c r="V117" s="15"/>
      <c r="W117" s="15"/>
      <c r="X117" s="15">
        <v>59.638517859296023</v>
      </c>
      <c r="Y117" s="15"/>
      <c r="Z117" s="16"/>
      <c r="AA117" s="19"/>
      <c r="AB117" s="19"/>
      <c r="AC117" s="19"/>
      <c r="AD117" s="19"/>
      <c r="AE117" s="19"/>
      <c r="AF117" s="19"/>
      <c r="AG117" s="20">
        <f>+AG116/$AG116*100</f>
        <v>100</v>
      </c>
      <c r="AH117" s="21"/>
      <c r="AI117" s="21"/>
      <c r="AJ117" s="21"/>
      <c r="AK117" s="22">
        <f>+AK116/$AG116*100</f>
        <v>92.071005917159766</v>
      </c>
      <c r="AL117" s="21"/>
      <c r="AM117" s="21"/>
      <c r="AN117" s="23"/>
      <c r="AO117" s="23"/>
      <c r="AP117" s="22">
        <f>+AP116/$AG116*100</f>
        <v>64.596631326296674</v>
      </c>
      <c r="AQ117" s="18"/>
    </row>
    <row r="118" spans="1:43">
      <c r="D118" s="13"/>
      <c r="E118" s="12"/>
      <c r="F118" s="13"/>
      <c r="G118" s="14" t="s">
        <v>131</v>
      </c>
      <c r="H118" s="15"/>
      <c r="I118" s="15"/>
      <c r="J118" s="15"/>
      <c r="K118" s="15"/>
      <c r="L118" s="15"/>
      <c r="M118" s="15"/>
      <c r="N118" s="15"/>
      <c r="O118" s="15">
        <v>3208</v>
      </c>
      <c r="P118" s="15">
        <v>3212</v>
      </c>
      <c r="Q118" s="15">
        <v>3197</v>
      </c>
      <c r="R118" s="15">
        <v>3100</v>
      </c>
      <c r="S118" s="15">
        <v>3038</v>
      </c>
      <c r="T118" s="15">
        <v>2930.7939523883206</v>
      </c>
      <c r="U118" s="15">
        <v>2795.8082189611009</v>
      </c>
      <c r="V118" s="15">
        <v>2641.6705811513575</v>
      </c>
      <c r="W118" s="15">
        <v>2477.2778357574025</v>
      </c>
      <c r="X118" s="15">
        <v>2298.7683961273156</v>
      </c>
      <c r="Y118" s="15">
        <v>2109.8361310482351</v>
      </c>
      <c r="Z118" s="15"/>
      <c r="AA118" s="13"/>
      <c r="AB118" s="13"/>
      <c r="AC118" s="13"/>
      <c r="AD118" s="13"/>
      <c r="AE118" s="13"/>
      <c r="AF118" s="13"/>
      <c r="AG118" s="25">
        <v>100</v>
      </c>
      <c r="AH118" s="26">
        <f t="shared" ref="AH118:AQ120" si="28">P118/$O118*$AG118</f>
        <v>100.12468827930175</v>
      </c>
      <c r="AI118" s="26">
        <f t="shared" si="28"/>
        <v>99.657107231920193</v>
      </c>
      <c r="AJ118" s="26">
        <f t="shared" si="28"/>
        <v>96.633416458852878</v>
      </c>
      <c r="AK118" s="18">
        <f t="shared" si="28"/>
        <v>94.700748129675816</v>
      </c>
      <c r="AL118" s="26">
        <f t="shared" si="28"/>
        <v>91.358913727815477</v>
      </c>
      <c r="AM118" s="26">
        <f t="shared" si="28"/>
        <v>87.151129019984438</v>
      </c>
      <c r="AN118" s="27">
        <f t="shared" si="28"/>
        <v>82.346339811451301</v>
      </c>
      <c r="AO118" s="27">
        <f t="shared" si="28"/>
        <v>77.221877673235738</v>
      </c>
      <c r="AP118" s="28">
        <f t="shared" si="28"/>
        <v>71.657368956587135</v>
      </c>
      <c r="AQ118" s="18">
        <f t="shared" si="28"/>
        <v>65.767959197264176</v>
      </c>
    </row>
    <row r="119" spans="1:43">
      <c r="A119">
        <v>30384</v>
      </c>
      <c r="B119" t="s">
        <v>38</v>
      </c>
      <c r="C119" t="s">
        <v>39</v>
      </c>
      <c r="D119" s="13"/>
      <c r="E119" s="12"/>
      <c r="F119" s="13">
        <v>159</v>
      </c>
      <c r="G119" s="14" t="s">
        <v>132</v>
      </c>
      <c r="H119" s="15"/>
      <c r="I119" s="15"/>
      <c r="J119" s="15"/>
      <c r="K119" s="15"/>
      <c r="L119" s="15"/>
      <c r="M119" s="15"/>
      <c r="N119" s="15"/>
      <c r="O119" s="15">
        <v>985</v>
      </c>
      <c r="P119" s="15">
        <v>955</v>
      </c>
      <c r="Q119" s="15">
        <v>974</v>
      </c>
      <c r="R119" s="15">
        <v>947</v>
      </c>
      <c r="S119" s="15">
        <v>916</v>
      </c>
      <c r="T119" s="15">
        <v>875.84935985278628</v>
      </c>
      <c r="U119" s="15">
        <v>830.04712293632099</v>
      </c>
      <c r="V119" s="15">
        <v>786.21521345705992</v>
      </c>
      <c r="W119" s="15">
        <v>733.47218358671023</v>
      </c>
      <c r="X119" s="15">
        <v>687.16482340889957</v>
      </c>
      <c r="Y119" s="15">
        <v>643.37536625636744</v>
      </c>
      <c r="Z119" s="15"/>
      <c r="AA119" s="13"/>
      <c r="AB119" s="13"/>
      <c r="AC119" s="13"/>
      <c r="AD119" s="13"/>
      <c r="AE119" s="13"/>
      <c r="AF119" s="13"/>
      <c r="AG119" s="25">
        <v>100</v>
      </c>
      <c r="AH119" s="26">
        <f t="shared" si="28"/>
        <v>96.954314720812178</v>
      </c>
      <c r="AI119" s="26">
        <f t="shared" si="28"/>
        <v>98.883248730964468</v>
      </c>
      <c r="AJ119" s="26">
        <f t="shared" si="28"/>
        <v>96.142131979695435</v>
      </c>
      <c r="AK119" s="18">
        <f t="shared" si="28"/>
        <v>92.994923857868017</v>
      </c>
      <c r="AL119" s="26">
        <f t="shared" si="28"/>
        <v>88.918716736323475</v>
      </c>
      <c r="AM119" s="26">
        <f t="shared" si="28"/>
        <v>84.268743445311785</v>
      </c>
      <c r="AN119" s="27">
        <f t="shared" si="28"/>
        <v>79.818803396655824</v>
      </c>
      <c r="AO119" s="27">
        <f t="shared" si="28"/>
        <v>74.464181074792918</v>
      </c>
      <c r="AP119" s="28">
        <f t="shared" si="28"/>
        <v>69.762926234406038</v>
      </c>
      <c r="AQ119" s="18">
        <f t="shared" si="28"/>
        <v>65.317296066636288</v>
      </c>
    </row>
    <row r="120" spans="1:43">
      <c r="A120">
        <v>30384</v>
      </c>
      <c r="B120" t="s">
        <v>38</v>
      </c>
      <c r="C120" t="s">
        <v>39</v>
      </c>
      <c r="D120" s="13"/>
      <c r="E120" s="29"/>
      <c r="F120" s="13">
        <v>160</v>
      </c>
      <c r="G120" s="31" t="s">
        <v>133</v>
      </c>
      <c r="H120" s="32"/>
      <c r="I120" s="32"/>
      <c r="J120" s="32"/>
      <c r="K120" s="32"/>
      <c r="L120" s="32"/>
      <c r="M120" s="32"/>
      <c r="N120" s="32"/>
      <c r="O120" s="32">
        <v>2567</v>
      </c>
      <c r="P120" s="32">
        <v>2706</v>
      </c>
      <c r="Q120" s="32">
        <v>2610</v>
      </c>
      <c r="R120" s="32">
        <v>2461</v>
      </c>
      <c r="S120" s="32">
        <v>2270</v>
      </c>
      <c r="T120" s="32">
        <v>2099.1121737400972</v>
      </c>
      <c r="U120" s="32">
        <v>1916.8286351917341</v>
      </c>
      <c r="V120" s="32">
        <v>1735.3465369805408</v>
      </c>
      <c r="W120" s="32">
        <v>1555.5490197711038</v>
      </c>
      <c r="X120" s="32">
        <v>1380.7990581214401</v>
      </c>
      <c r="Y120" s="32">
        <v>1213.2231300419735</v>
      </c>
      <c r="Z120" s="32"/>
      <c r="AA120" s="30"/>
      <c r="AB120" s="30"/>
      <c r="AC120" s="30"/>
      <c r="AD120" s="30"/>
      <c r="AE120" s="30"/>
      <c r="AF120" s="30"/>
      <c r="AG120" s="34">
        <v>100</v>
      </c>
      <c r="AH120" s="35">
        <f t="shared" si="28"/>
        <v>105.41488118426179</v>
      </c>
      <c r="AI120" s="35">
        <f t="shared" si="28"/>
        <v>101.67510712894429</v>
      </c>
      <c r="AJ120" s="35">
        <f t="shared" si="28"/>
        <v>95.870666147253601</v>
      </c>
      <c r="AK120" s="36">
        <f t="shared" si="28"/>
        <v>88.430074016361516</v>
      </c>
      <c r="AL120" s="35">
        <f t="shared" si="28"/>
        <v>81.772971318274145</v>
      </c>
      <c r="AM120" s="35">
        <f t="shared" si="28"/>
        <v>74.671937483121695</v>
      </c>
      <c r="AN120" s="37">
        <f t="shared" si="28"/>
        <v>67.602124541509184</v>
      </c>
      <c r="AO120" s="37">
        <f t="shared" si="28"/>
        <v>60.597936103276339</v>
      </c>
      <c r="AP120" s="38">
        <f t="shared" si="28"/>
        <v>53.790380137181145</v>
      </c>
      <c r="AQ120" s="36">
        <f t="shared" si="28"/>
        <v>47.262295677521365</v>
      </c>
    </row>
    <row r="121" spans="1:43" ht="14.25">
      <c r="A121">
        <v>30384</v>
      </c>
      <c r="B121" t="s">
        <v>38</v>
      </c>
      <c r="C121" t="s">
        <v>39</v>
      </c>
      <c r="D121" s="13"/>
      <c r="E121" s="12" t="s">
        <v>134</v>
      </c>
      <c r="F121" s="30">
        <v>161</v>
      </c>
      <c r="G121" s="14"/>
      <c r="H121" s="15">
        <v>4552</v>
      </c>
      <c r="I121" s="15">
        <v>3703</v>
      </c>
      <c r="J121" s="15">
        <v>3148</v>
      </c>
      <c r="K121" s="15">
        <v>2809</v>
      </c>
      <c r="L121" s="15">
        <v>2729</v>
      </c>
      <c r="M121" s="15">
        <v>2649</v>
      </c>
      <c r="N121" s="15">
        <v>2594</v>
      </c>
      <c r="O121" s="15">
        <v>2534</v>
      </c>
      <c r="P121" s="15"/>
      <c r="Q121" s="15"/>
      <c r="R121" s="15"/>
      <c r="S121" s="15">
        <v>1954</v>
      </c>
      <c r="T121" s="15"/>
      <c r="U121" s="15"/>
      <c r="V121" s="15"/>
      <c r="W121" s="15"/>
      <c r="X121" s="15">
        <v>952.6283566946654</v>
      </c>
      <c r="Y121" s="15"/>
      <c r="Z121" s="16">
        <v>100</v>
      </c>
      <c r="AA121" s="16">
        <v>81.348857644991213</v>
      </c>
      <c r="AB121" s="16">
        <v>69.156414762741647</v>
      </c>
      <c r="AC121" s="16">
        <v>61.709138840070295</v>
      </c>
      <c r="AD121" s="16">
        <v>59.951669595782079</v>
      </c>
      <c r="AE121" s="16">
        <v>58.194200351493855</v>
      </c>
      <c r="AF121" s="16">
        <v>56.985940246045693</v>
      </c>
      <c r="AG121" s="16">
        <v>55.667838312829524</v>
      </c>
      <c r="AH121" s="16"/>
      <c r="AI121" s="16"/>
      <c r="AJ121" s="16"/>
      <c r="AK121" s="16">
        <v>42.926186291739896</v>
      </c>
      <c r="AL121" s="16"/>
      <c r="AM121" s="16"/>
      <c r="AN121" s="17"/>
      <c r="AO121" s="17"/>
      <c r="AP121" s="16">
        <v>20.927687976596339</v>
      </c>
      <c r="AQ121" s="18"/>
    </row>
    <row r="122" spans="1:43">
      <c r="D122" s="13"/>
      <c r="E122" s="12"/>
      <c r="F122" s="13"/>
      <c r="G122" s="14"/>
      <c r="H122" s="15">
        <v>100</v>
      </c>
      <c r="I122" s="15">
        <v>81.348857644991213</v>
      </c>
      <c r="J122" s="15">
        <v>69.156414762741647</v>
      </c>
      <c r="K122" s="15">
        <v>61.709138840070295</v>
      </c>
      <c r="L122" s="15">
        <v>59.951669595782079</v>
      </c>
      <c r="M122" s="15">
        <v>58.194200351493855</v>
      </c>
      <c r="N122" s="15">
        <v>56.985940246045693</v>
      </c>
      <c r="O122" s="15">
        <v>55.667838312829524</v>
      </c>
      <c r="P122" s="15"/>
      <c r="Q122" s="15"/>
      <c r="R122" s="15"/>
      <c r="S122" s="15">
        <v>42.926186291739896</v>
      </c>
      <c r="T122" s="15"/>
      <c r="U122" s="15"/>
      <c r="V122" s="15"/>
      <c r="W122" s="15"/>
      <c r="X122" s="15">
        <v>20.927687976596339</v>
      </c>
      <c r="Y122" s="15"/>
      <c r="Z122" s="16"/>
      <c r="AA122" s="19"/>
      <c r="AB122" s="19"/>
      <c r="AC122" s="19"/>
      <c r="AD122" s="19"/>
      <c r="AE122" s="19"/>
      <c r="AF122" s="19"/>
      <c r="AG122" s="20">
        <f>+AG121/$AG121*100</f>
        <v>100</v>
      </c>
      <c r="AH122" s="21"/>
      <c r="AI122" s="21"/>
      <c r="AJ122" s="21"/>
      <c r="AK122" s="22">
        <f>+AK121/$AG121*100</f>
        <v>77.111286503551696</v>
      </c>
      <c r="AL122" s="21"/>
      <c r="AM122" s="21"/>
      <c r="AN122" s="23"/>
      <c r="AO122" s="23"/>
      <c r="AP122" s="22">
        <f>+AP121/$AG121*100</f>
        <v>37.593857801683718</v>
      </c>
      <c r="AQ122" s="18"/>
    </row>
    <row r="123" spans="1:43">
      <c r="D123" s="13"/>
      <c r="E123" s="12"/>
      <c r="F123" s="13"/>
      <c r="G123" s="14" t="s">
        <v>135</v>
      </c>
      <c r="H123" s="15"/>
      <c r="I123" s="15"/>
      <c r="J123" s="15"/>
      <c r="K123" s="15"/>
      <c r="L123" s="15"/>
      <c r="M123" s="15"/>
      <c r="N123" s="15"/>
      <c r="O123" s="15">
        <v>1517</v>
      </c>
      <c r="P123" s="15">
        <v>1591</v>
      </c>
      <c r="Q123" s="15">
        <v>1514</v>
      </c>
      <c r="R123" s="15">
        <v>1357</v>
      </c>
      <c r="S123" s="15">
        <v>1198</v>
      </c>
      <c r="T123" s="15">
        <v>1044.906222255288</v>
      </c>
      <c r="U123" s="15">
        <v>892.01171125027872</v>
      </c>
      <c r="V123" s="15">
        <v>769.15390647807635</v>
      </c>
      <c r="W123" s="15">
        <v>657.80039772549878</v>
      </c>
      <c r="X123" s="15">
        <v>562.85835760972714</v>
      </c>
      <c r="Y123" s="15">
        <v>479.59774772504824</v>
      </c>
      <c r="Z123" s="15"/>
      <c r="AA123" s="13"/>
      <c r="AB123" s="13"/>
      <c r="AC123" s="13"/>
      <c r="AD123" s="13"/>
      <c r="AE123" s="13"/>
      <c r="AF123" s="13"/>
      <c r="AG123" s="25">
        <v>100</v>
      </c>
      <c r="AH123" s="26">
        <f t="shared" ref="AH123:AQ124" si="29">P123/$O123*$AG123</f>
        <v>104.8780487804878</v>
      </c>
      <c r="AI123" s="26">
        <f t="shared" si="29"/>
        <v>99.802241265655894</v>
      </c>
      <c r="AJ123" s="26">
        <f t="shared" si="29"/>
        <v>89.452867501647987</v>
      </c>
      <c r="AK123" s="18">
        <f t="shared" si="29"/>
        <v>78.971654581410675</v>
      </c>
      <c r="AL123" s="26">
        <f t="shared" si="29"/>
        <v>68.879777340493604</v>
      </c>
      <c r="AM123" s="26">
        <f t="shared" si="29"/>
        <v>58.801035678990033</v>
      </c>
      <c r="AN123" s="27">
        <f t="shared" si="29"/>
        <v>50.702301020308262</v>
      </c>
      <c r="AO123" s="27">
        <f t="shared" si="29"/>
        <v>43.361924701746787</v>
      </c>
      <c r="AP123" s="28">
        <f t="shared" si="29"/>
        <v>37.103385471966192</v>
      </c>
      <c r="AQ123" s="18">
        <f t="shared" si="29"/>
        <v>31.614881194795537</v>
      </c>
    </row>
    <row r="124" spans="1:43">
      <c r="A124">
        <v>30385</v>
      </c>
      <c r="B124" t="s">
        <v>38</v>
      </c>
      <c r="C124" t="s">
        <v>39</v>
      </c>
      <c r="D124" s="13"/>
      <c r="E124" s="29"/>
      <c r="F124" s="13">
        <v>162</v>
      </c>
      <c r="G124" s="31" t="s">
        <v>136</v>
      </c>
      <c r="H124" s="32"/>
      <c r="I124" s="32"/>
      <c r="J124" s="32"/>
      <c r="K124" s="32"/>
      <c r="L124" s="32"/>
      <c r="M124" s="32"/>
      <c r="N124" s="32"/>
      <c r="O124" s="32">
        <v>1017</v>
      </c>
      <c r="P124" s="32">
        <v>978</v>
      </c>
      <c r="Q124" s="32">
        <v>904</v>
      </c>
      <c r="R124" s="32">
        <v>816</v>
      </c>
      <c r="S124" s="32">
        <v>756</v>
      </c>
      <c r="T124" s="32">
        <v>693.92254643878925</v>
      </c>
      <c r="U124" s="32">
        <v>616.63242333332937</v>
      </c>
      <c r="V124" s="32">
        <v>537.32710607473098</v>
      </c>
      <c r="W124" s="32">
        <v>457.45446950725267</v>
      </c>
      <c r="X124" s="32">
        <v>389.76999908493826</v>
      </c>
      <c r="Y124" s="32">
        <v>327.51016113971582</v>
      </c>
      <c r="Z124" s="32"/>
      <c r="AA124" s="30"/>
      <c r="AB124" s="30"/>
      <c r="AC124" s="30"/>
      <c r="AD124" s="30"/>
      <c r="AE124" s="30"/>
      <c r="AF124" s="30"/>
      <c r="AG124" s="34">
        <v>100</v>
      </c>
      <c r="AH124" s="35">
        <f t="shared" si="29"/>
        <v>96.165191740412979</v>
      </c>
      <c r="AI124" s="35">
        <f t="shared" si="29"/>
        <v>88.888888888888886</v>
      </c>
      <c r="AJ124" s="35">
        <f t="shared" si="29"/>
        <v>80.235988200589972</v>
      </c>
      <c r="AK124" s="36">
        <f t="shared" si="29"/>
        <v>74.336283185840713</v>
      </c>
      <c r="AL124" s="35">
        <f t="shared" si="29"/>
        <v>68.23230545120839</v>
      </c>
      <c r="AM124" s="35">
        <f t="shared" si="29"/>
        <v>60.632490003277226</v>
      </c>
      <c r="AN124" s="37">
        <f t="shared" si="29"/>
        <v>52.834523704496647</v>
      </c>
      <c r="AO124" s="37">
        <f t="shared" si="29"/>
        <v>44.980773796190036</v>
      </c>
      <c r="AP124" s="38">
        <f t="shared" si="29"/>
        <v>38.32546697000376</v>
      </c>
      <c r="AQ124" s="36">
        <f t="shared" si="29"/>
        <v>32.203555667622005</v>
      </c>
    </row>
    <row r="125" spans="1:43" ht="14.25">
      <c r="A125">
        <v>30385</v>
      </c>
      <c r="B125" t="s">
        <v>38</v>
      </c>
      <c r="C125" t="s">
        <v>39</v>
      </c>
      <c r="D125" s="13"/>
      <c r="E125" s="12" t="s">
        <v>137</v>
      </c>
      <c r="F125" s="30">
        <v>163</v>
      </c>
      <c r="G125" s="14"/>
      <c r="H125" s="15">
        <v>6004</v>
      </c>
      <c r="I125" s="15">
        <v>5235</v>
      </c>
      <c r="J125" s="15">
        <v>4196</v>
      </c>
      <c r="K125" s="15">
        <v>4034</v>
      </c>
      <c r="L125" s="15">
        <v>3204</v>
      </c>
      <c r="M125" s="15">
        <v>2741</v>
      </c>
      <c r="N125" s="15">
        <v>2372</v>
      </c>
      <c r="O125" s="15">
        <v>2262</v>
      </c>
      <c r="P125" s="15"/>
      <c r="Q125" s="15"/>
      <c r="R125" s="15"/>
      <c r="S125" s="15">
        <v>1598</v>
      </c>
      <c r="T125" s="15"/>
      <c r="U125" s="15"/>
      <c r="V125" s="15"/>
      <c r="W125" s="15"/>
      <c r="X125" s="15">
        <v>835.67274061821161</v>
      </c>
      <c r="Y125" s="15"/>
      <c r="Z125" s="16">
        <v>100</v>
      </c>
      <c r="AA125" s="16">
        <v>87.191872085276472</v>
      </c>
      <c r="AB125" s="16">
        <v>69.886742171885402</v>
      </c>
      <c r="AC125" s="16">
        <v>67.188540972684876</v>
      </c>
      <c r="AD125" s="16">
        <v>53.364423717521646</v>
      </c>
      <c r="AE125" s="16">
        <v>45.652898067954695</v>
      </c>
      <c r="AF125" s="16">
        <v>39.506995336442372</v>
      </c>
      <c r="AG125" s="16">
        <v>37.674883411059298</v>
      </c>
      <c r="AH125" s="16"/>
      <c r="AI125" s="16"/>
      <c r="AJ125" s="16"/>
      <c r="AK125" s="16">
        <v>26.615589606928715</v>
      </c>
      <c r="AL125" s="16"/>
      <c r="AM125" s="16"/>
      <c r="AN125" s="17"/>
      <c r="AO125" s="17"/>
      <c r="AP125" s="16">
        <v>13.918599943674412</v>
      </c>
      <c r="AQ125" s="18"/>
    </row>
    <row r="126" spans="1:43">
      <c r="D126" s="13"/>
      <c r="E126" s="12"/>
      <c r="F126" s="13"/>
      <c r="G126" s="14"/>
      <c r="H126" s="15">
        <v>100</v>
      </c>
      <c r="I126" s="15">
        <v>87.191872085276472</v>
      </c>
      <c r="J126" s="15">
        <v>69.886742171885402</v>
      </c>
      <c r="K126" s="15">
        <v>67.188540972684876</v>
      </c>
      <c r="L126" s="15">
        <v>53.364423717521646</v>
      </c>
      <c r="M126" s="15">
        <v>45.652898067954695</v>
      </c>
      <c r="N126" s="15">
        <v>39.506995336442372</v>
      </c>
      <c r="O126" s="15">
        <v>37.674883411059298</v>
      </c>
      <c r="P126" s="15"/>
      <c r="Q126" s="15"/>
      <c r="R126" s="15"/>
      <c r="S126" s="15">
        <v>26.615589606928715</v>
      </c>
      <c r="T126" s="15"/>
      <c r="U126" s="15"/>
      <c r="V126" s="15"/>
      <c r="W126" s="15"/>
      <c r="X126" s="15">
        <v>13.918599943674412</v>
      </c>
      <c r="Y126" s="15"/>
      <c r="Z126" s="16"/>
      <c r="AA126" s="19"/>
      <c r="AB126" s="19"/>
      <c r="AC126" s="19"/>
      <c r="AD126" s="19"/>
      <c r="AE126" s="19"/>
      <c r="AF126" s="19"/>
      <c r="AG126" s="20">
        <f>+AG125/$AG125*100</f>
        <v>100</v>
      </c>
      <c r="AH126" s="21"/>
      <c r="AI126" s="21"/>
      <c r="AJ126" s="21"/>
      <c r="AK126" s="22">
        <f>+AK125/$AG125*100</f>
        <v>70.645446507515459</v>
      </c>
      <c r="AL126" s="21"/>
      <c r="AM126" s="21"/>
      <c r="AN126" s="23"/>
      <c r="AO126" s="23"/>
      <c r="AP126" s="22">
        <f>+AP125/$AG125*100</f>
        <v>36.943976154651267</v>
      </c>
      <c r="AQ126" s="18"/>
    </row>
    <row r="127" spans="1:43">
      <c r="D127" s="13"/>
      <c r="E127" s="12"/>
      <c r="F127" s="13"/>
      <c r="G127" s="14" t="s">
        <v>138</v>
      </c>
      <c r="H127" s="15"/>
      <c r="I127" s="15"/>
      <c r="J127" s="15"/>
      <c r="K127" s="15"/>
      <c r="L127" s="15"/>
      <c r="M127" s="15"/>
      <c r="N127" s="15"/>
      <c r="O127" s="15">
        <v>1742</v>
      </c>
      <c r="P127" s="15">
        <v>1670</v>
      </c>
      <c r="Q127" s="15">
        <v>1653</v>
      </c>
      <c r="R127" s="15">
        <v>1433</v>
      </c>
      <c r="S127" s="15">
        <v>1257</v>
      </c>
      <c r="T127" s="15">
        <v>1135.1694096633016</v>
      </c>
      <c r="U127" s="15">
        <v>1043.3576968996072</v>
      </c>
      <c r="V127" s="15">
        <v>935.40598988433999</v>
      </c>
      <c r="W127" s="15">
        <v>817.4196462329794</v>
      </c>
      <c r="X127" s="15">
        <v>705.93125390895511</v>
      </c>
      <c r="Y127" s="15">
        <v>625.84241863187367</v>
      </c>
      <c r="Z127" s="15"/>
      <c r="AA127" s="13"/>
      <c r="AB127" s="13"/>
      <c r="AC127" s="13"/>
      <c r="AD127" s="13"/>
      <c r="AE127" s="13"/>
      <c r="AF127" s="13"/>
      <c r="AG127" s="25">
        <v>100</v>
      </c>
      <c r="AH127" s="26">
        <f t="shared" ref="AH127:AQ128" si="30">P127/$O127*$AG127</f>
        <v>95.86681974741677</v>
      </c>
      <c r="AI127" s="26">
        <f t="shared" si="30"/>
        <v>94.890929965556836</v>
      </c>
      <c r="AJ127" s="26">
        <f t="shared" si="30"/>
        <v>82.261768082663593</v>
      </c>
      <c r="AK127" s="18">
        <f t="shared" si="30"/>
        <v>72.158438576349027</v>
      </c>
      <c r="AL127" s="26">
        <f t="shared" si="30"/>
        <v>65.164719268846255</v>
      </c>
      <c r="AM127" s="26">
        <f t="shared" si="30"/>
        <v>59.894242072308103</v>
      </c>
      <c r="AN127" s="27">
        <f t="shared" si="30"/>
        <v>53.697243965805974</v>
      </c>
      <c r="AO127" s="27">
        <f t="shared" si="30"/>
        <v>46.924204720607314</v>
      </c>
      <c r="AP127" s="28">
        <f t="shared" si="30"/>
        <v>40.524182199136341</v>
      </c>
      <c r="AQ127" s="18">
        <f t="shared" si="30"/>
        <v>35.92666008219711</v>
      </c>
    </row>
    <row r="128" spans="1:43">
      <c r="A128">
        <v>30386</v>
      </c>
      <c r="B128" t="s">
        <v>38</v>
      </c>
      <c r="C128" t="s">
        <v>39</v>
      </c>
      <c r="D128" s="30"/>
      <c r="E128" s="29"/>
      <c r="F128" s="13">
        <v>164</v>
      </c>
      <c r="G128" s="31" t="s">
        <v>139</v>
      </c>
      <c r="H128" s="32"/>
      <c r="I128" s="32"/>
      <c r="J128" s="32"/>
      <c r="K128" s="32"/>
      <c r="L128" s="32"/>
      <c r="M128" s="32"/>
      <c r="N128" s="32"/>
      <c r="O128" s="32">
        <v>520</v>
      </c>
      <c r="P128" s="32">
        <v>495</v>
      </c>
      <c r="Q128" s="32">
        <v>453</v>
      </c>
      <c r="R128" s="32">
        <v>395</v>
      </c>
      <c r="S128" s="32">
        <v>341</v>
      </c>
      <c r="T128" s="32">
        <v>282.08412522743208</v>
      </c>
      <c r="U128" s="32">
        <v>230.69907489548714</v>
      </c>
      <c r="V128" s="32">
        <v>190.87488625063946</v>
      </c>
      <c r="W128" s="32">
        <v>155.0276978813082</v>
      </c>
      <c r="X128" s="32">
        <v>129.74148670925649</v>
      </c>
      <c r="Y128" s="32">
        <v>108.54785313382578</v>
      </c>
      <c r="Z128" s="32"/>
      <c r="AA128" s="30"/>
      <c r="AB128" s="30"/>
      <c r="AC128" s="30"/>
      <c r="AD128" s="30"/>
      <c r="AE128" s="30"/>
      <c r="AF128" s="30"/>
      <c r="AG128" s="34">
        <v>100</v>
      </c>
      <c r="AH128" s="35">
        <f t="shared" si="30"/>
        <v>95.192307692307693</v>
      </c>
      <c r="AI128" s="35">
        <f t="shared" si="30"/>
        <v>87.115384615384613</v>
      </c>
      <c r="AJ128" s="35">
        <f t="shared" si="30"/>
        <v>75.961538461538453</v>
      </c>
      <c r="AK128" s="36">
        <f t="shared" si="30"/>
        <v>65.57692307692308</v>
      </c>
      <c r="AL128" s="35">
        <f t="shared" si="30"/>
        <v>54.246947159121547</v>
      </c>
      <c r="AM128" s="35">
        <f t="shared" si="30"/>
        <v>44.365206710670606</v>
      </c>
      <c r="AN128" s="37">
        <f t="shared" si="30"/>
        <v>36.706708894353746</v>
      </c>
      <c r="AO128" s="37">
        <f t="shared" si="30"/>
        <v>29.813018823328502</v>
      </c>
      <c r="AP128" s="38">
        <f t="shared" si="30"/>
        <v>24.950285905626249</v>
      </c>
      <c r="AQ128" s="36">
        <f t="shared" si="30"/>
        <v>20.874587141120344</v>
      </c>
    </row>
    <row r="129" spans="1:43" ht="14.25">
      <c r="A129">
        <v>30386</v>
      </c>
      <c r="B129" t="s">
        <v>38</v>
      </c>
      <c r="C129" t="s">
        <v>39</v>
      </c>
      <c r="D129" s="12" t="s">
        <v>140</v>
      </c>
      <c r="E129" s="12" t="s">
        <v>140</v>
      </c>
      <c r="F129" s="30">
        <v>165</v>
      </c>
      <c r="G129" s="14"/>
      <c r="H129" s="15">
        <v>16631</v>
      </c>
      <c r="I129" s="15">
        <v>19726</v>
      </c>
      <c r="J129" s="15">
        <v>19770</v>
      </c>
      <c r="K129" s="15">
        <v>20019</v>
      </c>
      <c r="L129" s="15">
        <v>19602</v>
      </c>
      <c r="M129" s="15">
        <v>19341</v>
      </c>
      <c r="N129" s="15">
        <v>19243</v>
      </c>
      <c r="O129" s="15">
        <v>19731</v>
      </c>
      <c r="P129" s="15">
        <v>19722</v>
      </c>
      <c r="Q129" s="15"/>
      <c r="R129" s="15"/>
      <c r="S129" s="15">
        <v>18123</v>
      </c>
      <c r="T129" s="15"/>
      <c r="U129" s="15"/>
      <c r="V129" s="15"/>
      <c r="W129" s="15"/>
      <c r="X129" s="15">
        <v>13973.665644973787</v>
      </c>
      <c r="Y129" s="15"/>
      <c r="Z129" s="16">
        <v>100</v>
      </c>
      <c r="AA129" s="16">
        <v>118.60982502555468</v>
      </c>
      <c r="AB129" s="16">
        <v>118.87439119716193</v>
      </c>
      <c r="AC129" s="16">
        <v>120.37159521375744</v>
      </c>
      <c r="AD129" s="16">
        <v>117.8642294510252</v>
      </c>
      <c r="AE129" s="16">
        <v>116.29487102399135</v>
      </c>
      <c r="AF129" s="16">
        <v>115.70561000541157</v>
      </c>
      <c r="AG129" s="16">
        <v>118.63988936323733</v>
      </c>
      <c r="AH129" s="16"/>
      <c r="AI129" s="16"/>
      <c r="AJ129" s="16"/>
      <c r="AK129" s="16">
        <v>108.97119836450003</v>
      </c>
      <c r="AL129" s="16"/>
      <c r="AM129" s="16"/>
      <c r="AN129" s="17"/>
      <c r="AO129" s="17"/>
      <c r="AP129" s="16">
        <v>84.021800522961868</v>
      </c>
      <c r="AQ129" s="18"/>
    </row>
    <row r="130" spans="1:43" hidden="1">
      <c r="D130" s="13"/>
      <c r="E130" s="12"/>
      <c r="F130" s="13"/>
      <c r="G130" s="14"/>
      <c r="H130" s="15">
        <v>100</v>
      </c>
      <c r="I130" s="15">
        <v>118.60982502555468</v>
      </c>
      <c r="J130" s="15">
        <v>118.87439119716193</v>
      </c>
      <c r="K130" s="15">
        <v>120.37159521375744</v>
      </c>
      <c r="L130" s="15">
        <v>117.8642294510252</v>
      </c>
      <c r="M130" s="15">
        <v>116.29487102399135</v>
      </c>
      <c r="N130" s="15">
        <v>115.70561000541157</v>
      </c>
      <c r="O130" s="15">
        <v>118.63988936323733</v>
      </c>
      <c r="P130" s="15"/>
      <c r="Q130" s="15"/>
      <c r="R130" s="15"/>
      <c r="S130" s="15">
        <v>108.97119836450003</v>
      </c>
      <c r="T130" s="15"/>
      <c r="U130" s="15"/>
      <c r="V130" s="15"/>
      <c r="W130" s="15"/>
      <c r="X130" s="15">
        <v>84.021800522961868</v>
      </c>
      <c r="Y130" s="15"/>
      <c r="Z130" s="16"/>
      <c r="AA130" s="19"/>
      <c r="AB130" s="19"/>
      <c r="AC130" s="19"/>
      <c r="AD130" s="19"/>
      <c r="AE130" s="19"/>
      <c r="AF130" s="19"/>
      <c r="AG130" s="20">
        <f>+AG129/$AG129*100</f>
        <v>100</v>
      </c>
      <c r="AH130" s="21"/>
      <c r="AI130" s="21"/>
      <c r="AJ130" s="21"/>
      <c r="AK130" s="22">
        <f>+AK129/$AG129*100</f>
        <v>91.850387714763556</v>
      </c>
      <c r="AL130" s="21"/>
      <c r="AM130" s="21"/>
      <c r="AN130" s="23"/>
      <c r="AO130" s="23"/>
      <c r="AP130" s="22">
        <f>+AP129/$AG129*100</f>
        <v>70.820868911731722</v>
      </c>
      <c r="AQ130" s="18"/>
    </row>
    <row r="131" spans="1:43" hidden="1">
      <c r="D131" s="13"/>
      <c r="E131" s="12"/>
      <c r="F131" s="13"/>
      <c r="G131" s="14" t="s">
        <v>141</v>
      </c>
      <c r="H131" s="15"/>
      <c r="I131" s="15"/>
      <c r="J131" s="15"/>
      <c r="K131" s="15"/>
      <c r="L131" s="15"/>
      <c r="M131" s="15"/>
      <c r="N131" s="15"/>
      <c r="O131" s="15">
        <v>8206</v>
      </c>
      <c r="P131" s="15">
        <v>7645</v>
      </c>
      <c r="Q131" s="15">
        <v>7227</v>
      </c>
      <c r="R131" s="15">
        <v>6934</v>
      </c>
      <c r="S131" s="15">
        <v>6649</v>
      </c>
      <c r="T131" s="15">
        <v>6402.2212546216651</v>
      </c>
      <c r="U131" s="15">
        <v>6178.4622541457093</v>
      </c>
      <c r="V131" s="15">
        <v>5925.9799837405808</v>
      </c>
      <c r="W131" s="15">
        <v>5676.9960319974698</v>
      </c>
      <c r="X131" s="15">
        <v>5456.4240880773095</v>
      </c>
      <c r="Y131" s="15">
        <v>5281.825961634584</v>
      </c>
      <c r="Z131" s="15"/>
      <c r="AA131" s="13"/>
      <c r="AB131" s="13"/>
      <c r="AC131" s="13"/>
      <c r="AD131" s="13"/>
      <c r="AE131" s="13"/>
      <c r="AF131" s="13"/>
      <c r="AG131" s="25">
        <v>100</v>
      </c>
      <c r="AH131" s="26">
        <f t="shared" ref="AH131:AQ135" si="31">P131/$O131*$AG131</f>
        <v>93.163538873994639</v>
      </c>
      <c r="AI131" s="26">
        <f t="shared" si="31"/>
        <v>88.06970509383379</v>
      </c>
      <c r="AJ131" s="26">
        <f t="shared" si="31"/>
        <v>84.499146965634893</v>
      </c>
      <c r="AK131" s="18">
        <f t="shared" si="31"/>
        <v>81.026078479161583</v>
      </c>
      <c r="AL131" s="26">
        <f t="shared" si="31"/>
        <v>78.018782045109248</v>
      </c>
      <c r="AM131" s="26">
        <f t="shared" si="31"/>
        <v>75.292008946450267</v>
      </c>
      <c r="AN131" s="27">
        <f t="shared" si="31"/>
        <v>72.215208185968578</v>
      </c>
      <c r="AO131" s="27">
        <f t="shared" si="31"/>
        <v>69.181038654612109</v>
      </c>
      <c r="AP131" s="28">
        <f t="shared" si="31"/>
        <v>66.49310368117608</v>
      </c>
      <c r="AQ131" s="18">
        <f t="shared" si="31"/>
        <v>64.365415082069021</v>
      </c>
    </row>
    <row r="132" spans="1:43" hidden="1">
      <c r="A132">
        <v>30401</v>
      </c>
      <c r="B132" t="s">
        <v>45</v>
      </c>
      <c r="C132" t="s">
        <v>39</v>
      </c>
      <c r="D132" s="13"/>
      <c r="E132" s="12"/>
      <c r="F132" s="13">
        <v>166</v>
      </c>
      <c r="G132" s="14" t="s">
        <v>142</v>
      </c>
      <c r="H132" s="15"/>
      <c r="I132" s="15"/>
      <c r="J132" s="15"/>
      <c r="K132" s="15"/>
      <c r="L132" s="15"/>
      <c r="M132" s="15"/>
      <c r="N132" s="15"/>
      <c r="O132" s="15">
        <v>5582</v>
      </c>
      <c r="P132" s="15">
        <v>5999</v>
      </c>
      <c r="Q132" s="15">
        <v>6027</v>
      </c>
      <c r="R132" s="15">
        <v>6117</v>
      </c>
      <c r="S132" s="15">
        <v>6128</v>
      </c>
      <c r="T132" s="15">
        <v>6034.8247289762494</v>
      </c>
      <c r="U132" s="15">
        <v>5879.4430567503869</v>
      </c>
      <c r="V132" s="15">
        <v>5663.6280235430904</v>
      </c>
      <c r="W132" s="15">
        <v>5400.302126865261</v>
      </c>
      <c r="X132" s="15">
        <v>5138.1134055724669</v>
      </c>
      <c r="Y132" s="15">
        <v>4880.5075396779948</v>
      </c>
      <c r="Z132" s="15"/>
      <c r="AA132" s="13"/>
      <c r="AB132" s="13"/>
      <c r="AC132" s="13"/>
      <c r="AD132" s="13"/>
      <c r="AE132" s="13"/>
      <c r="AF132" s="13"/>
      <c r="AG132" s="25">
        <v>100</v>
      </c>
      <c r="AH132" s="26">
        <f t="shared" si="31"/>
        <v>107.47044070225726</v>
      </c>
      <c r="AI132" s="26">
        <f t="shared" si="31"/>
        <v>107.97205302758867</v>
      </c>
      <c r="AJ132" s="26">
        <f t="shared" si="31"/>
        <v>109.58437835901111</v>
      </c>
      <c r="AK132" s="18">
        <f t="shared" si="31"/>
        <v>109.78144034396273</v>
      </c>
      <c r="AL132" s="26">
        <f t="shared" si="31"/>
        <v>108.1122309024767</v>
      </c>
      <c r="AM132" s="26">
        <f t="shared" si="31"/>
        <v>105.32861083393743</v>
      </c>
      <c r="AN132" s="27">
        <f t="shared" si="31"/>
        <v>101.46234366791636</v>
      </c>
      <c r="AO132" s="27">
        <f t="shared" si="31"/>
        <v>96.744932405325343</v>
      </c>
      <c r="AP132" s="28">
        <f t="shared" si="31"/>
        <v>92.047893328062827</v>
      </c>
      <c r="AQ132" s="18">
        <f t="shared" si="31"/>
        <v>87.432954849122098</v>
      </c>
    </row>
    <row r="133" spans="1:43" hidden="1">
      <c r="A133">
        <v>30401</v>
      </c>
      <c r="B133" t="s">
        <v>45</v>
      </c>
      <c r="C133" t="s">
        <v>39</v>
      </c>
      <c r="D133" s="13"/>
      <c r="E133" s="12"/>
      <c r="F133" s="13">
        <v>167</v>
      </c>
      <c r="G133" s="14" t="s">
        <v>143</v>
      </c>
      <c r="H133" s="15"/>
      <c r="I133" s="15"/>
      <c r="J133" s="15"/>
      <c r="K133" s="15"/>
      <c r="L133" s="15"/>
      <c r="M133" s="15"/>
      <c r="N133" s="15"/>
      <c r="O133" s="15">
        <v>1659</v>
      </c>
      <c r="P133" s="15">
        <v>1704</v>
      </c>
      <c r="Q133" s="15">
        <v>1666</v>
      </c>
      <c r="R133" s="15">
        <v>1618</v>
      </c>
      <c r="S133" s="15">
        <v>1498</v>
      </c>
      <c r="T133" s="15">
        <v>1395.5042822335602</v>
      </c>
      <c r="U133" s="15">
        <v>1274.753988037681</v>
      </c>
      <c r="V133" s="15">
        <v>1159.8466716657695</v>
      </c>
      <c r="W133" s="15">
        <v>1064.2843575786972</v>
      </c>
      <c r="X133" s="15">
        <v>970.27333794128526</v>
      </c>
      <c r="Y133" s="15">
        <v>865.81951223498663</v>
      </c>
      <c r="Z133" s="15"/>
      <c r="AA133" s="13"/>
      <c r="AB133" s="13"/>
      <c r="AC133" s="13"/>
      <c r="AD133" s="13"/>
      <c r="AE133" s="13"/>
      <c r="AF133" s="13"/>
      <c r="AG133" s="25">
        <v>100</v>
      </c>
      <c r="AH133" s="26">
        <f t="shared" si="31"/>
        <v>102.7124773960217</v>
      </c>
      <c r="AI133" s="26">
        <f t="shared" si="31"/>
        <v>100.42194092827003</v>
      </c>
      <c r="AJ133" s="26">
        <f t="shared" si="31"/>
        <v>97.528631705846891</v>
      </c>
      <c r="AK133" s="18">
        <f t="shared" si="31"/>
        <v>90.295358649789023</v>
      </c>
      <c r="AL133" s="26">
        <f t="shared" si="31"/>
        <v>84.117196035778193</v>
      </c>
      <c r="AM133" s="26">
        <f t="shared" si="31"/>
        <v>76.838697289793913</v>
      </c>
      <c r="AN133" s="27">
        <f t="shared" si="31"/>
        <v>69.91239732765338</v>
      </c>
      <c r="AO133" s="27">
        <f t="shared" si="31"/>
        <v>64.152161397148717</v>
      </c>
      <c r="AP133" s="28">
        <f t="shared" si="31"/>
        <v>58.485433269516896</v>
      </c>
      <c r="AQ133" s="18">
        <f t="shared" si="31"/>
        <v>52.189241243820774</v>
      </c>
    </row>
    <row r="134" spans="1:43" hidden="1">
      <c r="A134">
        <v>30401</v>
      </c>
      <c r="B134" t="s">
        <v>45</v>
      </c>
      <c r="C134" t="s">
        <v>39</v>
      </c>
      <c r="D134" s="13"/>
      <c r="E134" s="12"/>
      <c r="F134" s="13">
        <v>168</v>
      </c>
      <c r="G134" s="14" t="s">
        <v>144</v>
      </c>
      <c r="H134" s="15"/>
      <c r="I134" s="15"/>
      <c r="J134" s="15"/>
      <c r="K134" s="15"/>
      <c r="L134" s="15"/>
      <c r="M134" s="15"/>
      <c r="N134" s="15"/>
      <c r="O134" s="15">
        <v>1710</v>
      </c>
      <c r="P134" s="15">
        <v>1796</v>
      </c>
      <c r="Q134" s="15">
        <v>1792</v>
      </c>
      <c r="R134" s="15">
        <v>1774</v>
      </c>
      <c r="S134" s="15">
        <v>1700</v>
      </c>
      <c r="T134" s="15">
        <v>1622.7541708669805</v>
      </c>
      <c r="U134" s="15">
        <v>1549.7694851187089</v>
      </c>
      <c r="V134" s="15">
        <v>1458.4805556299139</v>
      </c>
      <c r="W134" s="15">
        <v>1347.5572279238022</v>
      </c>
      <c r="X134" s="15">
        <v>1219.647654335517</v>
      </c>
      <c r="Y134" s="15">
        <v>1086.0442301984526</v>
      </c>
      <c r="Z134" s="15"/>
      <c r="AA134" s="13"/>
      <c r="AB134" s="13"/>
      <c r="AC134" s="13"/>
      <c r="AD134" s="13"/>
      <c r="AE134" s="13"/>
      <c r="AF134" s="13"/>
      <c r="AG134" s="25">
        <v>100</v>
      </c>
      <c r="AH134" s="26">
        <f t="shared" si="31"/>
        <v>105.02923976608187</v>
      </c>
      <c r="AI134" s="26">
        <f t="shared" si="31"/>
        <v>104.79532163742691</v>
      </c>
      <c r="AJ134" s="26">
        <f t="shared" si="31"/>
        <v>103.74269005847954</v>
      </c>
      <c r="AK134" s="18">
        <f t="shared" si="31"/>
        <v>99.415204678362571</v>
      </c>
      <c r="AL134" s="26">
        <f t="shared" si="31"/>
        <v>94.897904729063185</v>
      </c>
      <c r="AM134" s="26">
        <f t="shared" si="31"/>
        <v>90.629794451386488</v>
      </c>
      <c r="AN134" s="27">
        <f t="shared" si="31"/>
        <v>85.291260563152861</v>
      </c>
      <c r="AO134" s="27">
        <f t="shared" si="31"/>
        <v>78.804516252853929</v>
      </c>
      <c r="AP134" s="28">
        <f t="shared" si="31"/>
        <v>71.324424230147201</v>
      </c>
      <c r="AQ134" s="18">
        <f t="shared" si="31"/>
        <v>63.511358491137585</v>
      </c>
    </row>
    <row r="135" spans="1:43" hidden="1">
      <c r="A135">
        <v>30401</v>
      </c>
      <c r="B135" t="s">
        <v>45</v>
      </c>
      <c r="C135" t="s">
        <v>39</v>
      </c>
      <c r="D135" s="13"/>
      <c r="E135" s="29"/>
      <c r="F135" s="13">
        <v>169</v>
      </c>
      <c r="G135" s="31" t="s">
        <v>145</v>
      </c>
      <c r="H135" s="32"/>
      <c r="I135" s="32"/>
      <c r="J135" s="32"/>
      <c r="K135" s="32"/>
      <c r="L135" s="32"/>
      <c r="M135" s="32"/>
      <c r="N135" s="32"/>
      <c r="O135" s="32">
        <v>2574</v>
      </c>
      <c r="P135" s="32">
        <v>2578</v>
      </c>
      <c r="Q135" s="32">
        <v>2494</v>
      </c>
      <c r="R135" s="32">
        <v>2365</v>
      </c>
      <c r="S135" s="32">
        <v>2148</v>
      </c>
      <c r="T135" s="32">
        <v>1941.4717850056168</v>
      </c>
      <c r="U135" s="32">
        <v>1744.402240390878</v>
      </c>
      <c r="V135" s="32">
        <v>1562.1172487586696</v>
      </c>
      <c r="W135" s="32">
        <v>1383.2755453035484</v>
      </c>
      <c r="X135" s="32">
        <v>1189.2071590472092</v>
      </c>
      <c r="Y135" s="32">
        <v>1006.9730153949804</v>
      </c>
      <c r="Z135" s="32"/>
      <c r="AA135" s="30"/>
      <c r="AB135" s="30"/>
      <c r="AC135" s="30"/>
      <c r="AD135" s="30"/>
      <c r="AE135" s="30"/>
      <c r="AF135" s="30"/>
      <c r="AG135" s="34">
        <v>100</v>
      </c>
      <c r="AH135" s="35">
        <f t="shared" si="31"/>
        <v>100.15540015540016</v>
      </c>
      <c r="AI135" s="35">
        <f t="shared" si="31"/>
        <v>96.891996891996897</v>
      </c>
      <c r="AJ135" s="35">
        <f t="shared" si="31"/>
        <v>91.880341880341874</v>
      </c>
      <c r="AK135" s="36">
        <f t="shared" si="31"/>
        <v>83.449883449883458</v>
      </c>
      <c r="AL135" s="35">
        <f t="shared" si="31"/>
        <v>75.426254273722478</v>
      </c>
      <c r="AM135" s="35">
        <f t="shared" si="31"/>
        <v>67.770094809280423</v>
      </c>
      <c r="AN135" s="37">
        <f t="shared" si="31"/>
        <v>60.688315802590118</v>
      </c>
      <c r="AO135" s="37">
        <f t="shared" si="31"/>
        <v>53.740308675351535</v>
      </c>
      <c r="AP135" s="38">
        <f t="shared" si="31"/>
        <v>46.200744329728408</v>
      </c>
      <c r="AQ135" s="36">
        <f t="shared" si="31"/>
        <v>39.120940769035755</v>
      </c>
    </row>
    <row r="136" spans="1:43" ht="14.25" hidden="1">
      <c r="A136">
        <v>30401</v>
      </c>
      <c r="B136" t="s">
        <v>45</v>
      </c>
      <c r="C136" t="s">
        <v>39</v>
      </c>
      <c r="D136" s="12" t="s">
        <v>140</v>
      </c>
      <c r="E136" s="12" t="s">
        <v>146</v>
      </c>
      <c r="F136" s="30">
        <v>170</v>
      </c>
      <c r="G136" s="14"/>
      <c r="H136" s="15">
        <v>9076</v>
      </c>
      <c r="I136" s="15">
        <v>7974</v>
      </c>
      <c r="J136" s="15">
        <v>6842</v>
      </c>
      <c r="K136" s="15">
        <v>6598</v>
      </c>
      <c r="L136" s="15">
        <v>6400</v>
      </c>
      <c r="M136" s="15">
        <v>5923</v>
      </c>
      <c r="N136" s="15">
        <v>5494</v>
      </c>
      <c r="O136" s="24">
        <v>5291</v>
      </c>
      <c r="P136" s="24"/>
      <c r="Q136" s="24"/>
      <c r="R136" s="24"/>
      <c r="S136" s="24">
        <v>3456</v>
      </c>
      <c r="T136" s="24"/>
      <c r="U136" s="24"/>
      <c r="V136" s="24"/>
      <c r="W136" s="24"/>
      <c r="X136" s="24">
        <v>1408.8130583011011</v>
      </c>
      <c r="Y136" s="24"/>
      <c r="Z136" s="16">
        <v>100</v>
      </c>
      <c r="AA136" s="16">
        <v>87.8580872631115</v>
      </c>
      <c r="AB136" s="16">
        <v>75.385632437197003</v>
      </c>
      <c r="AC136" s="16">
        <v>72.697223446452185</v>
      </c>
      <c r="AD136" s="16">
        <v>70.515645658880572</v>
      </c>
      <c r="AE136" s="16">
        <v>65.260026443367124</v>
      </c>
      <c r="AF136" s="16">
        <v>60.533274570295283</v>
      </c>
      <c r="AG136" s="39">
        <v>58.296606434552665</v>
      </c>
      <c r="AH136" s="39"/>
      <c r="AI136" s="39"/>
      <c r="AJ136" s="39"/>
      <c r="AK136" s="39">
        <v>38.078448655795505</v>
      </c>
      <c r="AL136" s="39"/>
      <c r="AM136" s="39"/>
      <c r="AN136" s="40"/>
      <c r="AO136" s="40"/>
      <c r="AP136" s="39">
        <v>15.522400377931922</v>
      </c>
      <c r="AQ136" s="18"/>
    </row>
    <row r="137" spans="1:43">
      <c r="D137" s="13"/>
      <c r="E137" s="12"/>
      <c r="F137" s="13"/>
      <c r="G137" s="14"/>
      <c r="H137" s="15">
        <v>100</v>
      </c>
      <c r="I137" s="15">
        <v>87.8580872631115</v>
      </c>
      <c r="J137" s="15">
        <v>75.385632437197003</v>
      </c>
      <c r="K137" s="15">
        <v>72.697223446452185</v>
      </c>
      <c r="L137" s="15">
        <v>70.515645658880572</v>
      </c>
      <c r="M137" s="15">
        <v>65.260026443367124</v>
      </c>
      <c r="N137" s="15">
        <v>60.533274570295283</v>
      </c>
      <c r="O137" s="24">
        <v>58.296606434552665</v>
      </c>
      <c r="P137" s="24"/>
      <c r="Q137" s="24"/>
      <c r="R137" s="24"/>
      <c r="S137" s="24">
        <v>38.078448655795505</v>
      </c>
      <c r="T137" s="24"/>
      <c r="U137" s="24"/>
      <c r="V137" s="24"/>
      <c r="W137" s="24"/>
      <c r="X137" s="24">
        <v>15.522400377931922</v>
      </c>
      <c r="Y137" s="24"/>
      <c r="Z137" s="39"/>
      <c r="AA137" s="19"/>
      <c r="AB137" s="19"/>
      <c r="AC137" s="19"/>
      <c r="AD137" s="19"/>
      <c r="AE137" s="19"/>
      <c r="AF137" s="19"/>
      <c r="AG137" s="20">
        <f>+AG136/$AG136*100</f>
        <v>100</v>
      </c>
      <c r="AH137" s="21"/>
      <c r="AI137" s="21"/>
      <c r="AJ137" s="21"/>
      <c r="AK137" s="22">
        <f>+AK136/$AG136*100</f>
        <v>65.318465318465329</v>
      </c>
      <c r="AL137" s="21"/>
      <c r="AM137" s="21"/>
      <c r="AN137" s="23"/>
      <c r="AO137" s="23"/>
      <c r="AP137" s="22">
        <f>+AP136/$AG136*100</f>
        <v>26.626593428484242</v>
      </c>
      <c r="AQ137" s="18"/>
    </row>
    <row r="138" spans="1:43">
      <c r="D138" s="13"/>
      <c r="E138" s="12"/>
      <c r="F138" s="13"/>
      <c r="G138" s="14" t="s">
        <v>147</v>
      </c>
      <c r="H138" s="15"/>
      <c r="I138" s="15"/>
      <c r="J138" s="15"/>
      <c r="K138" s="15"/>
      <c r="L138" s="15"/>
      <c r="M138" s="15"/>
      <c r="N138" s="15"/>
      <c r="O138" s="15">
        <v>3488</v>
      </c>
      <c r="P138" s="15">
        <v>3241</v>
      </c>
      <c r="Q138" s="15">
        <v>3035</v>
      </c>
      <c r="R138" s="15">
        <v>2687</v>
      </c>
      <c r="S138" s="15">
        <v>2375</v>
      </c>
      <c r="T138" s="15">
        <v>2057.0288256019221</v>
      </c>
      <c r="U138" s="15">
        <v>1764.5281071987258</v>
      </c>
      <c r="V138" s="15">
        <v>1502.7002269129739</v>
      </c>
      <c r="W138" s="15">
        <v>1260.3582919232663</v>
      </c>
      <c r="X138" s="15">
        <v>1049.1726587757635</v>
      </c>
      <c r="Y138" s="15">
        <v>860.60635677459311</v>
      </c>
      <c r="Z138" s="15"/>
      <c r="AA138" s="13"/>
      <c r="AB138" s="13"/>
      <c r="AC138" s="13"/>
      <c r="AD138" s="13"/>
      <c r="AE138" s="13"/>
      <c r="AF138" s="13"/>
      <c r="AG138" s="25">
        <v>100</v>
      </c>
      <c r="AH138" s="26">
        <f t="shared" ref="AH138:AQ140" si="32">P138/$O138*$AG138</f>
        <v>92.918577981651367</v>
      </c>
      <c r="AI138" s="26">
        <f t="shared" si="32"/>
        <v>87.012614678899084</v>
      </c>
      <c r="AJ138" s="26">
        <f t="shared" si="32"/>
        <v>77.035550458715591</v>
      </c>
      <c r="AK138" s="18">
        <f t="shared" si="32"/>
        <v>68.090596330275233</v>
      </c>
      <c r="AL138" s="26">
        <f t="shared" si="32"/>
        <v>58.974450275284461</v>
      </c>
      <c r="AM138" s="26">
        <f t="shared" si="32"/>
        <v>50.588535183449714</v>
      </c>
      <c r="AN138" s="27">
        <f t="shared" si="32"/>
        <v>43.082001918376548</v>
      </c>
      <c r="AO138" s="27">
        <f t="shared" si="32"/>
        <v>36.134125341836764</v>
      </c>
      <c r="AP138" s="28">
        <f t="shared" si="32"/>
        <v>30.079491363984047</v>
      </c>
      <c r="AQ138" s="18">
        <f t="shared" si="32"/>
        <v>24.673347384592692</v>
      </c>
    </row>
    <row r="139" spans="1:43">
      <c r="A139">
        <v>30405</v>
      </c>
      <c r="B139" t="s">
        <v>45</v>
      </c>
      <c r="C139" t="s">
        <v>39</v>
      </c>
      <c r="D139" s="13"/>
      <c r="E139" s="12"/>
      <c r="F139" s="13">
        <v>171</v>
      </c>
      <c r="G139" s="14" t="s">
        <v>148</v>
      </c>
      <c r="H139" s="15"/>
      <c r="I139" s="15"/>
      <c r="J139" s="15"/>
      <c r="K139" s="15"/>
      <c r="L139" s="15"/>
      <c r="M139" s="15"/>
      <c r="N139" s="15"/>
      <c r="O139" s="15">
        <v>1113</v>
      </c>
      <c r="P139" s="15">
        <v>1025</v>
      </c>
      <c r="Q139" s="15">
        <v>886</v>
      </c>
      <c r="R139" s="15">
        <v>782</v>
      </c>
      <c r="S139" s="15">
        <v>683</v>
      </c>
      <c r="T139" s="15">
        <v>595.78160904719698</v>
      </c>
      <c r="U139" s="15">
        <v>505.95516621261373</v>
      </c>
      <c r="V139" s="15">
        <v>429.63217398593667</v>
      </c>
      <c r="W139" s="15">
        <v>350.27921921210077</v>
      </c>
      <c r="X139" s="15">
        <v>281.38082244873209</v>
      </c>
      <c r="Y139" s="15">
        <v>229.70187590349968</v>
      </c>
      <c r="Z139" s="15"/>
      <c r="AA139" s="13"/>
      <c r="AB139" s="13"/>
      <c r="AC139" s="13"/>
      <c r="AD139" s="13"/>
      <c r="AE139" s="13"/>
      <c r="AF139" s="13"/>
      <c r="AG139" s="25">
        <v>100</v>
      </c>
      <c r="AH139" s="26">
        <f t="shared" si="32"/>
        <v>92.093441150044924</v>
      </c>
      <c r="AI139" s="26">
        <f t="shared" si="32"/>
        <v>79.604672057502242</v>
      </c>
      <c r="AJ139" s="26">
        <f t="shared" si="32"/>
        <v>70.26055705300989</v>
      </c>
      <c r="AK139" s="18">
        <f t="shared" si="32"/>
        <v>61.365678346810427</v>
      </c>
      <c r="AL139" s="26">
        <f t="shared" si="32"/>
        <v>53.529344927870348</v>
      </c>
      <c r="AM139" s="26">
        <f t="shared" si="32"/>
        <v>45.458685194304913</v>
      </c>
      <c r="AN139" s="27">
        <f t="shared" si="32"/>
        <v>38.601273493794849</v>
      </c>
      <c r="AO139" s="27">
        <f t="shared" si="32"/>
        <v>31.471627961554425</v>
      </c>
      <c r="AP139" s="28">
        <f t="shared" si="32"/>
        <v>25.281295817496147</v>
      </c>
      <c r="AQ139" s="18">
        <f t="shared" si="32"/>
        <v>20.638084088364753</v>
      </c>
    </row>
    <row r="140" spans="1:43">
      <c r="A140">
        <v>30405</v>
      </c>
      <c r="B140" t="s">
        <v>45</v>
      </c>
      <c r="C140" t="s">
        <v>39</v>
      </c>
      <c r="D140" s="30"/>
      <c r="E140" s="29"/>
      <c r="F140" s="13">
        <v>172</v>
      </c>
      <c r="G140" s="31" t="s">
        <v>149</v>
      </c>
      <c r="H140" s="32"/>
      <c r="I140" s="32"/>
      <c r="J140" s="32"/>
      <c r="K140" s="32"/>
      <c r="L140" s="32"/>
      <c r="M140" s="32"/>
      <c r="N140" s="32"/>
      <c r="O140" s="32">
        <v>690</v>
      </c>
      <c r="P140" s="32">
        <v>675</v>
      </c>
      <c r="Q140" s="32">
        <v>597</v>
      </c>
      <c r="R140" s="32">
        <v>486</v>
      </c>
      <c r="S140" s="32">
        <v>398</v>
      </c>
      <c r="T140" s="32">
        <v>291.73716980587511</v>
      </c>
      <c r="U140" s="32">
        <v>220.61469918451556</v>
      </c>
      <c r="V140" s="32">
        <v>165.48845285719807</v>
      </c>
      <c r="W140" s="32">
        <v>117.11295243886946</v>
      </c>
      <c r="X140" s="32">
        <v>78.259577076605524</v>
      </c>
      <c r="Y140" s="32">
        <v>51.55017063778832</v>
      </c>
      <c r="Z140" s="32"/>
      <c r="AA140" s="30"/>
      <c r="AB140" s="30"/>
      <c r="AC140" s="30"/>
      <c r="AD140" s="30"/>
      <c r="AE140" s="30"/>
      <c r="AF140" s="30"/>
      <c r="AG140" s="34">
        <v>100</v>
      </c>
      <c r="AH140" s="35">
        <f t="shared" si="32"/>
        <v>97.826086956521735</v>
      </c>
      <c r="AI140" s="35">
        <f t="shared" si="32"/>
        <v>86.521739130434781</v>
      </c>
      <c r="AJ140" s="35">
        <f t="shared" si="32"/>
        <v>70.434782608695656</v>
      </c>
      <c r="AK140" s="36">
        <f t="shared" si="32"/>
        <v>57.681159420289852</v>
      </c>
      <c r="AL140" s="35">
        <f t="shared" si="32"/>
        <v>42.280749247228279</v>
      </c>
      <c r="AM140" s="35">
        <f t="shared" si="32"/>
        <v>31.973144809350078</v>
      </c>
      <c r="AN140" s="37">
        <f t="shared" si="32"/>
        <v>23.983833747420011</v>
      </c>
      <c r="AO140" s="37">
        <f t="shared" si="32"/>
        <v>16.972891657807168</v>
      </c>
      <c r="AP140" s="38">
        <f t="shared" si="32"/>
        <v>11.341967692261671</v>
      </c>
      <c r="AQ140" s="36">
        <f t="shared" si="32"/>
        <v>7.4710392228678728</v>
      </c>
    </row>
    <row r="141" spans="1:43" ht="14.25">
      <c r="A141">
        <v>30405</v>
      </c>
      <c r="B141" t="s">
        <v>45</v>
      </c>
      <c r="C141" t="s">
        <v>39</v>
      </c>
      <c r="D141" s="12" t="s">
        <v>150</v>
      </c>
      <c r="E141" s="12" t="s">
        <v>151</v>
      </c>
      <c r="F141" s="30">
        <v>173</v>
      </c>
      <c r="G141" s="14"/>
      <c r="H141" s="15">
        <v>10704</v>
      </c>
      <c r="I141" s="15">
        <v>9262</v>
      </c>
      <c r="J141" s="15">
        <v>8222</v>
      </c>
      <c r="K141" s="15">
        <v>7800</v>
      </c>
      <c r="L141" s="15">
        <v>7299</v>
      </c>
      <c r="M141" s="15">
        <v>6777</v>
      </c>
      <c r="N141" s="15">
        <v>6309</v>
      </c>
      <c r="O141" s="15">
        <v>5945</v>
      </c>
      <c r="P141" s="15"/>
      <c r="Q141" s="15"/>
      <c r="R141" s="15"/>
      <c r="S141" s="15">
        <v>4081</v>
      </c>
      <c r="T141" s="15"/>
      <c r="U141" s="15"/>
      <c r="V141" s="15"/>
      <c r="W141" s="15"/>
      <c r="X141" s="15">
        <v>1669.6263979597384</v>
      </c>
      <c r="Y141" s="15"/>
      <c r="Z141" s="16">
        <v>100</v>
      </c>
      <c r="AA141" s="16">
        <v>86.528400597907336</v>
      </c>
      <c r="AB141" s="16">
        <v>76.812406576980564</v>
      </c>
      <c r="AC141" s="16">
        <v>72.869955156950667</v>
      </c>
      <c r="AD141" s="16">
        <v>68.189461883408072</v>
      </c>
      <c r="AE141" s="16">
        <v>63.312780269058301</v>
      </c>
      <c r="AF141" s="16">
        <v>58.940582959641254</v>
      </c>
      <c r="AG141" s="16">
        <v>55.539985052316887</v>
      </c>
      <c r="AH141" s="16"/>
      <c r="AI141" s="16"/>
      <c r="AJ141" s="16"/>
      <c r="AK141" s="16">
        <v>38.125934230194318</v>
      </c>
      <c r="AL141" s="16"/>
      <c r="AM141" s="16"/>
      <c r="AN141" s="17"/>
      <c r="AO141" s="17"/>
      <c r="AP141" s="16">
        <v>15.598153942075282</v>
      </c>
      <c r="AQ141" s="18"/>
    </row>
    <row r="142" spans="1:43">
      <c r="D142" s="13"/>
      <c r="E142" s="12"/>
      <c r="F142" s="13"/>
      <c r="G142" s="14"/>
      <c r="H142" s="15">
        <v>100</v>
      </c>
      <c r="I142" s="15">
        <v>86.528400597907336</v>
      </c>
      <c r="J142" s="15">
        <v>76.812406576980564</v>
      </c>
      <c r="K142" s="15">
        <v>72.869955156950667</v>
      </c>
      <c r="L142" s="15">
        <v>68.189461883408072</v>
      </c>
      <c r="M142" s="15">
        <v>63.312780269058301</v>
      </c>
      <c r="N142" s="15">
        <v>58.940582959641254</v>
      </c>
      <c r="O142" s="15">
        <v>55.539985052316887</v>
      </c>
      <c r="P142" s="15"/>
      <c r="Q142" s="15"/>
      <c r="R142" s="15"/>
      <c r="S142" s="15">
        <v>38.125934230194318</v>
      </c>
      <c r="T142" s="15"/>
      <c r="U142" s="15"/>
      <c r="V142" s="15"/>
      <c r="W142" s="15"/>
      <c r="X142" s="15">
        <v>15.598153942075282</v>
      </c>
      <c r="Y142" s="15"/>
      <c r="Z142" s="16"/>
      <c r="AA142" s="19"/>
      <c r="AB142" s="19"/>
      <c r="AC142" s="19"/>
      <c r="AD142" s="19"/>
      <c r="AE142" s="19"/>
      <c r="AF142" s="19"/>
      <c r="AG142" s="20">
        <f>+AG141/$AG141*100</f>
        <v>100</v>
      </c>
      <c r="AH142" s="21"/>
      <c r="AI142" s="21"/>
      <c r="AJ142" s="21"/>
      <c r="AK142" s="22">
        <f>+AK141/$AG141*100</f>
        <v>68.645920941968043</v>
      </c>
      <c r="AL142" s="21"/>
      <c r="AM142" s="21"/>
      <c r="AN142" s="23"/>
      <c r="AO142" s="23"/>
      <c r="AP142" s="22">
        <f>+AP141/$AG141*100</f>
        <v>28.084548325647408</v>
      </c>
      <c r="AQ142" s="18"/>
    </row>
    <row r="143" spans="1:43">
      <c r="D143" s="13"/>
      <c r="E143" s="12"/>
      <c r="F143" s="13"/>
      <c r="G143" s="14" t="s">
        <v>152</v>
      </c>
      <c r="H143" s="15"/>
      <c r="I143" s="15"/>
      <c r="J143" s="15"/>
      <c r="K143" s="15"/>
      <c r="L143" s="15"/>
      <c r="M143" s="15"/>
      <c r="N143" s="15"/>
      <c r="O143" s="15">
        <v>4274</v>
      </c>
      <c r="P143" s="15">
        <v>4227</v>
      </c>
      <c r="Q143" s="15">
        <v>3746</v>
      </c>
      <c r="R143" s="15">
        <v>3407</v>
      </c>
      <c r="S143" s="15">
        <v>2976</v>
      </c>
      <c r="T143" s="15">
        <v>2573.9615538220769</v>
      </c>
      <c r="U143" s="15">
        <v>2199.2136307347155</v>
      </c>
      <c r="V143" s="15">
        <v>1846.1315792109194</v>
      </c>
      <c r="W143" s="15">
        <v>1522.3270874442101</v>
      </c>
      <c r="X143" s="15">
        <v>1231.9054106561964</v>
      </c>
      <c r="Y143" s="15">
        <v>989.07231442455384</v>
      </c>
      <c r="Z143" s="15"/>
      <c r="AA143" s="13"/>
      <c r="AB143" s="13"/>
      <c r="AC143" s="13"/>
      <c r="AD143" s="13"/>
      <c r="AE143" s="13"/>
      <c r="AF143" s="13"/>
      <c r="AG143" s="25">
        <v>100</v>
      </c>
      <c r="AH143" s="26">
        <f t="shared" ref="AH143:AQ146" si="33">P143/$O143*$AG143</f>
        <v>98.900327562002815</v>
      </c>
      <c r="AI143" s="26">
        <f t="shared" si="33"/>
        <v>87.646233036967715</v>
      </c>
      <c r="AJ143" s="26">
        <f t="shared" si="33"/>
        <v>79.714553111839024</v>
      </c>
      <c r="AK143" s="18">
        <f t="shared" si="33"/>
        <v>69.630322882545627</v>
      </c>
      <c r="AL143" s="26">
        <f t="shared" si="33"/>
        <v>60.223714408565208</v>
      </c>
      <c r="AM143" s="26">
        <f t="shared" si="33"/>
        <v>51.455630106100038</v>
      </c>
      <c r="AN143" s="27">
        <f t="shared" si="33"/>
        <v>43.194468395201675</v>
      </c>
      <c r="AO143" s="27">
        <f t="shared" si="33"/>
        <v>35.618322120828502</v>
      </c>
      <c r="AP143" s="28">
        <f t="shared" si="33"/>
        <v>28.823243113153868</v>
      </c>
      <c r="AQ143" s="18">
        <f t="shared" si="33"/>
        <v>23.141607731037759</v>
      </c>
    </row>
    <row r="144" spans="1:43">
      <c r="A144">
        <v>30406</v>
      </c>
      <c r="B144" t="s">
        <v>45</v>
      </c>
      <c r="C144" t="s">
        <v>39</v>
      </c>
      <c r="D144" s="13"/>
      <c r="E144" s="12"/>
      <c r="F144" s="13">
        <v>179</v>
      </c>
      <c r="G144" s="14" t="s">
        <v>153</v>
      </c>
      <c r="H144" s="15"/>
      <c r="I144" s="15"/>
      <c r="J144" s="15"/>
      <c r="K144" s="15"/>
      <c r="L144" s="15"/>
      <c r="M144" s="15"/>
      <c r="N144" s="15"/>
      <c r="O144" s="15">
        <v>198</v>
      </c>
      <c r="P144" s="15">
        <v>170</v>
      </c>
      <c r="Q144" s="15">
        <v>143</v>
      </c>
      <c r="R144" s="15">
        <v>110</v>
      </c>
      <c r="S144" s="15">
        <v>90</v>
      </c>
      <c r="T144" s="15">
        <v>64.480952380952388</v>
      </c>
      <c r="U144" s="15">
        <v>42.233333333333334</v>
      </c>
      <c r="V144" s="15">
        <v>26.107142857142854</v>
      </c>
      <c r="W144" s="15">
        <v>15.104761904761904</v>
      </c>
      <c r="X144" s="15">
        <v>9.6571428571428566</v>
      </c>
      <c r="Y144" s="15">
        <v>6.6031746031746028</v>
      </c>
      <c r="Z144" s="15"/>
      <c r="AA144" s="13"/>
      <c r="AB144" s="13"/>
      <c r="AC144" s="13"/>
      <c r="AD144" s="13"/>
      <c r="AE144" s="13"/>
      <c r="AF144" s="13"/>
      <c r="AG144" s="25">
        <v>100</v>
      </c>
      <c r="AH144" s="26">
        <f t="shared" si="33"/>
        <v>85.858585858585855</v>
      </c>
      <c r="AI144" s="26">
        <f t="shared" si="33"/>
        <v>72.222222222222214</v>
      </c>
      <c r="AJ144" s="26">
        <f t="shared" si="33"/>
        <v>55.555555555555557</v>
      </c>
      <c r="AK144" s="18">
        <f t="shared" si="33"/>
        <v>45.454545454545453</v>
      </c>
      <c r="AL144" s="26">
        <f t="shared" si="33"/>
        <v>32.56613756613757</v>
      </c>
      <c r="AM144" s="26">
        <f t="shared" si="33"/>
        <v>21.329966329966329</v>
      </c>
      <c r="AN144" s="27">
        <f t="shared" si="33"/>
        <v>13.185425685425683</v>
      </c>
      <c r="AO144" s="27">
        <f t="shared" si="33"/>
        <v>7.6286676286676292</v>
      </c>
      <c r="AP144" s="28">
        <f t="shared" si="33"/>
        <v>4.8773448773448767</v>
      </c>
      <c r="AQ144" s="18">
        <f t="shared" si="33"/>
        <v>3.3349366682700015</v>
      </c>
    </row>
    <row r="145" spans="1:43">
      <c r="A145">
        <v>30406</v>
      </c>
      <c r="B145" t="s">
        <v>45</v>
      </c>
      <c r="C145" t="s">
        <v>39</v>
      </c>
      <c r="D145" s="13"/>
      <c r="E145" s="12"/>
      <c r="F145" s="13">
        <v>181</v>
      </c>
      <c r="G145" s="14" t="s">
        <v>154</v>
      </c>
      <c r="H145" s="15"/>
      <c r="I145" s="15"/>
      <c r="J145" s="15"/>
      <c r="K145" s="15"/>
      <c r="L145" s="15"/>
      <c r="M145" s="15"/>
      <c r="N145" s="15"/>
      <c r="O145" s="15">
        <v>340</v>
      </c>
      <c r="P145" s="15">
        <v>326</v>
      </c>
      <c r="Q145" s="15">
        <v>259</v>
      </c>
      <c r="R145" s="15">
        <v>202</v>
      </c>
      <c r="S145" s="15">
        <v>176</v>
      </c>
      <c r="T145" s="15">
        <v>138.92912595660272</v>
      </c>
      <c r="U145" s="15">
        <v>105.4759333311402</v>
      </c>
      <c r="V145" s="15">
        <v>80.724715745367291</v>
      </c>
      <c r="W145" s="15">
        <v>59.658415705342591</v>
      </c>
      <c r="X145" s="15">
        <v>44.988555666938367</v>
      </c>
      <c r="Y145" s="15">
        <v>33.705162205160434</v>
      </c>
      <c r="Z145" s="15"/>
      <c r="AA145" s="13"/>
      <c r="AB145" s="13"/>
      <c r="AC145" s="13"/>
      <c r="AD145" s="13"/>
      <c r="AE145" s="13"/>
      <c r="AF145" s="13"/>
      <c r="AG145" s="25">
        <v>100</v>
      </c>
      <c r="AH145" s="26">
        <f t="shared" si="33"/>
        <v>95.882352941176478</v>
      </c>
      <c r="AI145" s="26">
        <f t="shared" si="33"/>
        <v>76.17647058823529</v>
      </c>
      <c r="AJ145" s="26">
        <f t="shared" si="33"/>
        <v>59.411764705882355</v>
      </c>
      <c r="AK145" s="18">
        <f t="shared" si="33"/>
        <v>51.764705882352949</v>
      </c>
      <c r="AL145" s="26">
        <f t="shared" si="33"/>
        <v>40.861507634294917</v>
      </c>
      <c r="AM145" s="26">
        <f t="shared" si="33"/>
        <v>31.022333332688294</v>
      </c>
      <c r="AN145" s="27">
        <f t="shared" si="33"/>
        <v>23.742563454519789</v>
      </c>
      <c r="AO145" s="27">
        <f t="shared" si="33"/>
        <v>17.546592854512529</v>
      </c>
      <c r="AP145" s="28">
        <f t="shared" si="33"/>
        <v>13.231928137334814</v>
      </c>
      <c r="AQ145" s="18">
        <f t="shared" si="33"/>
        <v>9.913283001517776</v>
      </c>
    </row>
    <row r="146" spans="1:43">
      <c r="A146">
        <v>30406</v>
      </c>
      <c r="B146" t="s">
        <v>45</v>
      </c>
      <c r="C146" t="s">
        <v>39</v>
      </c>
      <c r="D146" s="30"/>
      <c r="E146" s="29"/>
      <c r="F146" s="13">
        <v>182</v>
      </c>
      <c r="G146" s="31" t="s">
        <v>155</v>
      </c>
      <c r="H146" s="32"/>
      <c r="I146" s="32"/>
      <c r="J146" s="32"/>
      <c r="K146" s="32"/>
      <c r="L146" s="32"/>
      <c r="M146" s="32"/>
      <c r="N146" s="32"/>
      <c r="O146" s="32">
        <v>1133</v>
      </c>
      <c r="P146" s="32">
        <v>1129</v>
      </c>
      <c r="Q146" s="32">
        <v>1063</v>
      </c>
      <c r="R146" s="32">
        <v>944</v>
      </c>
      <c r="S146" s="32">
        <v>839</v>
      </c>
      <c r="T146" s="32">
        <v>728.05403516691547</v>
      </c>
      <c r="U146" s="32">
        <v>630.56192581739447</v>
      </c>
      <c r="V146" s="32">
        <v>540.65007684696275</v>
      </c>
      <c r="W146" s="32">
        <v>456.39767618165905</v>
      </c>
      <c r="X146" s="32">
        <v>383.07528877946072</v>
      </c>
      <c r="Y146" s="32">
        <v>313.81654010473426</v>
      </c>
      <c r="Z146" s="32"/>
      <c r="AA146" s="30"/>
      <c r="AB146" s="30"/>
      <c r="AC146" s="30"/>
      <c r="AD146" s="30"/>
      <c r="AE146" s="30"/>
      <c r="AF146" s="30"/>
      <c r="AG146" s="34">
        <v>100</v>
      </c>
      <c r="AH146" s="35">
        <f t="shared" si="33"/>
        <v>99.646954986760818</v>
      </c>
      <c r="AI146" s="35">
        <f t="shared" si="33"/>
        <v>93.821712268314201</v>
      </c>
      <c r="AJ146" s="35">
        <f t="shared" si="33"/>
        <v>83.318623124448365</v>
      </c>
      <c r="AK146" s="36">
        <f t="shared" si="33"/>
        <v>74.051191526919681</v>
      </c>
      <c r="AL146" s="35">
        <f t="shared" si="33"/>
        <v>64.258961621086968</v>
      </c>
      <c r="AM146" s="35">
        <f t="shared" si="33"/>
        <v>55.654185862082471</v>
      </c>
      <c r="AN146" s="37">
        <f t="shared" si="33"/>
        <v>47.71845338455099</v>
      </c>
      <c r="AO146" s="37">
        <f t="shared" si="33"/>
        <v>40.282230907472119</v>
      </c>
      <c r="AP146" s="38">
        <f t="shared" si="33"/>
        <v>33.810705099687624</v>
      </c>
      <c r="AQ146" s="36">
        <f t="shared" si="33"/>
        <v>27.697841138988021</v>
      </c>
    </row>
    <row r="147" spans="1:43" ht="14.25">
      <c r="A147">
        <v>30406</v>
      </c>
      <c r="B147" t="s">
        <v>45</v>
      </c>
      <c r="C147" t="s">
        <v>39</v>
      </c>
      <c r="D147" s="12" t="s">
        <v>156</v>
      </c>
      <c r="E147" s="12" t="s">
        <v>156</v>
      </c>
      <c r="F147" s="30">
        <v>183</v>
      </c>
      <c r="G147" s="14"/>
      <c r="H147" s="15">
        <v>25775</v>
      </c>
      <c r="I147" s="15">
        <v>24889</v>
      </c>
      <c r="J147" s="15">
        <v>23871</v>
      </c>
      <c r="K147" s="15">
        <v>23596</v>
      </c>
      <c r="L147" s="15">
        <v>23006</v>
      </c>
      <c r="M147" s="15">
        <v>22248</v>
      </c>
      <c r="N147" s="15">
        <v>20610</v>
      </c>
      <c r="O147" s="15">
        <v>18341</v>
      </c>
      <c r="P147" s="15"/>
      <c r="Q147" s="15"/>
      <c r="R147" s="15"/>
      <c r="S147" s="15">
        <v>15682</v>
      </c>
      <c r="T147" s="15"/>
      <c r="U147" s="15"/>
      <c r="V147" s="15"/>
      <c r="W147" s="15"/>
      <c r="X147" s="15">
        <v>8982.9565239743806</v>
      </c>
      <c r="Y147" s="15"/>
      <c r="Z147" s="16">
        <v>100</v>
      </c>
      <c r="AA147" s="16">
        <v>96.562560620756543</v>
      </c>
      <c r="AB147" s="16">
        <v>92.612997090203692</v>
      </c>
      <c r="AC147" s="16">
        <v>91.546071774975758</v>
      </c>
      <c r="AD147" s="16">
        <v>89.257032007759449</v>
      </c>
      <c r="AE147" s="16">
        <v>86.316197866149366</v>
      </c>
      <c r="AF147" s="16">
        <v>79.961202715809904</v>
      </c>
      <c r="AG147" s="16">
        <v>71.158098933074683</v>
      </c>
      <c r="AH147" s="16"/>
      <c r="AI147" s="16"/>
      <c r="AJ147" s="16"/>
      <c r="AK147" s="16">
        <v>60.841901066925317</v>
      </c>
      <c r="AL147" s="16"/>
      <c r="AM147" s="16"/>
      <c r="AN147" s="17"/>
      <c r="AO147" s="17"/>
      <c r="AP147" s="16">
        <v>34.851431712800704</v>
      </c>
      <c r="AQ147" s="18"/>
    </row>
    <row r="148" spans="1:43">
      <c r="D148" s="13"/>
      <c r="E148" s="12"/>
      <c r="F148" s="13"/>
      <c r="G148" s="14"/>
      <c r="H148" s="15">
        <v>100</v>
      </c>
      <c r="I148" s="15">
        <v>96.562560620756543</v>
      </c>
      <c r="J148" s="15">
        <v>92.612997090203692</v>
      </c>
      <c r="K148" s="15">
        <v>91.546071774975758</v>
      </c>
      <c r="L148" s="15">
        <v>89.257032007759449</v>
      </c>
      <c r="M148" s="15">
        <v>86.316197866149366</v>
      </c>
      <c r="N148" s="15">
        <v>79.961202715809904</v>
      </c>
      <c r="O148" s="15">
        <v>71.158098933074683</v>
      </c>
      <c r="P148" s="15"/>
      <c r="Q148" s="15"/>
      <c r="R148" s="15"/>
      <c r="S148" s="15">
        <v>60.841901066925317</v>
      </c>
      <c r="T148" s="15"/>
      <c r="U148" s="15"/>
      <c r="V148" s="15"/>
      <c r="W148" s="15"/>
      <c r="X148" s="15">
        <v>34.851431712800704</v>
      </c>
      <c r="Y148" s="15"/>
      <c r="Z148" s="16"/>
      <c r="AA148" s="19"/>
      <c r="AB148" s="19"/>
      <c r="AC148" s="19"/>
      <c r="AD148" s="19"/>
      <c r="AE148" s="19"/>
      <c r="AF148" s="19"/>
      <c r="AG148" s="20">
        <f>+AG147/$AG147*100</f>
        <v>100</v>
      </c>
      <c r="AH148" s="21"/>
      <c r="AI148" s="21"/>
      <c r="AJ148" s="21"/>
      <c r="AK148" s="22">
        <f>+AK147/$AG147*100</f>
        <v>85.502426258110248</v>
      </c>
      <c r="AL148" s="21"/>
      <c r="AM148" s="21"/>
      <c r="AN148" s="23"/>
      <c r="AO148" s="23"/>
      <c r="AP148" s="22">
        <f>+AP147/$AG147*100</f>
        <v>48.977463191616494</v>
      </c>
      <c r="AQ148" s="18"/>
    </row>
    <row r="149" spans="1:43">
      <c r="D149" s="13"/>
      <c r="E149" s="12"/>
      <c r="F149" s="13"/>
      <c r="G149" s="14" t="s">
        <v>157</v>
      </c>
      <c r="H149" s="15"/>
      <c r="I149" s="15"/>
      <c r="J149" s="15"/>
      <c r="K149" s="15"/>
      <c r="L149" s="15"/>
      <c r="M149" s="15"/>
      <c r="N149" s="15"/>
      <c r="O149" s="15">
        <v>2462</v>
      </c>
      <c r="P149" s="15">
        <v>2690</v>
      </c>
      <c r="Q149" s="15">
        <v>2812</v>
      </c>
      <c r="R149" s="15">
        <v>2853</v>
      </c>
      <c r="S149" s="15">
        <v>2902</v>
      </c>
      <c r="T149" s="15">
        <v>2887.6072439557074</v>
      </c>
      <c r="U149" s="15">
        <v>2881.9483983957139</v>
      </c>
      <c r="V149" s="15">
        <v>2886.9793778347894</v>
      </c>
      <c r="W149" s="15">
        <v>2861.2069408091202</v>
      </c>
      <c r="X149" s="15">
        <v>2798.7846774801947</v>
      </c>
      <c r="Y149" s="15">
        <v>2707.5888358686402</v>
      </c>
      <c r="Z149" s="15"/>
      <c r="AA149" s="13"/>
      <c r="AB149" s="13"/>
      <c r="AC149" s="13"/>
      <c r="AD149" s="13"/>
      <c r="AE149" s="13"/>
      <c r="AF149" s="13"/>
      <c r="AG149" s="25">
        <v>100</v>
      </c>
      <c r="AH149" s="26">
        <f t="shared" ref="AH149:AQ154" si="34">P149/$O149*$AG149</f>
        <v>109.26076360682373</v>
      </c>
      <c r="AI149" s="26">
        <f t="shared" si="34"/>
        <v>114.21608448415923</v>
      </c>
      <c r="AJ149" s="26">
        <f t="shared" si="34"/>
        <v>115.88139723801787</v>
      </c>
      <c r="AK149" s="18">
        <f t="shared" si="34"/>
        <v>117.87164906580017</v>
      </c>
      <c r="AL149" s="26">
        <f t="shared" si="34"/>
        <v>117.28705296327</v>
      </c>
      <c r="AM149" s="26">
        <f t="shared" si="34"/>
        <v>117.05720545880236</v>
      </c>
      <c r="AN149" s="27">
        <f t="shared" si="34"/>
        <v>117.2615506837851</v>
      </c>
      <c r="AO149" s="27">
        <f t="shared" si="34"/>
        <v>116.21474170630057</v>
      </c>
      <c r="AP149" s="28">
        <f t="shared" si="34"/>
        <v>113.67931265151074</v>
      </c>
      <c r="AQ149" s="18">
        <f t="shared" si="34"/>
        <v>109.97517611164258</v>
      </c>
    </row>
    <row r="150" spans="1:43">
      <c r="A150">
        <v>30421</v>
      </c>
      <c r="B150" t="s">
        <v>55</v>
      </c>
      <c r="C150" t="s">
        <v>39</v>
      </c>
      <c r="D150" s="13"/>
      <c r="E150" s="12"/>
      <c r="F150" s="13">
        <v>184</v>
      </c>
      <c r="G150" s="14" t="s">
        <v>158</v>
      </c>
      <c r="H150" s="15"/>
      <c r="I150" s="15"/>
      <c r="J150" s="15"/>
      <c r="K150" s="15"/>
      <c r="L150" s="15"/>
      <c r="M150" s="15"/>
      <c r="N150" s="15"/>
      <c r="O150" s="15">
        <v>9564</v>
      </c>
      <c r="P150" s="15">
        <v>9171</v>
      </c>
      <c r="Q150" s="15">
        <v>8405</v>
      </c>
      <c r="R150" s="15">
        <v>7996</v>
      </c>
      <c r="S150" s="15">
        <v>7116</v>
      </c>
      <c r="T150" s="15">
        <v>6227.5643292448349</v>
      </c>
      <c r="U150" s="15">
        <v>5356.270655780525</v>
      </c>
      <c r="V150" s="15">
        <v>4542.6882244170029</v>
      </c>
      <c r="W150" s="15">
        <v>3773.7933669957893</v>
      </c>
      <c r="X150" s="15">
        <v>3084.8995584294025</v>
      </c>
      <c r="Y150" s="15">
        <v>2500.4585246453389</v>
      </c>
      <c r="Z150" s="15"/>
      <c r="AA150" s="13"/>
      <c r="AB150" s="13"/>
      <c r="AC150" s="13"/>
      <c r="AD150" s="13"/>
      <c r="AE150" s="13"/>
      <c r="AF150" s="13"/>
      <c r="AG150" s="25">
        <v>100</v>
      </c>
      <c r="AH150" s="26">
        <f t="shared" si="34"/>
        <v>95.89084065244667</v>
      </c>
      <c r="AI150" s="26">
        <f t="shared" si="34"/>
        <v>87.881639481388547</v>
      </c>
      <c r="AJ150" s="26">
        <f t="shared" si="34"/>
        <v>83.605186114596407</v>
      </c>
      <c r="AK150" s="18">
        <f t="shared" si="34"/>
        <v>74.404015056461731</v>
      </c>
      <c r="AL150" s="26">
        <f t="shared" si="34"/>
        <v>65.114641669226629</v>
      </c>
      <c r="AM150" s="26">
        <f t="shared" si="34"/>
        <v>56.004502883527032</v>
      </c>
      <c r="AN150" s="27">
        <f t="shared" si="34"/>
        <v>47.497785700721487</v>
      </c>
      <c r="AO150" s="27">
        <f t="shared" si="34"/>
        <v>39.458316258843467</v>
      </c>
      <c r="AP150" s="28">
        <f t="shared" si="34"/>
        <v>32.255327879855734</v>
      </c>
      <c r="AQ150" s="18">
        <f t="shared" si="34"/>
        <v>26.144484782991835</v>
      </c>
    </row>
    <row r="151" spans="1:43">
      <c r="A151">
        <v>30421</v>
      </c>
      <c r="B151" t="s">
        <v>55</v>
      </c>
      <c r="C151" t="s">
        <v>39</v>
      </c>
      <c r="D151" s="13"/>
      <c r="E151" s="12"/>
      <c r="F151" s="13">
        <v>185</v>
      </c>
      <c r="G151" s="14" t="s">
        <v>159</v>
      </c>
      <c r="H151" s="15"/>
      <c r="I151" s="15"/>
      <c r="J151" s="15"/>
      <c r="K151" s="15"/>
      <c r="L151" s="15"/>
      <c r="M151" s="15"/>
      <c r="N151" s="15"/>
      <c r="O151" s="15">
        <v>2901</v>
      </c>
      <c r="P151" s="15">
        <v>2673</v>
      </c>
      <c r="Q151" s="15">
        <v>2367</v>
      </c>
      <c r="R151" s="15">
        <v>2006</v>
      </c>
      <c r="S151" s="15">
        <v>1811</v>
      </c>
      <c r="T151" s="15">
        <v>1638.8660046752047</v>
      </c>
      <c r="U151" s="15">
        <v>1485.2148337240819</v>
      </c>
      <c r="V151" s="15">
        <v>1323.0700483434641</v>
      </c>
      <c r="W151" s="15">
        <v>1166.4914208572436</v>
      </c>
      <c r="X151" s="15">
        <v>1038.8517157812291</v>
      </c>
      <c r="Y151" s="15">
        <v>941.10903203374414</v>
      </c>
      <c r="Z151" s="15"/>
      <c r="AA151" s="13"/>
      <c r="AB151" s="13"/>
      <c r="AC151" s="13"/>
      <c r="AD151" s="13"/>
      <c r="AE151" s="13"/>
      <c r="AF151" s="13"/>
      <c r="AG151" s="25">
        <v>100</v>
      </c>
      <c r="AH151" s="26">
        <f t="shared" si="34"/>
        <v>92.1406411582213</v>
      </c>
      <c r="AI151" s="26">
        <f t="shared" si="34"/>
        <v>81.592554291623571</v>
      </c>
      <c r="AJ151" s="26">
        <f t="shared" si="34"/>
        <v>69.148569458807302</v>
      </c>
      <c r="AK151" s="18">
        <f t="shared" si="34"/>
        <v>62.426749396759739</v>
      </c>
      <c r="AL151" s="26">
        <f t="shared" si="34"/>
        <v>56.493140457607879</v>
      </c>
      <c r="AM151" s="26">
        <f t="shared" si="34"/>
        <v>51.196650593729117</v>
      </c>
      <c r="AN151" s="27">
        <f t="shared" si="34"/>
        <v>45.607378433073563</v>
      </c>
      <c r="AO151" s="27">
        <f t="shared" si="34"/>
        <v>40.209976589356899</v>
      </c>
      <c r="AP151" s="28">
        <f t="shared" si="34"/>
        <v>35.81012463913234</v>
      </c>
      <c r="AQ151" s="18">
        <f t="shared" si="34"/>
        <v>32.440849087685081</v>
      </c>
    </row>
    <row r="152" spans="1:43">
      <c r="A152">
        <v>30421</v>
      </c>
      <c r="B152" t="s">
        <v>55</v>
      </c>
      <c r="C152" t="s">
        <v>39</v>
      </c>
      <c r="D152" s="13"/>
      <c r="E152" s="12"/>
      <c r="F152" s="13">
        <v>186</v>
      </c>
      <c r="G152" s="14" t="s">
        <v>160</v>
      </c>
      <c r="H152" s="15"/>
      <c r="I152" s="15"/>
      <c r="J152" s="15"/>
      <c r="K152" s="15"/>
      <c r="L152" s="15"/>
      <c r="M152" s="15"/>
      <c r="N152" s="15"/>
      <c r="O152" s="15">
        <v>490</v>
      </c>
      <c r="P152" s="15">
        <v>490</v>
      </c>
      <c r="Q152" s="15">
        <v>434</v>
      </c>
      <c r="R152" s="15">
        <v>384</v>
      </c>
      <c r="S152" s="15">
        <v>337</v>
      </c>
      <c r="T152" s="15">
        <v>294.424839973497</v>
      </c>
      <c r="U152" s="15">
        <v>258.62569338416284</v>
      </c>
      <c r="V152" s="15">
        <v>227.8418572052737</v>
      </c>
      <c r="W152" s="15">
        <v>209.16543158662938</v>
      </c>
      <c r="X152" s="15">
        <v>190.07020727505227</v>
      </c>
      <c r="Y152" s="15">
        <v>169.16920268423289</v>
      </c>
      <c r="Z152" s="15"/>
      <c r="AA152" s="13"/>
      <c r="AB152" s="13"/>
      <c r="AC152" s="13"/>
      <c r="AD152" s="13"/>
      <c r="AE152" s="13"/>
      <c r="AF152" s="13"/>
      <c r="AG152" s="25">
        <v>100</v>
      </c>
      <c r="AH152" s="26">
        <f t="shared" si="34"/>
        <v>100</v>
      </c>
      <c r="AI152" s="26">
        <f t="shared" si="34"/>
        <v>88.571428571428569</v>
      </c>
      <c r="AJ152" s="26">
        <f t="shared" si="34"/>
        <v>78.367346938775512</v>
      </c>
      <c r="AK152" s="18">
        <f t="shared" si="34"/>
        <v>68.775510204081641</v>
      </c>
      <c r="AL152" s="26">
        <f t="shared" si="34"/>
        <v>60.086702035407548</v>
      </c>
      <c r="AM152" s="26">
        <f t="shared" si="34"/>
        <v>52.780753751869966</v>
      </c>
      <c r="AN152" s="27">
        <f t="shared" si="34"/>
        <v>46.498338205157893</v>
      </c>
      <c r="AO152" s="27">
        <f t="shared" si="34"/>
        <v>42.686822772781511</v>
      </c>
      <c r="AP152" s="28">
        <f t="shared" si="34"/>
        <v>38.789838219398419</v>
      </c>
      <c r="AQ152" s="18">
        <f t="shared" si="34"/>
        <v>34.524327078414871</v>
      </c>
    </row>
    <row r="153" spans="1:43">
      <c r="A153">
        <v>30421</v>
      </c>
      <c r="B153" t="s">
        <v>55</v>
      </c>
      <c r="C153" t="s">
        <v>39</v>
      </c>
      <c r="D153" s="13"/>
      <c r="E153" s="12"/>
      <c r="F153" s="13">
        <v>187</v>
      </c>
      <c r="G153" s="14" t="s">
        <v>161</v>
      </c>
      <c r="H153" s="15"/>
      <c r="I153" s="15"/>
      <c r="J153" s="15"/>
      <c r="K153" s="15"/>
      <c r="L153" s="15"/>
      <c r="M153" s="15"/>
      <c r="N153" s="15"/>
      <c r="O153" s="15">
        <v>1591</v>
      </c>
      <c r="P153" s="15">
        <v>1463</v>
      </c>
      <c r="Q153" s="15">
        <v>1328</v>
      </c>
      <c r="R153" s="15">
        <v>1209</v>
      </c>
      <c r="S153" s="15">
        <v>1062</v>
      </c>
      <c r="T153" s="15">
        <v>930.98216996009228</v>
      </c>
      <c r="U153" s="15">
        <v>809.00239941529242</v>
      </c>
      <c r="V153" s="15">
        <v>709.14035714112924</v>
      </c>
      <c r="W153" s="15">
        <v>622.42833343227812</v>
      </c>
      <c r="X153" s="15">
        <v>546.86511474184294</v>
      </c>
      <c r="Y153" s="15">
        <v>481.06991471638196</v>
      </c>
      <c r="Z153" s="15"/>
      <c r="AA153" s="13"/>
      <c r="AB153" s="13"/>
      <c r="AC153" s="13"/>
      <c r="AD153" s="13"/>
      <c r="AE153" s="13"/>
      <c r="AF153" s="13"/>
      <c r="AG153" s="25">
        <v>100</v>
      </c>
      <c r="AH153" s="26">
        <f t="shared" si="34"/>
        <v>91.954745443117531</v>
      </c>
      <c r="AI153" s="26">
        <f t="shared" si="34"/>
        <v>83.469516027655573</v>
      </c>
      <c r="AJ153" s="26">
        <f t="shared" si="34"/>
        <v>75.989943431803894</v>
      </c>
      <c r="AK153" s="18">
        <f t="shared" si="34"/>
        <v>66.750471401634186</v>
      </c>
      <c r="AL153" s="26">
        <f t="shared" si="34"/>
        <v>58.515535509748098</v>
      </c>
      <c r="AM153" s="26">
        <f t="shared" si="34"/>
        <v>50.848673753318188</v>
      </c>
      <c r="AN153" s="27">
        <f t="shared" si="34"/>
        <v>44.571989763741627</v>
      </c>
      <c r="AO153" s="27">
        <f t="shared" si="34"/>
        <v>39.121831139678072</v>
      </c>
      <c r="AP153" s="28">
        <f t="shared" si="34"/>
        <v>34.372414502944245</v>
      </c>
      <c r="AQ153" s="18">
        <f t="shared" si="34"/>
        <v>30.236952527742421</v>
      </c>
    </row>
    <row r="154" spans="1:43">
      <c r="A154">
        <v>30421</v>
      </c>
      <c r="B154" t="s">
        <v>55</v>
      </c>
      <c r="C154" t="s">
        <v>39</v>
      </c>
      <c r="D154" s="30"/>
      <c r="E154" s="29"/>
      <c r="F154" s="13">
        <v>188</v>
      </c>
      <c r="G154" s="31" t="s">
        <v>162</v>
      </c>
      <c r="H154" s="32"/>
      <c r="I154" s="32"/>
      <c r="J154" s="32"/>
      <c r="K154" s="32"/>
      <c r="L154" s="32"/>
      <c r="M154" s="32"/>
      <c r="N154" s="32"/>
      <c r="O154" s="32">
        <v>1333</v>
      </c>
      <c r="P154" s="32">
        <v>2930</v>
      </c>
      <c r="Q154" s="32">
        <v>2839</v>
      </c>
      <c r="R154" s="32">
        <v>2632</v>
      </c>
      <c r="S154" s="32">
        <v>2454</v>
      </c>
      <c r="T154" s="32">
        <v>2232.3730938526164</v>
      </c>
      <c r="U154" s="32">
        <v>1995.0363833263368</v>
      </c>
      <c r="V154" s="32">
        <v>1752.403743385853</v>
      </c>
      <c r="W154" s="32">
        <v>1523.9217456421461</v>
      </c>
      <c r="X154" s="32">
        <v>1323.485250266659</v>
      </c>
      <c r="Y154" s="32">
        <v>1135.6597633336935</v>
      </c>
      <c r="Z154" s="32"/>
      <c r="AA154" s="30"/>
      <c r="AB154" s="30"/>
      <c r="AC154" s="30"/>
      <c r="AD154" s="30"/>
      <c r="AE154" s="30"/>
      <c r="AF154" s="30"/>
      <c r="AG154" s="34">
        <v>100</v>
      </c>
      <c r="AH154" s="35">
        <f t="shared" si="34"/>
        <v>219.80495123780943</v>
      </c>
      <c r="AI154" s="35">
        <f t="shared" si="34"/>
        <v>212.97824456114029</v>
      </c>
      <c r="AJ154" s="35">
        <f t="shared" si="34"/>
        <v>197.44936234058514</v>
      </c>
      <c r="AK154" s="36">
        <f t="shared" si="34"/>
        <v>184.0960240060015</v>
      </c>
      <c r="AL154" s="35">
        <f t="shared" si="34"/>
        <v>167.46984950132156</v>
      </c>
      <c r="AM154" s="35">
        <f t="shared" si="34"/>
        <v>149.66514503573421</v>
      </c>
      <c r="AN154" s="37">
        <f t="shared" si="34"/>
        <v>131.46314654057412</v>
      </c>
      <c r="AO154" s="37">
        <f t="shared" si="34"/>
        <v>114.32271160106123</v>
      </c>
      <c r="AP154" s="38">
        <f t="shared" si="34"/>
        <v>99.28621532383039</v>
      </c>
      <c r="AQ154" s="36">
        <f t="shared" si="34"/>
        <v>85.19578119532585</v>
      </c>
    </row>
    <row r="155" spans="1:43" ht="14.25">
      <c r="A155">
        <v>30421</v>
      </c>
      <c r="B155" t="s">
        <v>55</v>
      </c>
      <c r="C155" t="s">
        <v>39</v>
      </c>
      <c r="D155" s="53" t="s">
        <v>163</v>
      </c>
      <c r="E155" s="12" t="s">
        <v>164</v>
      </c>
      <c r="F155" s="30">
        <v>189</v>
      </c>
      <c r="G155" s="55"/>
      <c r="H155" s="56">
        <v>4556</v>
      </c>
      <c r="I155" s="56">
        <v>4605</v>
      </c>
      <c r="J155" s="56">
        <v>4566</v>
      </c>
      <c r="K155" s="56">
        <v>4433</v>
      </c>
      <c r="L155" s="56">
        <v>4539</v>
      </c>
      <c r="M155" s="56">
        <v>4314</v>
      </c>
      <c r="N155" s="56">
        <v>4098</v>
      </c>
      <c r="O155" s="56">
        <v>3907</v>
      </c>
      <c r="P155" s="56"/>
      <c r="Q155" s="56"/>
      <c r="R155" s="56"/>
      <c r="S155" s="56">
        <v>3087</v>
      </c>
      <c r="T155" s="56"/>
      <c r="U155" s="56"/>
      <c r="V155" s="56"/>
      <c r="W155" s="56"/>
      <c r="X155" s="56">
        <v>2379.108364693986</v>
      </c>
      <c r="Y155" s="56"/>
      <c r="Z155" s="16">
        <v>100</v>
      </c>
      <c r="AA155" s="16">
        <v>101.07550482879719</v>
      </c>
      <c r="AB155" s="16">
        <v>100.21949078138719</v>
      </c>
      <c r="AC155" s="16">
        <v>97.300263388937665</v>
      </c>
      <c r="AD155" s="16">
        <v>99.626865671641795</v>
      </c>
      <c r="AE155" s="16">
        <v>94.688323090430202</v>
      </c>
      <c r="AF155" s="16">
        <v>89.947322212467071</v>
      </c>
      <c r="AG155" s="16">
        <v>85.755048287971903</v>
      </c>
      <c r="AH155" s="16"/>
      <c r="AI155" s="16"/>
      <c r="AJ155" s="16"/>
      <c r="AK155" s="16">
        <v>67.756804214222996</v>
      </c>
      <c r="AL155" s="16"/>
      <c r="AM155" s="16"/>
      <c r="AN155" s="17"/>
      <c r="AO155" s="17"/>
      <c r="AP155" s="16">
        <v>52.219235397146313</v>
      </c>
      <c r="AQ155" s="58"/>
    </row>
    <row r="156" spans="1:43">
      <c r="D156" s="12"/>
      <c r="E156" s="12"/>
      <c r="F156" s="54"/>
      <c r="G156" s="14"/>
      <c r="H156" s="15">
        <v>100</v>
      </c>
      <c r="I156" s="15">
        <v>101.07550482879719</v>
      </c>
      <c r="J156" s="15">
        <v>100.21949078138719</v>
      </c>
      <c r="K156" s="15">
        <v>97.300263388937665</v>
      </c>
      <c r="L156" s="15">
        <v>99.626865671641795</v>
      </c>
      <c r="M156" s="15">
        <v>94.688323090430202</v>
      </c>
      <c r="N156" s="15">
        <v>89.947322212467071</v>
      </c>
      <c r="O156" s="15">
        <v>85.755048287971903</v>
      </c>
      <c r="P156" s="15"/>
      <c r="Q156" s="15"/>
      <c r="R156" s="15"/>
      <c r="S156" s="15">
        <v>67.756804214222996</v>
      </c>
      <c r="T156" s="15"/>
      <c r="U156" s="15"/>
      <c r="V156" s="15"/>
      <c r="W156" s="15"/>
      <c r="X156" s="15">
        <v>52.219235397146313</v>
      </c>
      <c r="Y156" s="15"/>
      <c r="Z156" s="16"/>
      <c r="AA156" s="19"/>
      <c r="AB156" s="19"/>
      <c r="AC156" s="19"/>
      <c r="AD156" s="19"/>
      <c r="AE156" s="19"/>
      <c r="AF156" s="19"/>
      <c r="AG156" s="20">
        <f>+AG155/$AG155*100</f>
        <v>100</v>
      </c>
      <c r="AH156" s="21"/>
      <c r="AI156" s="21"/>
      <c r="AJ156" s="21"/>
      <c r="AK156" s="22">
        <f>+AK155/$AG155*100</f>
        <v>79.012029690299457</v>
      </c>
      <c r="AL156" s="21"/>
      <c r="AM156" s="21"/>
      <c r="AN156" s="23"/>
      <c r="AO156" s="23"/>
      <c r="AP156" s="22">
        <f>+AP155/$AG155*100</f>
        <v>60.89348258750924</v>
      </c>
      <c r="AQ156" s="18"/>
    </row>
    <row r="157" spans="1:43">
      <c r="D157" s="29"/>
      <c r="E157" s="29"/>
      <c r="F157" s="13"/>
      <c r="G157" s="31" t="s">
        <v>165</v>
      </c>
      <c r="H157" s="32"/>
      <c r="I157" s="32"/>
      <c r="J157" s="32"/>
      <c r="K157" s="32"/>
      <c r="L157" s="32"/>
      <c r="M157" s="32"/>
      <c r="N157" s="32"/>
      <c r="O157" s="32">
        <v>3907</v>
      </c>
      <c r="P157" s="32">
        <v>3777</v>
      </c>
      <c r="Q157" s="32">
        <v>3506</v>
      </c>
      <c r="R157" s="32">
        <v>3250</v>
      </c>
      <c r="S157" s="32">
        <v>3087</v>
      </c>
      <c r="T157" s="32">
        <v>2968.6540187462429</v>
      </c>
      <c r="U157" s="32">
        <v>2872.4502272553482</v>
      </c>
      <c r="V157" s="32">
        <v>2741.4608841140353</v>
      </c>
      <c r="W157" s="32">
        <v>2564.1446586189791</v>
      </c>
      <c r="X157" s="32">
        <v>2379.108364693986</v>
      </c>
      <c r="Y157" s="32">
        <v>2252.6099099064386</v>
      </c>
      <c r="Z157" s="32"/>
      <c r="AA157" s="30"/>
      <c r="AB157" s="30"/>
      <c r="AC157" s="30"/>
      <c r="AD157" s="30"/>
      <c r="AE157" s="30"/>
      <c r="AF157" s="30"/>
      <c r="AG157" s="34">
        <v>100</v>
      </c>
      <c r="AH157" s="35">
        <f t="shared" ref="AH157:AQ157" si="35">P157/$O157*$AG157</f>
        <v>96.67263885334016</v>
      </c>
      <c r="AI157" s="35">
        <f t="shared" si="35"/>
        <v>89.736370616841569</v>
      </c>
      <c r="AJ157" s="35">
        <f t="shared" si="35"/>
        <v>83.184028666496033</v>
      </c>
      <c r="AK157" s="36">
        <f t="shared" si="35"/>
        <v>79.012029690299471</v>
      </c>
      <c r="AL157" s="35">
        <f t="shared" si="35"/>
        <v>75.982954152706498</v>
      </c>
      <c r="AM157" s="35">
        <f t="shared" si="35"/>
        <v>73.520609860643674</v>
      </c>
      <c r="AN157" s="37">
        <f t="shared" si="35"/>
        <v>70.167926391452141</v>
      </c>
      <c r="AO157" s="37">
        <f t="shared" si="35"/>
        <v>65.629502396185799</v>
      </c>
      <c r="AP157" s="38">
        <f t="shared" si="35"/>
        <v>60.89348258750924</v>
      </c>
      <c r="AQ157" s="36">
        <f t="shared" si="35"/>
        <v>57.655743790796997</v>
      </c>
    </row>
    <row r="158" spans="1:43" ht="14.25">
      <c r="A158">
        <v>30422</v>
      </c>
      <c r="B158" t="s">
        <v>55</v>
      </c>
      <c r="C158" t="s">
        <v>39</v>
      </c>
      <c r="D158" s="12" t="s">
        <v>166</v>
      </c>
      <c r="E158" s="12" t="s">
        <v>166</v>
      </c>
      <c r="F158" s="30">
        <v>190</v>
      </c>
      <c r="G158" s="14"/>
      <c r="H158" s="15">
        <v>8599</v>
      </c>
      <c r="I158" s="15">
        <v>7121</v>
      </c>
      <c r="J158" s="15">
        <v>6078</v>
      </c>
      <c r="K158" s="15">
        <v>5365</v>
      </c>
      <c r="L158" s="15">
        <v>5030</v>
      </c>
      <c r="M158" s="15">
        <v>4584</v>
      </c>
      <c r="N158" s="15">
        <v>4193</v>
      </c>
      <c r="O158" s="15">
        <v>3869</v>
      </c>
      <c r="P158" s="15"/>
      <c r="Q158" s="15"/>
      <c r="R158" s="15"/>
      <c r="S158" s="15">
        <v>2826</v>
      </c>
      <c r="T158" s="15"/>
      <c r="U158" s="15"/>
      <c r="V158" s="15"/>
      <c r="W158" s="15"/>
      <c r="X158" s="15">
        <v>1547.9555238077069</v>
      </c>
      <c r="Y158" s="15"/>
      <c r="Z158" s="16">
        <v>100</v>
      </c>
      <c r="AA158" s="16">
        <v>82.811954878474239</v>
      </c>
      <c r="AB158" s="16">
        <v>70.682637515990237</v>
      </c>
      <c r="AC158" s="16">
        <v>62.390975694848237</v>
      </c>
      <c r="AD158" s="16">
        <v>58.495173857425286</v>
      </c>
      <c r="AE158" s="16">
        <v>53.308524247005465</v>
      </c>
      <c r="AF158" s="16">
        <v>48.76148389347599</v>
      </c>
      <c r="AG158" s="16">
        <v>44.993603907431094</v>
      </c>
      <c r="AH158" s="16"/>
      <c r="AI158" s="16"/>
      <c r="AJ158" s="16"/>
      <c r="AK158" s="16">
        <v>32.864286544947085</v>
      </c>
      <c r="AL158" s="16"/>
      <c r="AM158" s="16"/>
      <c r="AN158" s="17"/>
      <c r="AO158" s="17"/>
      <c r="AP158" s="16">
        <v>18.001576041489788</v>
      </c>
      <c r="AQ158" s="18"/>
    </row>
    <row r="159" spans="1:43">
      <c r="D159" s="13"/>
      <c r="E159" s="12"/>
      <c r="F159" s="13"/>
      <c r="G159" s="14"/>
      <c r="H159" s="15">
        <v>100</v>
      </c>
      <c r="I159" s="15">
        <v>82.811954878474239</v>
      </c>
      <c r="J159" s="15">
        <v>70.682637515990237</v>
      </c>
      <c r="K159" s="15">
        <v>62.390975694848237</v>
      </c>
      <c r="L159" s="15">
        <v>58.495173857425286</v>
      </c>
      <c r="M159" s="15">
        <v>53.308524247005465</v>
      </c>
      <c r="N159" s="15">
        <v>48.76148389347599</v>
      </c>
      <c r="O159" s="15">
        <v>44.993603907431094</v>
      </c>
      <c r="P159" s="15"/>
      <c r="Q159" s="15"/>
      <c r="R159" s="15"/>
      <c r="S159" s="15">
        <v>32.864286544947085</v>
      </c>
      <c r="T159" s="15"/>
      <c r="U159" s="15"/>
      <c r="V159" s="15"/>
      <c r="W159" s="15"/>
      <c r="X159" s="15">
        <v>18.001576041489788</v>
      </c>
      <c r="Y159" s="15"/>
      <c r="Z159" s="16"/>
      <c r="AA159" s="19"/>
      <c r="AB159" s="19"/>
      <c r="AC159" s="19"/>
      <c r="AD159" s="19"/>
      <c r="AE159" s="19"/>
      <c r="AF159" s="19"/>
      <c r="AG159" s="20">
        <f>+AG158/$AG158*100</f>
        <v>100</v>
      </c>
      <c r="AH159" s="21"/>
      <c r="AI159" s="21"/>
      <c r="AJ159" s="21"/>
      <c r="AK159" s="22">
        <f>+AK158/$AG158*100</f>
        <v>73.042129749289217</v>
      </c>
      <c r="AL159" s="21"/>
      <c r="AM159" s="21"/>
      <c r="AN159" s="23"/>
      <c r="AO159" s="23"/>
      <c r="AP159" s="22">
        <f>+AP158/$AG158*100</f>
        <v>40.00918903612579</v>
      </c>
      <c r="AQ159" s="18"/>
    </row>
    <row r="160" spans="1:43">
      <c r="D160" s="13"/>
      <c r="E160" s="12"/>
      <c r="F160" s="13"/>
      <c r="G160" s="14" t="s">
        <v>167</v>
      </c>
      <c r="H160" s="15"/>
      <c r="I160" s="15"/>
      <c r="J160" s="15"/>
      <c r="K160" s="15"/>
      <c r="L160" s="15"/>
      <c r="M160" s="15"/>
      <c r="N160" s="15"/>
      <c r="O160" s="15">
        <v>1603</v>
      </c>
      <c r="P160" s="15">
        <v>1523</v>
      </c>
      <c r="Q160" s="15">
        <v>1423</v>
      </c>
      <c r="R160" s="15">
        <v>1330</v>
      </c>
      <c r="S160" s="15">
        <v>1254</v>
      </c>
      <c r="T160" s="15">
        <v>1171.403400852085</v>
      </c>
      <c r="U160" s="15">
        <v>1074.1790911588755</v>
      </c>
      <c r="V160" s="15">
        <v>977.69850454140294</v>
      </c>
      <c r="W160" s="15">
        <v>880.7912174331907</v>
      </c>
      <c r="X160" s="15">
        <v>778.35882354842852</v>
      </c>
      <c r="Y160" s="15">
        <v>688.64425324531385</v>
      </c>
      <c r="Z160" s="15"/>
      <c r="AA160" s="13"/>
      <c r="AB160" s="13"/>
      <c r="AC160" s="13"/>
      <c r="AD160" s="13"/>
      <c r="AE160" s="13"/>
      <c r="AF160" s="13"/>
      <c r="AG160" s="25">
        <v>100</v>
      </c>
      <c r="AH160" s="26">
        <f t="shared" ref="AH160:AQ164" si="36">P160/$O160*$AG160</f>
        <v>95.009357454772299</v>
      </c>
      <c r="AI160" s="26">
        <f t="shared" si="36"/>
        <v>88.771054273237681</v>
      </c>
      <c r="AJ160" s="26">
        <f t="shared" si="36"/>
        <v>82.969432314410483</v>
      </c>
      <c r="AK160" s="18">
        <f t="shared" si="36"/>
        <v>78.228321896444157</v>
      </c>
      <c r="AL160" s="26">
        <f t="shared" si="36"/>
        <v>73.075695623960385</v>
      </c>
      <c r="AM160" s="26">
        <f t="shared" si="36"/>
        <v>67.010548419143817</v>
      </c>
      <c r="AN160" s="27">
        <f t="shared" si="36"/>
        <v>60.991796914622768</v>
      </c>
      <c r="AO160" s="27">
        <f t="shared" si="36"/>
        <v>54.946426539812265</v>
      </c>
      <c r="AP160" s="28">
        <f t="shared" si="36"/>
        <v>48.556383253177074</v>
      </c>
      <c r="AQ160" s="18">
        <f t="shared" si="36"/>
        <v>42.959716359657754</v>
      </c>
    </row>
    <row r="161" spans="1:43">
      <c r="A161">
        <v>30424</v>
      </c>
      <c r="B161" t="s">
        <v>55</v>
      </c>
      <c r="C161" t="s">
        <v>39</v>
      </c>
      <c r="D161" s="13"/>
      <c r="E161" s="12"/>
      <c r="F161" s="13">
        <v>191</v>
      </c>
      <c r="G161" s="14" t="s">
        <v>168</v>
      </c>
      <c r="H161" s="15"/>
      <c r="I161" s="15"/>
      <c r="J161" s="15"/>
      <c r="K161" s="15"/>
      <c r="L161" s="15"/>
      <c r="M161" s="15"/>
      <c r="N161" s="15"/>
      <c r="O161" s="15">
        <v>788</v>
      </c>
      <c r="P161" s="15">
        <v>883</v>
      </c>
      <c r="Q161" s="15">
        <v>810</v>
      </c>
      <c r="R161" s="15">
        <v>743</v>
      </c>
      <c r="S161" s="15">
        <v>718</v>
      </c>
      <c r="T161" s="15">
        <v>682.4481703556246</v>
      </c>
      <c r="U161" s="15">
        <v>639.1018075237489</v>
      </c>
      <c r="V161" s="15">
        <v>607.60510867032565</v>
      </c>
      <c r="W161" s="15">
        <v>574.99263043413498</v>
      </c>
      <c r="X161" s="15">
        <v>541.12180853380448</v>
      </c>
      <c r="Y161" s="15">
        <v>500.24227855941922</v>
      </c>
      <c r="Z161" s="15"/>
      <c r="AA161" s="13"/>
      <c r="AB161" s="13"/>
      <c r="AC161" s="13"/>
      <c r="AD161" s="13"/>
      <c r="AE161" s="13"/>
      <c r="AF161" s="13"/>
      <c r="AG161" s="25">
        <v>100</v>
      </c>
      <c r="AH161" s="26">
        <f t="shared" si="36"/>
        <v>112.05583756345176</v>
      </c>
      <c r="AI161" s="26">
        <f t="shared" si="36"/>
        <v>102.79187817258884</v>
      </c>
      <c r="AJ161" s="26">
        <f t="shared" si="36"/>
        <v>94.289340101522839</v>
      </c>
      <c r="AK161" s="18">
        <f t="shared" si="36"/>
        <v>91.116751269035532</v>
      </c>
      <c r="AL161" s="26">
        <f t="shared" si="36"/>
        <v>86.605097760866073</v>
      </c>
      <c r="AM161" s="26">
        <f t="shared" si="36"/>
        <v>81.104290294891996</v>
      </c>
      <c r="AN161" s="27">
        <f t="shared" si="36"/>
        <v>77.107247293188536</v>
      </c>
      <c r="AO161" s="27">
        <f t="shared" si="36"/>
        <v>72.968607923113566</v>
      </c>
      <c r="AP161" s="28">
        <f t="shared" si="36"/>
        <v>68.670280270787373</v>
      </c>
      <c r="AQ161" s="18">
        <f t="shared" si="36"/>
        <v>63.482522659824767</v>
      </c>
    </row>
    <row r="162" spans="1:43">
      <c r="A162">
        <v>30424</v>
      </c>
      <c r="B162" t="s">
        <v>55</v>
      </c>
      <c r="C162" t="s">
        <v>39</v>
      </c>
      <c r="D162" s="13"/>
      <c r="E162" s="12"/>
      <c r="F162" s="13">
        <v>192</v>
      </c>
      <c r="G162" s="14" t="s">
        <v>169</v>
      </c>
      <c r="H162" s="15"/>
      <c r="I162" s="15"/>
      <c r="J162" s="15"/>
      <c r="K162" s="15"/>
      <c r="L162" s="15"/>
      <c r="M162" s="15"/>
      <c r="N162" s="15"/>
      <c r="O162" s="15">
        <v>204</v>
      </c>
      <c r="P162" s="15">
        <v>185</v>
      </c>
      <c r="Q162" s="15">
        <v>175</v>
      </c>
      <c r="R162" s="15">
        <v>145</v>
      </c>
      <c r="S162" s="15">
        <v>128</v>
      </c>
      <c r="T162" s="15">
        <v>105.38647741147741</v>
      </c>
      <c r="U162" s="15">
        <v>89.176159951159946</v>
      </c>
      <c r="V162" s="15">
        <v>74.279986481772198</v>
      </c>
      <c r="W162" s="15">
        <v>54.998096546310833</v>
      </c>
      <c r="X162" s="15">
        <v>35.27458791208791</v>
      </c>
      <c r="Y162" s="15">
        <v>19.222512755102038</v>
      </c>
      <c r="Z162" s="15"/>
      <c r="AA162" s="13"/>
      <c r="AB162" s="13"/>
      <c r="AC162" s="13"/>
      <c r="AD162" s="13"/>
      <c r="AE162" s="13"/>
      <c r="AF162" s="13"/>
      <c r="AG162" s="25">
        <v>100</v>
      </c>
      <c r="AH162" s="26">
        <f t="shared" si="36"/>
        <v>90.686274509803923</v>
      </c>
      <c r="AI162" s="26">
        <f t="shared" si="36"/>
        <v>85.784313725490193</v>
      </c>
      <c r="AJ162" s="26">
        <f t="shared" si="36"/>
        <v>71.078431372549019</v>
      </c>
      <c r="AK162" s="18">
        <f t="shared" si="36"/>
        <v>62.745098039215684</v>
      </c>
      <c r="AL162" s="26">
        <f t="shared" si="36"/>
        <v>51.660037946802653</v>
      </c>
      <c r="AM162" s="26">
        <f t="shared" si="36"/>
        <v>43.713803897627422</v>
      </c>
      <c r="AN162" s="27">
        <f t="shared" si="36"/>
        <v>36.4117580793001</v>
      </c>
      <c r="AO162" s="27">
        <f t="shared" si="36"/>
        <v>26.959851248191587</v>
      </c>
      <c r="AP162" s="28">
        <f t="shared" si="36"/>
        <v>17.291464662788194</v>
      </c>
      <c r="AQ162" s="18">
        <f t="shared" si="36"/>
        <v>9.4228003701480567</v>
      </c>
    </row>
    <row r="163" spans="1:43">
      <c r="A163">
        <v>30424</v>
      </c>
      <c r="B163" t="s">
        <v>55</v>
      </c>
      <c r="C163" t="s">
        <v>39</v>
      </c>
      <c r="D163" s="13"/>
      <c r="E163" s="12"/>
      <c r="F163" s="13">
        <v>193</v>
      </c>
      <c r="G163" s="14" t="s">
        <v>170</v>
      </c>
      <c r="H163" s="15"/>
      <c r="I163" s="15"/>
      <c r="J163" s="15"/>
      <c r="K163" s="15"/>
      <c r="L163" s="15"/>
      <c r="M163" s="15"/>
      <c r="N163" s="15"/>
      <c r="O163" s="15">
        <v>420</v>
      </c>
      <c r="P163" s="15">
        <v>388</v>
      </c>
      <c r="Q163" s="15">
        <v>374</v>
      </c>
      <c r="R163" s="15">
        <v>330</v>
      </c>
      <c r="S163" s="15">
        <v>280</v>
      </c>
      <c r="T163" s="15">
        <v>240.45090297932876</v>
      </c>
      <c r="U163" s="15">
        <v>187.49811630360352</v>
      </c>
      <c r="V163" s="15">
        <v>151.72972789880606</v>
      </c>
      <c r="W163" s="15">
        <v>120.44871236524602</v>
      </c>
      <c r="X163" s="15">
        <v>93.579312921966988</v>
      </c>
      <c r="Y163" s="15">
        <v>71.621657718496195</v>
      </c>
      <c r="Z163" s="15"/>
      <c r="AA163" s="13"/>
      <c r="AB163" s="13"/>
      <c r="AC163" s="13"/>
      <c r="AD163" s="13"/>
      <c r="AE163" s="13"/>
      <c r="AF163" s="13"/>
      <c r="AG163" s="25">
        <v>100</v>
      </c>
      <c r="AH163" s="26">
        <f t="shared" si="36"/>
        <v>92.38095238095238</v>
      </c>
      <c r="AI163" s="26">
        <f t="shared" si="36"/>
        <v>89.047619047619037</v>
      </c>
      <c r="AJ163" s="26">
        <f t="shared" si="36"/>
        <v>78.571428571428569</v>
      </c>
      <c r="AK163" s="18">
        <f t="shared" si="36"/>
        <v>66.666666666666657</v>
      </c>
      <c r="AL163" s="26">
        <f t="shared" si="36"/>
        <v>57.250214995078274</v>
      </c>
      <c r="AM163" s="26">
        <f t="shared" si="36"/>
        <v>44.642408643715129</v>
      </c>
      <c r="AN163" s="27">
        <f t="shared" si="36"/>
        <v>36.12612569019192</v>
      </c>
      <c r="AO163" s="27">
        <f t="shared" si="36"/>
        <v>28.6782648488681</v>
      </c>
      <c r="AP163" s="28">
        <f t="shared" si="36"/>
        <v>22.28078879094452</v>
      </c>
      <c r="AQ163" s="18">
        <f t="shared" si="36"/>
        <v>17.052775647260997</v>
      </c>
    </row>
    <row r="164" spans="1:43">
      <c r="A164">
        <v>30424</v>
      </c>
      <c r="B164" t="s">
        <v>55</v>
      </c>
      <c r="C164" t="s">
        <v>39</v>
      </c>
      <c r="D164" s="30"/>
      <c r="E164" s="29"/>
      <c r="F164" s="13">
        <v>194</v>
      </c>
      <c r="G164" s="31" t="s">
        <v>171</v>
      </c>
      <c r="H164" s="32"/>
      <c r="I164" s="32"/>
      <c r="J164" s="32"/>
      <c r="K164" s="32"/>
      <c r="L164" s="32"/>
      <c r="M164" s="32"/>
      <c r="N164" s="32"/>
      <c r="O164" s="32">
        <v>854</v>
      </c>
      <c r="P164" s="32">
        <v>747</v>
      </c>
      <c r="Q164" s="32">
        <v>644</v>
      </c>
      <c r="R164" s="32">
        <v>555</v>
      </c>
      <c r="S164" s="32">
        <v>446</v>
      </c>
      <c r="T164" s="32">
        <v>349.36160355165771</v>
      </c>
      <c r="U164" s="32">
        <v>263.41628644913601</v>
      </c>
      <c r="V164" s="32">
        <v>189.6548142694985</v>
      </c>
      <c r="W164" s="32">
        <v>136.90984937039229</v>
      </c>
      <c r="X164" s="32">
        <v>99.620990891418955</v>
      </c>
      <c r="Y164" s="32">
        <v>70.194160950929842</v>
      </c>
      <c r="Z164" s="32"/>
      <c r="AA164" s="30"/>
      <c r="AB164" s="30"/>
      <c r="AC164" s="30"/>
      <c r="AD164" s="30"/>
      <c r="AE164" s="30"/>
      <c r="AF164" s="30"/>
      <c r="AG164" s="34">
        <v>100</v>
      </c>
      <c r="AH164" s="35">
        <f t="shared" si="36"/>
        <v>87.470725995316158</v>
      </c>
      <c r="AI164" s="35">
        <f t="shared" si="36"/>
        <v>75.409836065573771</v>
      </c>
      <c r="AJ164" s="35">
        <f t="shared" si="36"/>
        <v>64.988290398126466</v>
      </c>
      <c r="AK164" s="36">
        <f t="shared" si="36"/>
        <v>52.224824355971897</v>
      </c>
      <c r="AL164" s="35">
        <f t="shared" si="36"/>
        <v>40.90885287490137</v>
      </c>
      <c r="AM164" s="35">
        <f t="shared" si="36"/>
        <v>30.844998413247776</v>
      </c>
      <c r="AN164" s="37">
        <f t="shared" si="36"/>
        <v>22.207823684952988</v>
      </c>
      <c r="AO164" s="37">
        <f t="shared" si="36"/>
        <v>16.031598286931182</v>
      </c>
      <c r="AP164" s="38">
        <f t="shared" si="36"/>
        <v>11.665221415857021</v>
      </c>
      <c r="AQ164" s="36">
        <f t="shared" si="36"/>
        <v>8.2194567858231657</v>
      </c>
    </row>
    <row r="165" spans="1:43" ht="13.5">
      <c r="A165">
        <v>30424</v>
      </c>
      <c r="B165" t="s">
        <v>55</v>
      </c>
      <c r="C165" t="s">
        <v>39</v>
      </c>
      <c r="D165" s="53" t="s">
        <v>172</v>
      </c>
      <c r="E165" s="53" t="s">
        <v>173</v>
      </c>
      <c r="F165" s="30">
        <v>195</v>
      </c>
      <c r="G165" s="55"/>
      <c r="H165" s="56">
        <v>1424</v>
      </c>
      <c r="I165" s="56">
        <v>1316</v>
      </c>
      <c r="J165" s="56">
        <v>1135</v>
      </c>
      <c r="K165" s="56">
        <v>1015</v>
      </c>
      <c r="L165" s="56">
        <v>790</v>
      </c>
      <c r="M165" s="56">
        <v>686</v>
      </c>
      <c r="N165" s="56">
        <v>613</v>
      </c>
      <c r="O165" s="57">
        <v>527</v>
      </c>
      <c r="P165" s="57"/>
      <c r="Q165" s="57"/>
      <c r="R165" s="57"/>
      <c r="S165" s="57">
        <v>446</v>
      </c>
      <c r="T165" s="57"/>
      <c r="U165" s="57"/>
      <c r="V165" s="57"/>
      <c r="W165" s="57"/>
      <c r="X165" s="57">
        <v>436.28860768255504</v>
      </c>
      <c r="Y165" s="57"/>
      <c r="Z165" s="16">
        <v>100</v>
      </c>
      <c r="AA165" s="16">
        <v>92.415730337078656</v>
      </c>
      <c r="AB165" s="16">
        <v>79.705056179775283</v>
      </c>
      <c r="AC165" s="16">
        <v>71.278089887640448</v>
      </c>
      <c r="AD165" s="16">
        <v>55.477528089887642</v>
      </c>
      <c r="AE165" s="16">
        <v>48.174157303370784</v>
      </c>
      <c r="AF165" s="16">
        <v>43.047752808988768</v>
      </c>
      <c r="AG165" s="39">
        <v>37.008426966292134</v>
      </c>
      <c r="AH165" s="39"/>
      <c r="AI165" s="39"/>
      <c r="AJ165" s="39"/>
      <c r="AK165" s="39">
        <v>31.320224719101127</v>
      </c>
      <c r="AL165" s="39"/>
      <c r="AM165" s="39"/>
      <c r="AN165" s="40"/>
      <c r="AO165" s="40"/>
      <c r="AP165" s="39">
        <v>30.63824492152774</v>
      </c>
      <c r="AQ165" s="24"/>
    </row>
    <row r="166" spans="1:43">
      <c r="D166" s="13"/>
      <c r="E166" s="12"/>
      <c r="F166" s="54"/>
      <c r="G166" s="14"/>
      <c r="H166" s="15">
        <v>100</v>
      </c>
      <c r="I166" s="15">
        <v>92.415730337078656</v>
      </c>
      <c r="J166" s="15">
        <v>79.705056179775283</v>
      </c>
      <c r="K166" s="15">
        <v>71.278089887640448</v>
      </c>
      <c r="L166" s="15">
        <v>55.477528089887642</v>
      </c>
      <c r="M166" s="15">
        <v>48.174157303370784</v>
      </c>
      <c r="N166" s="15">
        <v>43.047752808988768</v>
      </c>
      <c r="O166" s="24">
        <v>37.008426966292134</v>
      </c>
      <c r="P166" s="24"/>
      <c r="Q166" s="24"/>
      <c r="R166" s="24"/>
      <c r="S166" s="24">
        <v>31.320224719101127</v>
      </c>
      <c r="T166" s="24"/>
      <c r="U166" s="24"/>
      <c r="V166" s="24"/>
      <c r="W166" s="24"/>
      <c r="X166" s="24">
        <v>30.63824492152774</v>
      </c>
      <c r="Y166" s="24"/>
      <c r="Z166" s="39"/>
      <c r="AA166" s="19"/>
      <c r="AB166" s="19"/>
      <c r="AC166" s="19"/>
      <c r="AD166" s="19"/>
      <c r="AE166" s="19"/>
      <c r="AF166" s="19"/>
      <c r="AG166" s="20">
        <f>+AG165/$AG165*100</f>
        <v>100</v>
      </c>
      <c r="AH166" s="21"/>
      <c r="AI166" s="21"/>
      <c r="AJ166" s="21"/>
      <c r="AK166" s="22">
        <f>+AK165/$AG165*100</f>
        <v>84.629981024667941</v>
      </c>
      <c r="AL166" s="21"/>
      <c r="AM166" s="21"/>
      <c r="AN166" s="23"/>
      <c r="AO166" s="23"/>
      <c r="AP166" s="22">
        <f>+AP165/$AG165*100</f>
        <v>82.787212083976286</v>
      </c>
      <c r="AQ166" s="18"/>
    </row>
    <row r="167" spans="1:43">
      <c r="D167" s="30"/>
      <c r="E167" s="29"/>
      <c r="F167" s="13"/>
      <c r="G167" s="31" t="s">
        <v>172</v>
      </c>
      <c r="H167" s="32"/>
      <c r="I167" s="32"/>
      <c r="J167" s="32"/>
      <c r="K167" s="32"/>
      <c r="L167" s="32"/>
      <c r="M167" s="32"/>
      <c r="N167" s="32"/>
      <c r="O167" s="32">
        <v>527</v>
      </c>
      <c r="P167" s="32">
        <v>635</v>
      </c>
      <c r="Q167" s="32">
        <v>570</v>
      </c>
      <c r="R167" s="32">
        <v>486</v>
      </c>
      <c r="S167" s="32">
        <v>446</v>
      </c>
      <c r="T167" s="32">
        <v>441.43203944373357</v>
      </c>
      <c r="U167" s="32">
        <v>457.37190729241837</v>
      </c>
      <c r="V167" s="32">
        <v>469.32744128930392</v>
      </c>
      <c r="W167" s="32">
        <v>445.42864920701209</v>
      </c>
      <c r="X167" s="32">
        <v>436.28860768255504</v>
      </c>
      <c r="Y167" s="32">
        <v>498.48010020882441</v>
      </c>
      <c r="Z167" s="32"/>
      <c r="AA167" s="30"/>
      <c r="AB167" s="30"/>
      <c r="AC167" s="30"/>
      <c r="AD167" s="30"/>
      <c r="AE167" s="30"/>
      <c r="AF167" s="30"/>
      <c r="AG167" s="34">
        <v>100</v>
      </c>
      <c r="AH167" s="35">
        <f t="shared" ref="AH167:AQ167" si="37">P167/$O167*$AG167</f>
        <v>120.49335863377608</v>
      </c>
      <c r="AI167" s="35">
        <f t="shared" si="37"/>
        <v>108.15939278937381</v>
      </c>
      <c r="AJ167" s="35">
        <f t="shared" si="37"/>
        <v>92.220113851992409</v>
      </c>
      <c r="AK167" s="36">
        <f t="shared" si="37"/>
        <v>84.629981024667927</v>
      </c>
      <c r="AL167" s="35">
        <f t="shared" si="37"/>
        <v>83.763195340366906</v>
      </c>
      <c r="AM167" s="35">
        <f t="shared" si="37"/>
        <v>86.787838195904811</v>
      </c>
      <c r="AN167" s="37">
        <f t="shared" si="37"/>
        <v>89.056440472353685</v>
      </c>
      <c r="AO167" s="37">
        <f t="shared" si="37"/>
        <v>84.52156531442354</v>
      </c>
      <c r="AP167" s="38">
        <f t="shared" si="37"/>
        <v>82.787212083976286</v>
      </c>
      <c r="AQ167" s="36">
        <f t="shared" si="37"/>
        <v>94.588254309074841</v>
      </c>
    </row>
    <row r="168" spans="1:43" ht="14.25">
      <c r="A168">
        <v>30427</v>
      </c>
      <c r="B168" t="s">
        <v>55</v>
      </c>
      <c r="C168" t="s">
        <v>39</v>
      </c>
      <c r="D168" s="12" t="s">
        <v>174</v>
      </c>
      <c r="E168" s="12" t="s">
        <v>174</v>
      </c>
      <c r="F168" s="30">
        <v>196</v>
      </c>
      <c r="G168" s="14"/>
      <c r="H168" s="15">
        <v>22000</v>
      </c>
      <c r="I168" s="15">
        <v>20252</v>
      </c>
      <c r="J168" s="15">
        <v>18905</v>
      </c>
      <c r="K168" s="15">
        <v>18997</v>
      </c>
      <c r="L168" s="15">
        <v>18852</v>
      </c>
      <c r="M168" s="15">
        <v>18241</v>
      </c>
      <c r="N168" s="15">
        <v>17385</v>
      </c>
      <c r="O168" s="15">
        <v>16382</v>
      </c>
      <c r="P168" s="15"/>
      <c r="Q168" s="15"/>
      <c r="R168" s="15"/>
      <c r="S168" s="15">
        <v>12235</v>
      </c>
      <c r="T168" s="15"/>
      <c r="U168" s="15"/>
      <c r="V168" s="15"/>
      <c r="W168" s="15"/>
      <c r="X168" s="15">
        <v>6882.336643525724</v>
      </c>
      <c r="Y168" s="15"/>
      <c r="Z168" s="16">
        <v>100</v>
      </c>
      <c r="AA168" s="16">
        <v>92.054545454545462</v>
      </c>
      <c r="AB168" s="16">
        <v>85.931818181818187</v>
      </c>
      <c r="AC168" s="16">
        <v>86.350000000000009</v>
      </c>
      <c r="AD168" s="16">
        <v>85.690909090909102</v>
      </c>
      <c r="AE168" s="16">
        <v>82.913636363636371</v>
      </c>
      <c r="AF168" s="16">
        <v>79.02272727272728</v>
      </c>
      <c r="AG168" s="16">
        <v>74.463636363636368</v>
      </c>
      <c r="AH168" s="16"/>
      <c r="AI168" s="16"/>
      <c r="AJ168" s="16"/>
      <c r="AK168" s="16">
        <v>55.613636363636367</v>
      </c>
      <c r="AL168" s="16"/>
      <c r="AM168" s="16"/>
      <c r="AN168" s="17"/>
      <c r="AO168" s="17"/>
      <c r="AP168" s="16">
        <v>31.283348379662378</v>
      </c>
      <c r="AQ168" s="18"/>
    </row>
    <row r="169" spans="1:43">
      <c r="D169" s="13"/>
      <c r="E169" s="12"/>
      <c r="F169" s="13"/>
      <c r="G169" s="14"/>
      <c r="H169" s="15">
        <v>100</v>
      </c>
      <c r="I169" s="15">
        <v>92.054545454545462</v>
      </c>
      <c r="J169" s="15">
        <v>85.931818181818187</v>
      </c>
      <c r="K169" s="15">
        <v>86.350000000000009</v>
      </c>
      <c r="L169" s="15">
        <v>85.690909090909102</v>
      </c>
      <c r="M169" s="15">
        <v>82.913636363636371</v>
      </c>
      <c r="N169" s="15">
        <v>79.02272727272728</v>
      </c>
      <c r="O169" s="15">
        <v>74.463636363636368</v>
      </c>
      <c r="P169" s="15"/>
      <c r="Q169" s="15"/>
      <c r="R169" s="15"/>
      <c r="S169" s="15">
        <v>55.613636363636367</v>
      </c>
      <c r="T169" s="15"/>
      <c r="U169" s="15"/>
      <c r="V169" s="15"/>
      <c r="W169" s="15"/>
      <c r="X169" s="15">
        <v>31.283348379662378</v>
      </c>
      <c r="Y169" s="15"/>
      <c r="Z169" s="16"/>
      <c r="AA169" s="19"/>
      <c r="AB169" s="19"/>
      <c r="AC169" s="19"/>
      <c r="AD169" s="19"/>
      <c r="AE169" s="19"/>
      <c r="AF169" s="19"/>
      <c r="AG169" s="20">
        <f>+AG168/$AG168*100</f>
        <v>100</v>
      </c>
      <c r="AH169" s="21"/>
      <c r="AI169" s="21"/>
      <c r="AJ169" s="21"/>
      <c r="AK169" s="22">
        <f>+AK168/$AG168*100</f>
        <v>74.685630570137945</v>
      </c>
      <c r="AL169" s="21"/>
      <c r="AM169" s="21"/>
      <c r="AN169" s="23"/>
      <c r="AO169" s="23"/>
      <c r="AP169" s="22">
        <f>+AP168/$AG168*100</f>
        <v>42.011577606676369</v>
      </c>
      <c r="AQ169" s="18"/>
    </row>
    <row r="170" spans="1:43">
      <c r="D170" s="13"/>
      <c r="E170" s="12"/>
      <c r="F170" s="13"/>
      <c r="G170" s="14" t="s">
        <v>174</v>
      </c>
      <c r="H170" s="15"/>
      <c r="I170" s="15"/>
      <c r="J170" s="15"/>
      <c r="K170" s="15"/>
      <c r="L170" s="15"/>
      <c r="M170" s="15"/>
      <c r="N170" s="15"/>
      <c r="O170" s="15">
        <v>7160</v>
      </c>
      <c r="P170" s="15">
        <v>6813</v>
      </c>
      <c r="Q170" s="15">
        <v>6343</v>
      </c>
      <c r="R170" s="15">
        <v>5825</v>
      </c>
      <c r="S170" s="15">
        <v>5249</v>
      </c>
      <c r="T170" s="15">
        <v>4709.8261056621886</v>
      </c>
      <c r="U170" s="15">
        <v>4234.5150219993466</v>
      </c>
      <c r="V170" s="15">
        <v>3745.8911660172998</v>
      </c>
      <c r="W170" s="15">
        <v>3267.3885598752031</v>
      </c>
      <c r="X170" s="15">
        <v>2828.8160148360771</v>
      </c>
      <c r="Y170" s="15">
        <v>2454.0639840055901</v>
      </c>
      <c r="Z170" s="15"/>
      <c r="AA170" s="13"/>
      <c r="AB170" s="13"/>
      <c r="AC170" s="13"/>
      <c r="AD170" s="13"/>
      <c r="AE170" s="13"/>
      <c r="AF170" s="13"/>
      <c r="AG170" s="25">
        <v>100</v>
      </c>
      <c r="AH170" s="26">
        <f t="shared" ref="AH170:AQ175" si="38">P170/$O170*$AG170</f>
        <v>95.153631284916202</v>
      </c>
      <c r="AI170" s="26">
        <f t="shared" si="38"/>
        <v>88.589385474860336</v>
      </c>
      <c r="AJ170" s="26">
        <f t="shared" si="38"/>
        <v>81.35474860335195</v>
      </c>
      <c r="AK170" s="18">
        <f t="shared" si="38"/>
        <v>73.310055865921782</v>
      </c>
      <c r="AL170" s="26">
        <f t="shared" si="38"/>
        <v>65.779694213159061</v>
      </c>
      <c r="AM170" s="26">
        <f t="shared" si="38"/>
        <v>59.141271256974115</v>
      </c>
      <c r="AN170" s="27">
        <f t="shared" si="38"/>
        <v>52.3169157264986</v>
      </c>
      <c r="AO170" s="27">
        <f t="shared" si="38"/>
        <v>45.633918434011214</v>
      </c>
      <c r="AP170" s="28">
        <f t="shared" si="38"/>
        <v>39.508603559163085</v>
      </c>
      <c r="AQ170" s="18">
        <f t="shared" si="38"/>
        <v>34.274636648122772</v>
      </c>
    </row>
    <row r="171" spans="1:43">
      <c r="A171">
        <v>30407</v>
      </c>
      <c r="B171" t="s">
        <v>45</v>
      </c>
      <c r="C171" t="s">
        <v>39</v>
      </c>
      <c r="D171" s="13"/>
      <c r="E171" s="12"/>
      <c r="F171" s="13">
        <v>197</v>
      </c>
      <c r="G171" s="14" t="s">
        <v>175</v>
      </c>
      <c r="H171" s="15"/>
      <c r="I171" s="15"/>
      <c r="J171" s="15"/>
      <c r="K171" s="15"/>
      <c r="L171" s="15"/>
      <c r="M171" s="15"/>
      <c r="N171" s="15"/>
      <c r="O171" s="15">
        <v>4066</v>
      </c>
      <c r="P171" s="15">
        <v>4033</v>
      </c>
      <c r="Q171" s="15">
        <v>3967</v>
      </c>
      <c r="R171" s="15">
        <v>3763</v>
      </c>
      <c r="S171" s="15">
        <v>3584</v>
      </c>
      <c r="T171" s="15">
        <v>3359.9978904750196</v>
      </c>
      <c r="U171" s="15">
        <v>3110.2514279086226</v>
      </c>
      <c r="V171" s="15">
        <v>2844.1726660268559</v>
      </c>
      <c r="W171" s="15">
        <v>2572.385649391148</v>
      </c>
      <c r="X171" s="15">
        <v>2338.1662886841414</v>
      </c>
      <c r="Y171" s="15">
        <v>2142.8185600016272</v>
      </c>
      <c r="Z171" s="15"/>
      <c r="AA171" s="13"/>
      <c r="AB171" s="13"/>
      <c r="AC171" s="13"/>
      <c r="AD171" s="13"/>
      <c r="AE171" s="13"/>
      <c r="AF171" s="13"/>
      <c r="AG171" s="25">
        <v>100</v>
      </c>
      <c r="AH171" s="26">
        <f t="shared" si="38"/>
        <v>99.188391539596651</v>
      </c>
      <c r="AI171" s="26">
        <f t="shared" si="38"/>
        <v>97.565174618789968</v>
      </c>
      <c r="AJ171" s="26">
        <f t="shared" si="38"/>
        <v>92.547958681751112</v>
      </c>
      <c r="AK171" s="18">
        <f t="shared" si="38"/>
        <v>88.145597638957213</v>
      </c>
      <c r="AL171" s="26">
        <f t="shared" si="38"/>
        <v>82.636445904452032</v>
      </c>
      <c r="AM171" s="26">
        <f t="shared" si="38"/>
        <v>76.49413251127946</v>
      </c>
      <c r="AN171" s="27">
        <f t="shared" si="38"/>
        <v>69.950139351373736</v>
      </c>
      <c r="AO171" s="27">
        <f t="shared" si="38"/>
        <v>63.2657562565457</v>
      </c>
      <c r="AP171" s="28">
        <f t="shared" si="38"/>
        <v>57.505319446240563</v>
      </c>
      <c r="AQ171" s="18">
        <f t="shared" si="38"/>
        <v>52.70089916383737</v>
      </c>
    </row>
    <row r="172" spans="1:43">
      <c r="A172">
        <v>30407</v>
      </c>
      <c r="B172" t="s">
        <v>45</v>
      </c>
      <c r="C172" t="s">
        <v>39</v>
      </c>
      <c r="D172" s="13"/>
      <c r="E172" s="12"/>
      <c r="F172" s="13">
        <v>198</v>
      </c>
      <c r="G172" s="14" t="s">
        <v>176</v>
      </c>
      <c r="H172" s="15"/>
      <c r="I172" s="15"/>
      <c r="J172" s="15"/>
      <c r="K172" s="15"/>
      <c r="L172" s="15"/>
      <c r="M172" s="15"/>
      <c r="N172" s="15"/>
      <c r="O172" s="15">
        <v>943</v>
      </c>
      <c r="P172" s="15">
        <v>909</v>
      </c>
      <c r="Q172" s="15">
        <v>804</v>
      </c>
      <c r="R172" s="15">
        <v>723</v>
      </c>
      <c r="S172" s="15">
        <v>626</v>
      </c>
      <c r="T172" s="15">
        <v>542.06874317691677</v>
      </c>
      <c r="U172" s="15">
        <v>462.39808663967005</v>
      </c>
      <c r="V172" s="15">
        <v>386.13350696292804</v>
      </c>
      <c r="W172" s="15">
        <v>319.91830761082196</v>
      </c>
      <c r="X172" s="15">
        <v>246.3963848050744</v>
      </c>
      <c r="Y172" s="15">
        <v>178.01521018533279</v>
      </c>
      <c r="Z172" s="15"/>
      <c r="AA172" s="13"/>
      <c r="AB172" s="13"/>
      <c r="AC172" s="13"/>
      <c r="AD172" s="13"/>
      <c r="AE172" s="13"/>
      <c r="AF172" s="13"/>
      <c r="AG172" s="25">
        <v>100</v>
      </c>
      <c r="AH172" s="26">
        <f t="shared" si="38"/>
        <v>96.39448568398727</v>
      </c>
      <c r="AI172" s="26">
        <f t="shared" si="38"/>
        <v>85.259809119830336</v>
      </c>
      <c r="AJ172" s="26">
        <f t="shared" si="38"/>
        <v>76.670201484623547</v>
      </c>
      <c r="AK172" s="18">
        <f t="shared" si="38"/>
        <v>66.383881230116643</v>
      </c>
      <c r="AL172" s="26">
        <f t="shared" si="38"/>
        <v>57.483429817276431</v>
      </c>
      <c r="AM172" s="26">
        <f t="shared" si="38"/>
        <v>49.034791796359492</v>
      </c>
      <c r="AN172" s="27">
        <f t="shared" si="38"/>
        <v>40.947349624912839</v>
      </c>
      <c r="AO172" s="27">
        <f t="shared" si="38"/>
        <v>33.925589354275928</v>
      </c>
      <c r="AP172" s="28">
        <f t="shared" si="38"/>
        <v>26.128990965543412</v>
      </c>
      <c r="AQ172" s="18">
        <f t="shared" si="38"/>
        <v>18.877540846800933</v>
      </c>
    </row>
    <row r="173" spans="1:43">
      <c r="A173">
        <v>30407</v>
      </c>
      <c r="B173" t="s">
        <v>45</v>
      </c>
      <c r="C173" t="s">
        <v>39</v>
      </c>
      <c r="D173" s="13"/>
      <c r="E173" s="12"/>
      <c r="F173" s="13">
        <v>199</v>
      </c>
      <c r="G173" s="14" t="s">
        <v>177</v>
      </c>
      <c r="H173" s="15"/>
      <c r="I173" s="15"/>
      <c r="J173" s="15"/>
      <c r="K173" s="15"/>
      <c r="L173" s="15"/>
      <c r="M173" s="15"/>
      <c r="N173" s="15"/>
      <c r="O173" s="15">
        <v>978</v>
      </c>
      <c r="P173" s="15">
        <v>921</v>
      </c>
      <c r="Q173" s="15">
        <v>803</v>
      </c>
      <c r="R173" s="15">
        <v>715</v>
      </c>
      <c r="S173" s="15">
        <v>657</v>
      </c>
      <c r="T173" s="15">
        <v>607.0408576378054</v>
      </c>
      <c r="U173" s="15">
        <v>529.91734303747739</v>
      </c>
      <c r="V173" s="15">
        <v>464.53160110026704</v>
      </c>
      <c r="W173" s="15">
        <v>398.5373280168231</v>
      </c>
      <c r="X173" s="15">
        <v>339.70641059358184</v>
      </c>
      <c r="Y173" s="15">
        <v>309.69479741771954</v>
      </c>
      <c r="Z173" s="15"/>
      <c r="AA173" s="13"/>
      <c r="AB173" s="13"/>
      <c r="AC173" s="13"/>
      <c r="AD173" s="13"/>
      <c r="AE173" s="13"/>
      <c r="AF173" s="13"/>
      <c r="AG173" s="25">
        <v>100</v>
      </c>
      <c r="AH173" s="26">
        <f t="shared" si="38"/>
        <v>94.171779141104295</v>
      </c>
      <c r="AI173" s="26">
        <f t="shared" si="38"/>
        <v>82.106339468302664</v>
      </c>
      <c r="AJ173" s="26">
        <f t="shared" si="38"/>
        <v>73.108384458077708</v>
      </c>
      <c r="AK173" s="18">
        <f t="shared" si="38"/>
        <v>67.177914110429455</v>
      </c>
      <c r="AL173" s="26">
        <f t="shared" si="38"/>
        <v>62.06961734537888</v>
      </c>
      <c r="AM173" s="26">
        <f t="shared" si="38"/>
        <v>54.183777406695036</v>
      </c>
      <c r="AN173" s="27">
        <f t="shared" si="38"/>
        <v>47.498118721908696</v>
      </c>
      <c r="AO173" s="27">
        <f t="shared" si="38"/>
        <v>40.750238038529965</v>
      </c>
      <c r="AP173" s="28">
        <f t="shared" si="38"/>
        <v>34.734806809159693</v>
      </c>
      <c r="AQ173" s="18">
        <f t="shared" si="38"/>
        <v>31.666134705288297</v>
      </c>
    </row>
    <row r="174" spans="1:43">
      <c r="A174">
        <v>30407</v>
      </c>
      <c r="B174" t="s">
        <v>45</v>
      </c>
      <c r="C174" t="s">
        <v>39</v>
      </c>
      <c r="D174" s="13"/>
      <c r="E174" s="12"/>
      <c r="F174" s="13">
        <v>200</v>
      </c>
      <c r="G174" s="14" t="s">
        <v>178</v>
      </c>
      <c r="H174" s="15"/>
      <c r="I174" s="15"/>
      <c r="J174" s="15"/>
      <c r="K174" s="15"/>
      <c r="L174" s="15"/>
      <c r="M174" s="15"/>
      <c r="N174" s="15"/>
      <c r="O174" s="15">
        <v>1570</v>
      </c>
      <c r="P174" s="15">
        <v>1496</v>
      </c>
      <c r="Q174" s="15">
        <v>1921</v>
      </c>
      <c r="R174" s="15">
        <v>1116</v>
      </c>
      <c r="S174" s="15">
        <v>996</v>
      </c>
      <c r="T174" s="15">
        <v>874.16201171605303</v>
      </c>
      <c r="U174" s="15">
        <v>783.83501008887833</v>
      </c>
      <c r="V174" s="15">
        <v>714.7420362608525</v>
      </c>
      <c r="W174" s="15">
        <v>659.92019957344587</v>
      </c>
      <c r="X174" s="15">
        <v>604.52022164145478</v>
      </c>
      <c r="Y174" s="15">
        <v>547.62416384669427</v>
      </c>
      <c r="Z174" s="15"/>
      <c r="AA174" s="13"/>
      <c r="AB174" s="13"/>
      <c r="AC174" s="13"/>
      <c r="AD174" s="13"/>
      <c r="AE174" s="13"/>
      <c r="AF174" s="13"/>
      <c r="AG174" s="25">
        <v>100</v>
      </c>
      <c r="AH174" s="26">
        <f t="shared" si="38"/>
        <v>95.28662420382166</v>
      </c>
      <c r="AI174" s="26">
        <f t="shared" si="38"/>
        <v>122.35668789808918</v>
      </c>
      <c r="AJ174" s="26">
        <f t="shared" si="38"/>
        <v>71.082802547770697</v>
      </c>
      <c r="AK174" s="18">
        <f t="shared" si="38"/>
        <v>63.439490445859867</v>
      </c>
      <c r="AL174" s="26">
        <f t="shared" si="38"/>
        <v>55.679109026500193</v>
      </c>
      <c r="AM174" s="26">
        <f t="shared" si="38"/>
        <v>49.925796820947667</v>
      </c>
      <c r="AN174" s="27">
        <f t="shared" si="38"/>
        <v>45.524970462474684</v>
      </c>
      <c r="AO174" s="27">
        <f t="shared" si="38"/>
        <v>42.033133730792734</v>
      </c>
      <c r="AP174" s="28">
        <f t="shared" si="38"/>
        <v>38.504472716016231</v>
      </c>
      <c r="AQ174" s="18">
        <f t="shared" si="38"/>
        <v>34.880519990235307</v>
      </c>
    </row>
    <row r="175" spans="1:43">
      <c r="A175">
        <v>30407</v>
      </c>
      <c r="B175" t="s">
        <v>45</v>
      </c>
      <c r="C175" t="s">
        <v>39</v>
      </c>
      <c r="D175" s="13"/>
      <c r="E175" s="29"/>
      <c r="F175" s="13">
        <v>201</v>
      </c>
      <c r="G175" s="31" t="s">
        <v>179</v>
      </c>
      <c r="H175" s="32"/>
      <c r="I175" s="32"/>
      <c r="J175" s="32"/>
      <c r="K175" s="32"/>
      <c r="L175" s="32"/>
      <c r="M175" s="32"/>
      <c r="N175" s="32"/>
      <c r="O175" s="32">
        <v>1665</v>
      </c>
      <c r="P175" s="32">
        <v>1515</v>
      </c>
      <c r="Q175" s="32">
        <v>806</v>
      </c>
      <c r="R175" s="32">
        <v>1285</v>
      </c>
      <c r="S175" s="32">
        <v>1123</v>
      </c>
      <c r="T175" s="32">
        <v>997.77685653659273</v>
      </c>
      <c r="U175" s="32">
        <v>857.82450065394187</v>
      </c>
      <c r="V175" s="32">
        <v>729.1507853311773</v>
      </c>
      <c r="W175" s="32">
        <v>620.65928358444057</v>
      </c>
      <c r="X175" s="32">
        <v>524.73132296539484</v>
      </c>
      <c r="Y175" s="32">
        <v>440.8756762867946</v>
      </c>
      <c r="Z175" s="32"/>
      <c r="AA175" s="30"/>
      <c r="AB175" s="30"/>
      <c r="AC175" s="30"/>
      <c r="AD175" s="30"/>
      <c r="AE175" s="30"/>
      <c r="AF175" s="30"/>
      <c r="AG175" s="34">
        <v>100</v>
      </c>
      <c r="AH175" s="35">
        <f t="shared" si="38"/>
        <v>90.990990990990994</v>
      </c>
      <c r="AI175" s="35">
        <f t="shared" si="38"/>
        <v>48.408408408408413</v>
      </c>
      <c r="AJ175" s="35">
        <f t="shared" si="38"/>
        <v>77.177177177177185</v>
      </c>
      <c r="AK175" s="36">
        <f t="shared" si="38"/>
        <v>67.447447447447445</v>
      </c>
      <c r="AL175" s="35">
        <f t="shared" si="38"/>
        <v>59.92653793012569</v>
      </c>
      <c r="AM175" s="35">
        <f t="shared" si="38"/>
        <v>51.520991030266785</v>
      </c>
      <c r="AN175" s="37">
        <f t="shared" si="38"/>
        <v>43.792839959830474</v>
      </c>
      <c r="AO175" s="37">
        <f t="shared" si="38"/>
        <v>37.276833848915345</v>
      </c>
      <c r="AP175" s="38">
        <f t="shared" si="38"/>
        <v>31.515394772696386</v>
      </c>
      <c r="AQ175" s="36">
        <f t="shared" si="38"/>
        <v>26.479019596804481</v>
      </c>
    </row>
    <row r="176" spans="1:43" ht="14.25">
      <c r="A176">
        <v>30407</v>
      </c>
      <c r="B176" t="s">
        <v>45</v>
      </c>
      <c r="C176" t="s">
        <v>39</v>
      </c>
      <c r="D176" s="13"/>
      <c r="E176" s="12" t="s">
        <v>180</v>
      </c>
      <c r="F176" s="30">
        <v>202</v>
      </c>
      <c r="G176" s="14"/>
      <c r="H176" s="15">
        <v>9652</v>
      </c>
      <c r="I176" s="15">
        <v>9013</v>
      </c>
      <c r="J176" s="15">
        <v>8236</v>
      </c>
      <c r="K176" s="15">
        <v>7766</v>
      </c>
      <c r="L176" s="15">
        <v>7404</v>
      </c>
      <c r="M176" s="15">
        <v>6907</v>
      </c>
      <c r="N176" s="15">
        <v>6552</v>
      </c>
      <c r="O176" s="15">
        <v>6139</v>
      </c>
      <c r="P176" s="15"/>
      <c r="Q176" s="15"/>
      <c r="R176" s="15"/>
      <c r="S176" s="15">
        <v>4323</v>
      </c>
      <c r="T176" s="15"/>
      <c r="U176" s="15"/>
      <c r="V176" s="15"/>
      <c r="W176" s="15"/>
      <c r="X176" s="15">
        <v>2017.9317470194451</v>
      </c>
      <c r="Y176" s="15"/>
      <c r="Z176" s="16">
        <v>100</v>
      </c>
      <c r="AA176" s="16">
        <v>93.379610443431417</v>
      </c>
      <c r="AB176" s="16">
        <v>85.3294653957729</v>
      </c>
      <c r="AC176" s="16">
        <v>80.460008288437635</v>
      </c>
      <c r="AD176" s="16">
        <v>76.70949026108579</v>
      </c>
      <c r="AE176" s="16">
        <v>71.560298383754656</v>
      </c>
      <c r="AF176" s="16">
        <v>67.882304185660999</v>
      </c>
      <c r="AG176" s="16">
        <v>63.603398259428104</v>
      </c>
      <c r="AH176" s="16"/>
      <c r="AI176" s="16"/>
      <c r="AJ176" s="16"/>
      <c r="AK176" s="16">
        <v>44.788644840447574</v>
      </c>
      <c r="AL176" s="16"/>
      <c r="AM176" s="16"/>
      <c r="AN176" s="17"/>
      <c r="AO176" s="17"/>
      <c r="AP176" s="16">
        <v>20.906876782215551</v>
      </c>
      <c r="AQ176" s="18"/>
    </row>
    <row r="177" spans="1:43">
      <c r="D177" s="13"/>
      <c r="E177" s="12"/>
      <c r="F177" s="13"/>
      <c r="G177" s="14"/>
      <c r="H177" s="15">
        <v>100</v>
      </c>
      <c r="I177" s="15">
        <v>93.379610443431417</v>
      </c>
      <c r="J177" s="15">
        <v>85.3294653957729</v>
      </c>
      <c r="K177" s="15">
        <v>80.460008288437635</v>
      </c>
      <c r="L177" s="15">
        <v>76.70949026108579</v>
      </c>
      <c r="M177" s="15">
        <v>71.560298383754656</v>
      </c>
      <c r="N177" s="15">
        <v>67.882304185660999</v>
      </c>
      <c r="O177" s="15">
        <v>63.603398259428104</v>
      </c>
      <c r="P177" s="15"/>
      <c r="Q177" s="15"/>
      <c r="R177" s="15"/>
      <c r="S177" s="15">
        <v>44.788644840447574</v>
      </c>
      <c r="T177" s="15"/>
      <c r="U177" s="15"/>
      <c r="V177" s="15"/>
      <c r="W177" s="15"/>
      <c r="X177" s="15">
        <v>20.906876782215551</v>
      </c>
      <c r="Y177" s="15"/>
      <c r="Z177" s="16"/>
      <c r="AA177" s="19"/>
      <c r="AB177" s="19"/>
      <c r="AC177" s="19"/>
      <c r="AD177" s="19"/>
      <c r="AE177" s="19"/>
      <c r="AF177" s="19"/>
      <c r="AG177" s="20">
        <f>+AG176/$AG176*100</f>
        <v>100</v>
      </c>
      <c r="AH177" s="21"/>
      <c r="AI177" s="21"/>
      <c r="AJ177" s="21"/>
      <c r="AK177" s="22">
        <f>+AK176/$AG176*100</f>
        <v>70.418634956833344</v>
      </c>
      <c r="AL177" s="21"/>
      <c r="AM177" s="21"/>
      <c r="AN177" s="23"/>
      <c r="AO177" s="23"/>
      <c r="AP177" s="22">
        <f>+AP176/$AG176*100</f>
        <v>32.870691432146032</v>
      </c>
      <c r="AQ177" s="18"/>
    </row>
    <row r="178" spans="1:43">
      <c r="D178" s="13"/>
      <c r="E178" s="12"/>
      <c r="F178" s="13"/>
      <c r="G178" s="14" t="s">
        <v>181</v>
      </c>
      <c r="H178" s="15"/>
      <c r="I178" s="15"/>
      <c r="J178" s="15"/>
      <c r="K178" s="15"/>
      <c r="L178" s="15"/>
      <c r="M178" s="15"/>
      <c r="N178" s="15"/>
      <c r="O178" s="15">
        <v>2935</v>
      </c>
      <c r="P178" s="15">
        <v>2762</v>
      </c>
      <c r="Q178" s="15">
        <v>2475</v>
      </c>
      <c r="R178" s="15">
        <v>2296</v>
      </c>
      <c r="S178" s="15">
        <v>2011</v>
      </c>
      <c r="T178" s="15">
        <v>1739.4819069699079</v>
      </c>
      <c r="U178" s="15">
        <v>1491.0983971290746</v>
      </c>
      <c r="V178" s="15">
        <v>1255.2137961404601</v>
      </c>
      <c r="W178" s="15">
        <v>1024.7621676819645</v>
      </c>
      <c r="X178" s="15">
        <v>815.43374716416088</v>
      </c>
      <c r="Y178" s="15">
        <v>643.96672739205326</v>
      </c>
      <c r="Z178" s="15"/>
      <c r="AA178" s="13"/>
      <c r="AB178" s="13"/>
      <c r="AC178" s="13"/>
      <c r="AD178" s="13"/>
      <c r="AE178" s="13"/>
      <c r="AF178" s="13"/>
      <c r="AG178" s="25">
        <v>100</v>
      </c>
      <c r="AH178" s="26">
        <f t="shared" ref="AH178:AQ180" si="39">P178/$O178*$AG178</f>
        <v>94.105621805792168</v>
      </c>
      <c r="AI178" s="26">
        <f t="shared" si="39"/>
        <v>84.327086882453145</v>
      </c>
      <c r="AJ178" s="26">
        <f t="shared" si="39"/>
        <v>78.228279386712103</v>
      </c>
      <c r="AK178" s="18">
        <f t="shared" si="39"/>
        <v>68.517887563884159</v>
      </c>
      <c r="AL178" s="26">
        <f t="shared" si="39"/>
        <v>59.266845211921904</v>
      </c>
      <c r="AM178" s="26">
        <f t="shared" si="39"/>
        <v>50.804033973733375</v>
      </c>
      <c r="AN178" s="27">
        <f t="shared" si="39"/>
        <v>42.767079936642595</v>
      </c>
      <c r="AO178" s="27">
        <f t="shared" si="39"/>
        <v>34.915235696148706</v>
      </c>
      <c r="AP178" s="28">
        <f t="shared" si="39"/>
        <v>27.783091896564255</v>
      </c>
      <c r="AQ178" s="18">
        <f t="shared" si="39"/>
        <v>21.940944715231797</v>
      </c>
    </row>
    <row r="179" spans="1:43">
      <c r="A179">
        <v>30423</v>
      </c>
      <c r="B179" t="s">
        <v>55</v>
      </c>
      <c r="C179" t="s">
        <v>39</v>
      </c>
      <c r="D179" s="13"/>
      <c r="E179" s="12"/>
      <c r="F179" s="13">
        <v>203</v>
      </c>
      <c r="G179" s="14" t="s">
        <v>182</v>
      </c>
      <c r="H179" s="15"/>
      <c r="I179" s="15"/>
      <c r="J179" s="15"/>
      <c r="K179" s="15"/>
      <c r="L179" s="15"/>
      <c r="M179" s="15"/>
      <c r="N179" s="15"/>
      <c r="O179" s="15">
        <v>1949</v>
      </c>
      <c r="P179" s="15">
        <v>1812</v>
      </c>
      <c r="Q179" s="15">
        <v>1730</v>
      </c>
      <c r="R179" s="15">
        <v>1567</v>
      </c>
      <c r="S179" s="15">
        <v>1474</v>
      </c>
      <c r="T179" s="15">
        <v>1372.6696595967383</v>
      </c>
      <c r="U179" s="15">
        <v>1255.0634571337353</v>
      </c>
      <c r="V179" s="15">
        <v>1115.0792918011471</v>
      </c>
      <c r="W179" s="15">
        <v>978.07948791697459</v>
      </c>
      <c r="X179" s="15">
        <v>861.72168289661943</v>
      </c>
      <c r="Y179" s="15">
        <v>762.37986146026606</v>
      </c>
      <c r="Z179" s="15"/>
      <c r="AA179" s="13"/>
      <c r="AB179" s="13"/>
      <c r="AC179" s="13"/>
      <c r="AD179" s="13"/>
      <c r="AE179" s="13"/>
      <c r="AF179" s="13"/>
      <c r="AG179" s="25">
        <v>100</v>
      </c>
      <c r="AH179" s="26">
        <f t="shared" si="39"/>
        <v>92.970754232939967</v>
      </c>
      <c r="AI179" s="26">
        <f t="shared" si="39"/>
        <v>88.763468445356594</v>
      </c>
      <c r="AJ179" s="26">
        <f t="shared" si="39"/>
        <v>80.40020523345305</v>
      </c>
      <c r="AK179" s="18">
        <f t="shared" si="39"/>
        <v>75.628527449974342</v>
      </c>
      <c r="AL179" s="26">
        <f t="shared" si="39"/>
        <v>70.42943353497887</v>
      </c>
      <c r="AM179" s="26">
        <f t="shared" si="39"/>
        <v>64.395251777000269</v>
      </c>
      <c r="AN179" s="27">
        <f t="shared" si="39"/>
        <v>57.212893371018325</v>
      </c>
      <c r="AO179" s="27">
        <f t="shared" si="39"/>
        <v>50.183657666340409</v>
      </c>
      <c r="AP179" s="28">
        <f t="shared" si="39"/>
        <v>44.213529137846045</v>
      </c>
      <c r="AQ179" s="18">
        <f t="shared" si="39"/>
        <v>39.116462876360494</v>
      </c>
    </row>
    <row r="180" spans="1:43">
      <c r="A180">
        <v>30423</v>
      </c>
      <c r="B180" t="s">
        <v>55</v>
      </c>
      <c r="C180" t="s">
        <v>39</v>
      </c>
      <c r="D180" s="30"/>
      <c r="E180" s="29"/>
      <c r="F180" s="13">
        <v>204</v>
      </c>
      <c r="G180" s="31" t="s">
        <v>183</v>
      </c>
      <c r="H180" s="32"/>
      <c r="I180" s="32"/>
      <c r="J180" s="32"/>
      <c r="K180" s="32"/>
      <c r="L180" s="32"/>
      <c r="M180" s="32"/>
      <c r="N180" s="32"/>
      <c r="O180" s="32">
        <v>1255</v>
      </c>
      <c r="P180" s="32">
        <v>1168</v>
      </c>
      <c r="Q180" s="32">
        <v>1082</v>
      </c>
      <c r="R180" s="32">
        <v>959</v>
      </c>
      <c r="S180" s="32">
        <v>838</v>
      </c>
      <c r="T180" s="32">
        <v>712.28512642293083</v>
      </c>
      <c r="U180" s="32">
        <v>591.39850264743029</v>
      </c>
      <c r="V180" s="32">
        <v>491.37912811672186</v>
      </c>
      <c r="W180" s="32">
        <v>410.8439620116917</v>
      </c>
      <c r="X180" s="32">
        <v>340.77631695866461</v>
      </c>
      <c r="Y180" s="32">
        <v>284.75821603400163</v>
      </c>
      <c r="Z180" s="32"/>
      <c r="AA180" s="30"/>
      <c r="AB180" s="30"/>
      <c r="AC180" s="30"/>
      <c r="AD180" s="30"/>
      <c r="AE180" s="30"/>
      <c r="AF180" s="30"/>
      <c r="AG180" s="34">
        <v>100</v>
      </c>
      <c r="AH180" s="35">
        <f t="shared" si="39"/>
        <v>93.067729083665341</v>
      </c>
      <c r="AI180" s="35">
        <f t="shared" si="39"/>
        <v>86.215139442231077</v>
      </c>
      <c r="AJ180" s="35">
        <f t="shared" si="39"/>
        <v>76.414342629482064</v>
      </c>
      <c r="AK180" s="36">
        <f t="shared" si="39"/>
        <v>66.772908366533869</v>
      </c>
      <c r="AL180" s="35">
        <f t="shared" si="39"/>
        <v>56.755786965970586</v>
      </c>
      <c r="AM180" s="35">
        <f t="shared" si="39"/>
        <v>47.123386665133886</v>
      </c>
      <c r="AN180" s="37">
        <f t="shared" si="39"/>
        <v>39.153715387786605</v>
      </c>
      <c r="AO180" s="37">
        <f t="shared" si="39"/>
        <v>32.736570678222449</v>
      </c>
      <c r="AP180" s="38">
        <f t="shared" si="39"/>
        <v>27.153491391128654</v>
      </c>
      <c r="AQ180" s="36">
        <f t="shared" si="39"/>
        <v>22.689897691952321</v>
      </c>
    </row>
    <row r="181" spans="1:43">
      <c r="A181">
        <v>30423</v>
      </c>
      <c r="B181" t="s">
        <v>55</v>
      </c>
      <c r="C181" t="s">
        <v>39</v>
      </c>
      <c r="D181" s="13"/>
      <c r="E181" s="65" t="s">
        <v>184</v>
      </c>
      <c r="F181" s="30">
        <v>205</v>
      </c>
      <c r="G181" s="14"/>
    </row>
    <row r="182" spans="1:43">
      <c r="D182" s="30"/>
      <c r="E182" s="65"/>
      <c r="F182" s="66"/>
      <c r="G182" s="14"/>
    </row>
    <row r="183" spans="1:43">
      <c r="D183" s="54" t="s">
        <v>184</v>
      </c>
      <c r="F183" s="66"/>
      <c r="G183" s="75" t="s">
        <v>184</v>
      </c>
      <c r="O183" s="67">
        <v>26702</v>
      </c>
      <c r="P183" s="68">
        <v>25315</v>
      </c>
      <c r="Q183" s="68">
        <v>23433</v>
      </c>
      <c r="R183" s="68">
        <v>21640.999999999996</v>
      </c>
      <c r="S183" s="68">
        <v>20133.999999999993</v>
      </c>
      <c r="T183" s="68">
        <v>18299.595361766784</v>
      </c>
      <c r="U183" s="68">
        <v>16669.723884695413</v>
      </c>
      <c r="V183" s="68">
        <v>15097.283649040515</v>
      </c>
      <c r="W183" s="68">
        <v>13580.678451016838</v>
      </c>
      <c r="X183" s="68">
        <v>12177.322195738932</v>
      </c>
      <c r="AG183" s="7">
        <v>100</v>
      </c>
      <c r="AH183" s="26">
        <f t="shared" ref="AH183:AP183" si="40">P183/$O183*$AG183</f>
        <v>94.805632536888623</v>
      </c>
      <c r="AI183" s="26">
        <f t="shared" si="40"/>
        <v>87.757471350460634</v>
      </c>
      <c r="AJ183" s="26">
        <f t="shared" si="40"/>
        <v>81.046363568272028</v>
      </c>
      <c r="AK183" s="26">
        <f t="shared" si="40"/>
        <v>75.402591566174792</v>
      </c>
      <c r="AL183" s="26">
        <f t="shared" si="40"/>
        <v>68.53267680985239</v>
      </c>
      <c r="AM183" s="26">
        <f t="shared" si="40"/>
        <v>62.428746478523756</v>
      </c>
      <c r="AN183" s="26">
        <f t="shared" si="40"/>
        <v>56.539898318629746</v>
      </c>
      <c r="AO183" s="26">
        <f t="shared" si="40"/>
        <v>50.86015448661837</v>
      </c>
      <c r="AP183" s="26">
        <f t="shared" si="40"/>
        <v>45.60453222881781</v>
      </c>
    </row>
    <row r="184" spans="1:43">
      <c r="D184" s="13"/>
      <c r="G184" s="75" t="s">
        <v>185</v>
      </c>
      <c r="O184" s="67">
        <v>6139</v>
      </c>
      <c r="P184" s="68">
        <v>5857</v>
      </c>
      <c r="Q184" s="68">
        <v>5867</v>
      </c>
      <c r="R184" s="68">
        <v>5959</v>
      </c>
      <c r="S184" s="68">
        <v>6065</v>
      </c>
      <c r="T184" s="68">
        <v>6070.2550433051119</v>
      </c>
      <c r="U184" s="68">
        <v>6046.0322115982635</v>
      </c>
      <c r="V184" s="68">
        <v>5999.6182856593568</v>
      </c>
      <c r="W184" s="68">
        <v>5953.7632008405271</v>
      </c>
      <c r="X184" s="68">
        <v>5954.3772853945302</v>
      </c>
      <c r="AG184" s="7">
        <v>100</v>
      </c>
      <c r="AH184" s="26">
        <f t="shared" ref="AH184:AH210" si="41">P184/$O184*$AG184</f>
        <v>95.406417983384912</v>
      </c>
      <c r="AI184" s="26">
        <f t="shared" ref="AI184:AI210" si="42">Q184/$O184*$AG184</f>
        <v>95.5693109626975</v>
      </c>
      <c r="AJ184" s="26">
        <f t="shared" ref="AJ184:AJ210" si="43">R184/$O184*$AG184</f>
        <v>97.06792637237335</v>
      </c>
      <c r="AK184" s="26">
        <f t="shared" ref="AK184:AK210" si="44">S184/$O184*$AG184</f>
        <v>98.794591953086822</v>
      </c>
      <c r="AL184" s="26">
        <f t="shared" ref="AL184:AL195" si="45">T184/$O184*$AG184</f>
        <v>98.880192919125463</v>
      </c>
      <c r="AM184" s="26">
        <f t="shared" ref="AM184:AM195" si="46">U184/$O184*$AG184</f>
        <v>98.485619996713865</v>
      </c>
      <c r="AN184" s="26">
        <f t="shared" ref="AN184:AN195" si="47">V184/$O184*$AG184</f>
        <v>97.729569728935601</v>
      </c>
      <c r="AO184" s="26">
        <f t="shared" ref="AO184:AO195" si="48">W184/$O184*$AG184</f>
        <v>96.982622590658536</v>
      </c>
      <c r="AP184" s="26">
        <f t="shared" ref="AP184:AP195" si="49">X184/$O184*$AG184</f>
        <v>96.992625596913669</v>
      </c>
    </row>
    <row r="185" spans="1:43">
      <c r="D185" s="13"/>
      <c r="G185" s="75" t="s">
        <v>33</v>
      </c>
      <c r="O185" s="67">
        <v>5858</v>
      </c>
      <c r="P185" s="68">
        <v>6407</v>
      </c>
      <c r="Q185" s="68">
        <v>6937</v>
      </c>
      <c r="R185" s="68">
        <v>7379</v>
      </c>
      <c r="S185" s="68">
        <v>7504</v>
      </c>
      <c r="T185" s="68">
        <v>7501.6297827445205</v>
      </c>
      <c r="U185" s="68">
        <v>7571.907278378615</v>
      </c>
      <c r="V185" s="68">
        <v>7640.9103666924002</v>
      </c>
      <c r="W185" s="68">
        <v>7639.8247156279031</v>
      </c>
      <c r="X185" s="68">
        <v>7607.0643741906897</v>
      </c>
      <c r="AG185" s="69">
        <v>100</v>
      </c>
      <c r="AH185" s="26">
        <f t="shared" si="41"/>
        <v>109.3717992488904</v>
      </c>
      <c r="AI185" s="26">
        <f t="shared" si="42"/>
        <v>118.41925571867532</v>
      </c>
      <c r="AJ185" s="26">
        <f t="shared" si="43"/>
        <v>125.96449300102424</v>
      </c>
      <c r="AK185" s="26">
        <f t="shared" si="44"/>
        <v>128.09832707408674</v>
      </c>
      <c r="AL185" s="26">
        <f t="shared" si="45"/>
        <v>128.0578658713643</v>
      </c>
      <c r="AM185" s="26">
        <f t="shared" si="46"/>
        <v>129.25754998939254</v>
      </c>
      <c r="AN185" s="26">
        <f t="shared" si="47"/>
        <v>130.4354791173165</v>
      </c>
      <c r="AO185" s="26">
        <f t="shared" si="48"/>
        <v>130.41694632345343</v>
      </c>
      <c r="AP185" s="26">
        <f t="shared" si="49"/>
        <v>129.85770526102237</v>
      </c>
    </row>
    <row r="186" spans="1:43">
      <c r="D186" s="13"/>
      <c r="G186" s="75" t="s">
        <v>186</v>
      </c>
      <c r="O186" s="67">
        <v>3307</v>
      </c>
      <c r="P186" s="68">
        <v>3121</v>
      </c>
      <c r="Q186" s="68">
        <v>3010</v>
      </c>
      <c r="R186" s="68">
        <v>2826</v>
      </c>
      <c r="S186" s="68">
        <v>2616</v>
      </c>
      <c r="T186" s="68">
        <v>2368.0945854011507</v>
      </c>
      <c r="U186" s="68">
        <v>2119.5427805574354</v>
      </c>
      <c r="V186" s="68">
        <v>1867.2640639153071</v>
      </c>
      <c r="W186" s="68">
        <v>1619.7336891277582</v>
      </c>
      <c r="X186" s="68">
        <v>1375.9479698811874</v>
      </c>
      <c r="AG186" s="69">
        <v>100</v>
      </c>
      <c r="AH186" s="26">
        <f t="shared" si="41"/>
        <v>94.375566979135172</v>
      </c>
      <c r="AI186" s="26">
        <f t="shared" si="42"/>
        <v>91.019050498941638</v>
      </c>
      <c r="AJ186" s="26">
        <f t="shared" si="43"/>
        <v>85.455095252494701</v>
      </c>
      <c r="AK186" s="26">
        <f t="shared" si="44"/>
        <v>79.10492893861506</v>
      </c>
      <c r="AL186" s="26">
        <f t="shared" si="45"/>
        <v>71.608545068072289</v>
      </c>
      <c r="AM186" s="26">
        <f t="shared" si="46"/>
        <v>64.092615075822053</v>
      </c>
      <c r="AN186" s="26">
        <f t="shared" si="47"/>
        <v>56.463987418061897</v>
      </c>
      <c r="AO186" s="26">
        <f t="shared" si="48"/>
        <v>48.978944334071919</v>
      </c>
      <c r="AP186" s="26">
        <f t="shared" si="49"/>
        <v>41.607135466621934</v>
      </c>
    </row>
    <row r="187" spans="1:43">
      <c r="D187" s="13"/>
      <c r="G187" s="75" t="s">
        <v>187</v>
      </c>
      <c r="O187" s="67">
        <v>3434</v>
      </c>
      <c r="P187" s="68">
        <v>3209</v>
      </c>
      <c r="Q187" s="68">
        <v>3016</v>
      </c>
      <c r="R187" s="68">
        <v>2839</v>
      </c>
      <c r="S187" s="68">
        <v>2608</v>
      </c>
      <c r="T187" s="68">
        <v>2367.7762497983272</v>
      </c>
      <c r="U187" s="68">
        <v>2128.5200221257614</v>
      </c>
      <c r="V187" s="68">
        <v>1882.6756786701519</v>
      </c>
      <c r="W187" s="68">
        <v>1644.3783210892182</v>
      </c>
      <c r="X187" s="68">
        <v>1432.1202183353612</v>
      </c>
      <c r="AG187" s="69">
        <v>100</v>
      </c>
      <c r="AH187" s="26">
        <f t="shared" si="41"/>
        <v>93.447874199184625</v>
      </c>
      <c r="AI187" s="26">
        <f t="shared" si="42"/>
        <v>87.827606290040777</v>
      </c>
      <c r="AJ187" s="26">
        <f t="shared" si="43"/>
        <v>82.67326732673267</v>
      </c>
      <c r="AK187" s="26">
        <f t="shared" si="44"/>
        <v>75.946418171228885</v>
      </c>
      <c r="AL187" s="26">
        <f t="shared" si="45"/>
        <v>68.950968252717743</v>
      </c>
      <c r="AM187" s="26">
        <f t="shared" si="46"/>
        <v>61.983693131210295</v>
      </c>
      <c r="AN187" s="26">
        <f t="shared" si="47"/>
        <v>54.824568394587999</v>
      </c>
      <c r="AO187" s="26">
        <f t="shared" si="48"/>
        <v>47.885216106267272</v>
      </c>
      <c r="AP187" s="26">
        <f t="shared" si="49"/>
        <v>41.704141477442086</v>
      </c>
    </row>
    <row r="188" spans="1:43">
      <c r="D188" s="13"/>
      <c r="E188" s="76"/>
      <c r="G188" s="78" t="s">
        <v>188</v>
      </c>
      <c r="O188" s="67">
        <v>1724</v>
      </c>
      <c r="P188" s="68">
        <v>1598</v>
      </c>
      <c r="Q188" s="68">
        <v>1457</v>
      </c>
      <c r="R188" s="68">
        <v>1340</v>
      </c>
      <c r="S188" s="68">
        <v>1191</v>
      </c>
      <c r="T188" s="68">
        <v>1057.5669594278024</v>
      </c>
      <c r="U188" s="68">
        <v>940.28585005078151</v>
      </c>
      <c r="V188" s="68">
        <v>820.32946555111903</v>
      </c>
      <c r="W188" s="68">
        <v>705.36761205558946</v>
      </c>
      <c r="X188" s="68">
        <v>595.90105397968728</v>
      </c>
      <c r="AG188" s="69">
        <v>100</v>
      </c>
      <c r="AH188" s="26">
        <f t="shared" si="41"/>
        <v>92.69141531322505</v>
      </c>
      <c r="AI188" s="26">
        <f t="shared" si="42"/>
        <v>84.512761020881669</v>
      </c>
      <c r="AJ188" s="26">
        <f t="shared" si="43"/>
        <v>77.726218097447799</v>
      </c>
      <c r="AK188" s="26">
        <f t="shared" si="44"/>
        <v>69.083526682134561</v>
      </c>
      <c r="AL188" s="26">
        <f t="shared" si="45"/>
        <v>61.343791150104551</v>
      </c>
      <c r="AM188" s="26">
        <f t="shared" si="46"/>
        <v>54.54094257835159</v>
      </c>
      <c r="AN188" s="26">
        <f t="shared" si="47"/>
        <v>47.58291563521572</v>
      </c>
      <c r="AO188" s="26">
        <f t="shared" si="48"/>
        <v>40.914594666797534</v>
      </c>
      <c r="AP188" s="26">
        <f t="shared" si="49"/>
        <v>34.565026332928497</v>
      </c>
    </row>
    <row r="189" spans="1:43">
      <c r="D189" s="13"/>
      <c r="E189" s="65" t="s">
        <v>189</v>
      </c>
      <c r="F189" s="77"/>
      <c r="G189" s="75"/>
      <c r="AH189" s="26"/>
      <c r="AI189" s="26"/>
      <c r="AJ189" s="26"/>
      <c r="AK189" s="26"/>
      <c r="AL189" s="26"/>
      <c r="AM189" s="26"/>
      <c r="AN189" s="26"/>
      <c r="AO189" s="26"/>
      <c r="AP189" s="26"/>
    </row>
    <row r="190" spans="1:43">
      <c r="D190" s="13"/>
      <c r="E190" s="65"/>
      <c r="F190" s="66"/>
      <c r="G190" s="75"/>
      <c r="AH190" s="26"/>
      <c r="AI190" s="26"/>
      <c r="AJ190" s="26"/>
      <c r="AK190" s="26"/>
      <c r="AL190" s="26"/>
      <c r="AM190" s="26"/>
      <c r="AN190" s="26"/>
      <c r="AO190" s="26"/>
      <c r="AP190" s="26"/>
    </row>
    <row r="191" spans="1:43">
      <c r="D191" s="13"/>
      <c r="F191" s="66"/>
      <c r="G191" s="75" t="s">
        <v>190</v>
      </c>
      <c r="O191" s="67">
        <v>4754</v>
      </c>
      <c r="P191" s="68">
        <v>4543</v>
      </c>
      <c r="Q191" s="68">
        <v>4286</v>
      </c>
      <c r="R191" s="68">
        <v>3900</v>
      </c>
      <c r="S191" s="68">
        <v>3572</v>
      </c>
      <c r="T191" s="68">
        <v>3215.2326001294914</v>
      </c>
      <c r="U191" s="68">
        <v>2862.1149399104124</v>
      </c>
      <c r="V191" s="68">
        <v>2518.7952827496929</v>
      </c>
      <c r="W191" s="68">
        <v>2186.9335262405602</v>
      </c>
      <c r="X191" s="68">
        <v>1880.2065945596646</v>
      </c>
      <c r="AG191" s="69">
        <v>100</v>
      </c>
      <c r="AH191" s="26">
        <f t="shared" si="41"/>
        <v>95.561632309633993</v>
      </c>
      <c r="AI191" s="26">
        <f t="shared" si="42"/>
        <v>90.155658392932267</v>
      </c>
      <c r="AJ191" s="26">
        <f t="shared" si="43"/>
        <v>82.03618005889777</v>
      </c>
      <c r="AK191" s="26">
        <f t="shared" si="44"/>
        <v>75.136726966764826</v>
      </c>
      <c r="AL191" s="26">
        <f t="shared" si="45"/>
        <v>67.632153978323345</v>
      </c>
      <c r="AM191" s="26">
        <f t="shared" si="46"/>
        <v>60.204352964038968</v>
      </c>
      <c r="AN191" s="26">
        <f t="shared" si="47"/>
        <v>52.982652140296437</v>
      </c>
      <c r="AO191" s="26">
        <f t="shared" si="48"/>
        <v>46.001967316797646</v>
      </c>
      <c r="AP191" s="26">
        <f t="shared" si="49"/>
        <v>39.54999147159581</v>
      </c>
    </row>
    <row r="192" spans="1:43">
      <c r="D192" s="13"/>
      <c r="G192" s="75" t="s">
        <v>191</v>
      </c>
      <c r="O192" s="67">
        <v>5030</v>
      </c>
      <c r="P192" s="68">
        <v>4918</v>
      </c>
      <c r="Q192" s="68">
        <v>4743</v>
      </c>
      <c r="R192" s="68">
        <v>4293</v>
      </c>
      <c r="S192" s="68">
        <v>4019</v>
      </c>
      <c r="T192" s="68">
        <v>3698.7347444265192</v>
      </c>
      <c r="U192" s="68">
        <v>3361.5526586492169</v>
      </c>
      <c r="V192" s="68">
        <v>3015.0260300771743</v>
      </c>
      <c r="W192" s="68">
        <v>2676.8943532105031</v>
      </c>
      <c r="X192" s="68">
        <v>2335.0912493968181</v>
      </c>
      <c r="AG192" s="69">
        <v>100</v>
      </c>
      <c r="AH192" s="26">
        <f t="shared" si="41"/>
        <v>97.773359840954271</v>
      </c>
      <c r="AI192" s="26">
        <f t="shared" si="42"/>
        <v>94.294234592445321</v>
      </c>
      <c r="AJ192" s="26">
        <f t="shared" si="43"/>
        <v>85.347912524850898</v>
      </c>
      <c r="AK192" s="26">
        <f t="shared" si="44"/>
        <v>79.900596421471164</v>
      </c>
      <c r="AL192" s="26">
        <f t="shared" si="45"/>
        <v>73.53349392498049</v>
      </c>
      <c r="AM192" s="26">
        <f t="shared" si="46"/>
        <v>66.830072736564944</v>
      </c>
      <c r="AN192" s="26">
        <f t="shared" si="47"/>
        <v>59.940875349446813</v>
      </c>
      <c r="AO192" s="26">
        <f t="shared" si="48"/>
        <v>53.218575610546779</v>
      </c>
      <c r="AP192" s="26">
        <f t="shared" si="49"/>
        <v>46.423285276278683</v>
      </c>
    </row>
    <row r="193" spans="4:42">
      <c r="D193" s="13"/>
      <c r="G193" s="75" t="s">
        <v>192</v>
      </c>
      <c r="O193" s="67">
        <v>922</v>
      </c>
      <c r="P193" s="68">
        <v>826</v>
      </c>
      <c r="Q193" s="68">
        <v>705</v>
      </c>
      <c r="R193" s="68">
        <v>614</v>
      </c>
      <c r="S193" s="68">
        <v>504</v>
      </c>
      <c r="T193" s="68">
        <v>415.61833904952567</v>
      </c>
      <c r="U193" s="68">
        <v>343.0760881813074</v>
      </c>
      <c r="V193" s="68">
        <v>278.41088615346212</v>
      </c>
      <c r="W193" s="68">
        <v>221.52631175866321</v>
      </c>
      <c r="X193" s="68">
        <v>170.03554186501538</v>
      </c>
      <c r="AG193" s="69">
        <v>100</v>
      </c>
      <c r="AH193" s="26">
        <f t="shared" si="41"/>
        <v>89.587852494577007</v>
      </c>
      <c r="AI193" s="26">
        <f t="shared" si="42"/>
        <v>76.464208242950107</v>
      </c>
      <c r="AJ193" s="26">
        <f t="shared" si="43"/>
        <v>66.594360086767907</v>
      </c>
      <c r="AK193" s="26">
        <f t="shared" si="44"/>
        <v>54.663774403470711</v>
      </c>
      <c r="AL193" s="26">
        <f t="shared" si="45"/>
        <v>45.077910959818404</v>
      </c>
      <c r="AM193" s="26">
        <f t="shared" si="46"/>
        <v>37.209987872159154</v>
      </c>
      <c r="AN193" s="26">
        <f t="shared" si="47"/>
        <v>30.196408476514332</v>
      </c>
      <c r="AO193" s="26">
        <f t="shared" si="48"/>
        <v>24.026714941286684</v>
      </c>
      <c r="AP193" s="26">
        <f t="shared" si="49"/>
        <v>18.442032740240279</v>
      </c>
    </row>
    <row r="194" spans="4:42">
      <c r="D194" s="13"/>
      <c r="G194" s="75" t="s">
        <v>193</v>
      </c>
      <c r="O194" s="67">
        <v>3578</v>
      </c>
      <c r="P194" s="68">
        <v>3534</v>
      </c>
      <c r="Q194" s="68">
        <v>3340</v>
      </c>
      <c r="R194" s="68">
        <v>3132</v>
      </c>
      <c r="S194" s="68">
        <v>2922</v>
      </c>
      <c r="T194" s="68">
        <v>2693.7761007192976</v>
      </c>
      <c r="U194" s="68">
        <v>2463.1284045574057</v>
      </c>
      <c r="V194" s="68">
        <v>2229.1112264053845</v>
      </c>
      <c r="W194" s="68">
        <v>1992.7153790354687</v>
      </c>
      <c r="X194" s="68">
        <v>1767.1533330063355</v>
      </c>
      <c r="AG194" s="69">
        <v>100</v>
      </c>
      <c r="AH194" s="26">
        <f t="shared" si="41"/>
        <v>98.770262716601451</v>
      </c>
      <c r="AI194" s="26">
        <f t="shared" si="42"/>
        <v>93.348239239798772</v>
      </c>
      <c r="AJ194" s="26">
        <f t="shared" si="43"/>
        <v>87.534935718278376</v>
      </c>
      <c r="AK194" s="26">
        <f t="shared" si="44"/>
        <v>81.665735047512584</v>
      </c>
      <c r="AL194" s="26">
        <f t="shared" si="45"/>
        <v>75.287202367783607</v>
      </c>
      <c r="AM194" s="26">
        <f t="shared" si="46"/>
        <v>68.840928020050455</v>
      </c>
      <c r="AN194" s="26">
        <f t="shared" si="47"/>
        <v>62.300481453476372</v>
      </c>
      <c r="AO194" s="26">
        <f t="shared" si="48"/>
        <v>55.693554472763239</v>
      </c>
      <c r="AP194" s="26">
        <f t="shared" si="49"/>
        <v>49.389416797270421</v>
      </c>
    </row>
    <row r="195" spans="4:42">
      <c r="D195" s="30"/>
      <c r="E195" s="79"/>
      <c r="G195" s="78" t="s">
        <v>194</v>
      </c>
      <c r="O195" s="67">
        <v>1155</v>
      </c>
      <c r="P195" s="68">
        <v>1045</v>
      </c>
      <c r="Q195" s="68">
        <v>950</v>
      </c>
      <c r="R195" s="68">
        <v>860</v>
      </c>
      <c r="S195" s="68">
        <v>725</v>
      </c>
      <c r="T195" s="68">
        <v>610.21380982541496</v>
      </c>
      <c r="U195" s="68">
        <v>506.31539441381119</v>
      </c>
      <c r="V195" s="68">
        <v>415.45115565361414</v>
      </c>
      <c r="W195" s="68">
        <v>334.55114236362436</v>
      </c>
      <c r="X195" s="68">
        <v>264.17119012035852</v>
      </c>
      <c r="AG195" s="69">
        <v>100</v>
      </c>
      <c r="AH195" s="26">
        <f t="shared" si="41"/>
        <v>90.476190476190482</v>
      </c>
      <c r="AI195" s="26">
        <f t="shared" si="42"/>
        <v>82.251082251082252</v>
      </c>
      <c r="AJ195" s="26">
        <f t="shared" si="43"/>
        <v>74.458874458874462</v>
      </c>
      <c r="AK195" s="26">
        <f t="shared" si="44"/>
        <v>62.770562770562762</v>
      </c>
      <c r="AL195" s="26">
        <f t="shared" si="45"/>
        <v>52.832364487048913</v>
      </c>
      <c r="AM195" s="26">
        <f t="shared" si="46"/>
        <v>43.836830685178455</v>
      </c>
      <c r="AN195" s="26">
        <f t="shared" si="47"/>
        <v>35.96979702628694</v>
      </c>
      <c r="AO195" s="26">
        <f t="shared" si="48"/>
        <v>28.96546687130947</v>
      </c>
      <c r="AP195" s="26">
        <f t="shared" si="49"/>
        <v>22.871964512585151</v>
      </c>
    </row>
    <row r="196" spans="4:42">
      <c r="D196" s="13"/>
      <c r="E196" s="65" t="s">
        <v>195</v>
      </c>
      <c r="F196" s="77"/>
      <c r="G196" s="75"/>
      <c r="AH196" s="26"/>
      <c r="AI196" s="26"/>
      <c r="AJ196" s="26"/>
      <c r="AK196" s="26"/>
      <c r="AL196" s="26"/>
      <c r="AM196" s="26"/>
      <c r="AN196" s="26"/>
      <c r="AO196" s="26"/>
      <c r="AP196" s="26"/>
    </row>
    <row r="197" spans="4:42">
      <c r="D197" s="13"/>
      <c r="E197" s="65"/>
      <c r="F197" s="66"/>
      <c r="G197" s="75"/>
      <c r="AH197" s="26"/>
      <c r="AI197" s="26"/>
      <c r="AJ197" s="26"/>
      <c r="AK197" s="26"/>
      <c r="AL197" s="26"/>
      <c r="AM197" s="26"/>
      <c r="AN197" s="26"/>
      <c r="AO197" s="26"/>
      <c r="AP197" s="26"/>
    </row>
    <row r="198" spans="4:42">
      <c r="D198" s="13" t="s">
        <v>195</v>
      </c>
      <c r="F198" s="66"/>
      <c r="G198" s="75" t="s">
        <v>195</v>
      </c>
      <c r="O198" s="80">
        <v>9156</v>
      </c>
      <c r="P198" s="80">
        <v>8721</v>
      </c>
      <c r="Q198" s="80">
        <v>8978</v>
      </c>
      <c r="R198" s="80">
        <v>8685</v>
      </c>
      <c r="S198" s="80">
        <v>8385</v>
      </c>
      <c r="T198" s="80">
        <v>7946.0437835621742</v>
      </c>
      <c r="U198" s="80">
        <v>7521.1621368870992</v>
      </c>
      <c r="V198" s="80">
        <v>7082.6933910762618</v>
      </c>
      <c r="W198" s="80">
        <v>6653.5890887816768</v>
      </c>
      <c r="X198" s="80">
        <v>6232.9300387938893</v>
      </c>
      <c r="AG198" s="69">
        <v>100</v>
      </c>
      <c r="AH198" s="26">
        <f t="shared" si="41"/>
        <v>95.249017038007864</v>
      </c>
      <c r="AI198" s="26">
        <f t="shared" si="42"/>
        <v>98.055919615552639</v>
      </c>
      <c r="AJ198" s="26">
        <f t="shared" si="43"/>
        <v>94.855832241153337</v>
      </c>
      <c r="AK198" s="26">
        <f t="shared" si="44"/>
        <v>91.579292267365659</v>
      </c>
      <c r="AL198" s="26">
        <f t="shared" ref="AL198:AL210" si="50">T198/$O198*$AG198</f>
        <v>86.78510030102855</v>
      </c>
      <c r="AM198" s="26">
        <f t="shared" ref="AM198:AM210" si="51">U198/$O198*$AG198</f>
        <v>82.144627969496497</v>
      </c>
      <c r="AN198" s="26">
        <f t="shared" ref="AN198:AN210" si="52">V198/$O198*$AG198</f>
        <v>77.355760059810635</v>
      </c>
      <c r="AO198" s="26">
        <f t="shared" ref="AO198:AO210" si="53">W198/$O198*$AG198</f>
        <v>72.66916872850237</v>
      </c>
      <c r="AP198" s="26">
        <f t="shared" ref="AP198:AP210" si="54">X198/$O198*$AG198</f>
        <v>68.074814753100583</v>
      </c>
    </row>
    <row r="199" spans="4:42">
      <c r="D199" s="13"/>
      <c r="G199" s="75" t="s">
        <v>196</v>
      </c>
      <c r="O199" s="67">
        <v>1060</v>
      </c>
      <c r="P199" s="68">
        <v>1156</v>
      </c>
      <c r="Q199" s="68">
        <v>1073</v>
      </c>
      <c r="R199" s="68">
        <v>1013</v>
      </c>
      <c r="S199" s="68">
        <v>970</v>
      </c>
      <c r="T199" s="68">
        <v>956.11662766828226</v>
      </c>
      <c r="U199" s="68">
        <v>952.32622876520406</v>
      </c>
      <c r="V199" s="68">
        <v>947.75035938322264</v>
      </c>
      <c r="W199" s="68">
        <v>928.05910725648675</v>
      </c>
      <c r="X199" s="68">
        <v>914.95505401347975</v>
      </c>
      <c r="AG199" s="69">
        <v>100</v>
      </c>
      <c r="AH199" s="26">
        <f t="shared" si="41"/>
        <v>109.0566037735849</v>
      </c>
      <c r="AI199" s="26">
        <f t="shared" si="42"/>
        <v>101.22641509433963</v>
      </c>
      <c r="AJ199" s="26">
        <f t="shared" si="43"/>
        <v>95.566037735849051</v>
      </c>
      <c r="AK199" s="26">
        <f t="shared" si="44"/>
        <v>91.509433962264154</v>
      </c>
      <c r="AL199" s="26">
        <f t="shared" si="50"/>
        <v>90.199681855498326</v>
      </c>
      <c r="AM199" s="26">
        <f t="shared" si="51"/>
        <v>89.84209705332114</v>
      </c>
      <c r="AN199" s="26">
        <f t="shared" si="52"/>
        <v>89.410411262568175</v>
      </c>
      <c r="AO199" s="26">
        <f t="shared" si="53"/>
        <v>87.552745967593097</v>
      </c>
      <c r="AP199" s="26">
        <f t="shared" si="54"/>
        <v>86.316514529573567</v>
      </c>
    </row>
    <row r="200" spans="4:42">
      <c r="D200" s="13"/>
      <c r="G200" s="75" t="s">
        <v>197</v>
      </c>
      <c r="O200" s="67">
        <v>5175</v>
      </c>
      <c r="P200" s="68">
        <v>5458.0000000000009</v>
      </c>
      <c r="Q200" s="68">
        <v>5089</v>
      </c>
      <c r="R200" s="68">
        <v>4993</v>
      </c>
      <c r="S200" s="68">
        <v>4774</v>
      </c>
      <c r="T200" s="68">
        <v>4507.3027240049942</v>
      </c>
      <c r="U200" s="68">
        <v>4254.0240948291894</v>
      </c>
      <c r="V200" s="68">
        <v>3969.2945895093371</v>
      </c>
      <c r="W200" s="68">
        <v>3662.0861293522084</v>
      </c>
      <c r="X200" s="68">
        <v>3336.463834166686</v>
      </c>
      <c r="AG200" s="69">
        <v>100</v>
      </c>
      <c r="AH200" s="26">
        <f t="shared" si="41"/>
        <v>105.46859903381645</v>
      </c>
      <c r="AI200" s="26">
        <f t="shared" si="42"/>
        <v>98.338164251207729</v>
      </c>
      <c r="AJ200" s="26">
        <f t="shared" si="43"/>
        <v>96.483091787439605</v>
      </c>
      <c r="AK200" s="26">
        <f t="shared" si="44"/>
        <v>92.251207729468604</v>
      </c>
      <c r="AL200" s="26">
        <f t="shared" si="50"/>
        <v>87.097637178840472</v>
      </c>
      <c r="AM200" s="26">
        <f t="shared" si="51"/>
        <v>82.203364151288682</v>
      </c>
      <c r="AN200" s="26">
        <f t="shared" si="52"/>
        <v>76.701344724818114</v>
      </c>
      <c r="AO200" s="26">
        <f t="shared" si="53"/>
        <v>70.764949359462975</v>
      </c>
      <c r="AP200" s="26">
        <f t="shared" si="54"/>
        <v>64.472731095008427</v>
      </c>
    </row>
    <row r="201" spans="4:42">
      <c r="D201" s="13"/>
      <c r="G201" s="75" t="s">
        <v>198</v>
      </c>
      <c r="O201" s="67">
        <v>21595.000000000004</v>
      </c>
      <c r="P201" s="68">
        <v>22878</v>
      </c>
      <c r="Q201" s="68">
        <v>22159.000000000004</v>
      </c>
      <c r="R201" s="68">
        <v>21138.000000000004</v>
      </c>
      <c r="S201" s="68">
        <v>19925</v>
      </c>
      <c r="T201" s="68">
        <v>18588.965674628311</v>
      </c>
      <c r="U201" s="68">
        <v>17137.30211321856</v>
      </c>
      <c r="V201" s="68">
        <v>15551.269586598541</v>
      </c>
      <c r="W201" s="68">
        <v>13818.344467578254</v>
      </c>
      <c r="X201" s="68">
        <v>12014.48680340301</v>
      </c>
      <c r="AG201" s="69">
        <v>100</v>
      </c>
      <c r="AH201" s="26">
        <f t="shared" si="41"/>
        <v>105.94119009029865</v>
      </c>
      <c r="AI201" s="26">
        <f t="shared" si="42"/>
        <v>102.61171567492475</v>
      </c>
      <c r="AJ201" s="26">
        <f t="shared" si="43"/>
        <v>97.883769391062742</v>
      </c>
      <c r="AK201" s="26">
        <f t="shared" si="44"/>
        <v>92.266728409354002</v>
      </c>
      <c r="AL201" s="26">
        <f t="shared" si="50"/>
        <v>86.079952186285297</v>
      </c>
      <c r="AM201" s="26">
        <f t="shared" si="51"/>
        <v>79.357731480521224</v>
      </c>
      <c r="AN201" s="26">
        <f t="shared" si="52"/>
        <v>72.013288199113404</v>
      </c>
      <c r="AO201" s="26">
        <f t="shared" si="53"/>
        <v>63.988629162205378</v>
      </c>
      <c r="AP201" s="26">
        <f t="shared" si="54"/>
        <v>55.635502678411711</v>
      </c>
    </row>
    <row r="202" spans="4:42">
      <c r="D202" s="13"/>
      <c r="G202" s="75" t="s">
        <v>199</v>
      </c>
      <c r="O202" s="67">
        <v>8791</v>
      </c>
      <c r="P202" s="68">
        <v>9150</v>
      </c>
      <c r="Q202" s="68">
        <v>9316.0000000000018</v>
      </c>
      <c r="R202" s="68">
        <v>9762</v>
      </c>
      <c r="S202" s="68">
        <v>10201</v>
      </c>
      <c r="T202" s="68">
        <v>10475.472247944699</v>
      </c>
      <c r="U202" s="68">
        <v>10649.665334792673</v>
      </c>
      <c r="V202" s="68">
        <v>10738.716845619765</v>
      </c>
      <c r="W202" s="68">
        <v>10773.869792790436</v>
      </c>
      <c r="X202" s="68">
        <v>10843.317774511521</v>
      </c>
      <c r="AG202" s="69">
        <v>100</v>
      </c>
      <c r="AH202" s="26">
        <f t="shared" si="41"/>
        <v>104.08372198839722</v>
      </c>
      <c r="AI202" s="26">
        <f t="shared" si="42"/>
        <v>105.97201683539986</v>
      </c>
      <c r="AJ202" s="26">
        <f t="shared" si="43"/>
        <v>111.04538732794904</v>
      </c>
      <c r="AK202" s="26">
        <f t="shared" si="44"/>
        <v>116.03913092935957</v>
      </c>
      <c r="AL202" s="26">
        <f t="shared" si="50"/>
        <v>119.16132690188488</v>
      </c>
      <c r="AM202" s="26">
        <f t="shared" si="51"/>
        <v>121.14282032524939</v>
      </c>
      <c r="AN202" s="26">
        <f t="shared" si="52"/>
        <v>122.15580531930117</v>
      </c>
      <c r="AO202" s="26">
        <f t="shared" si="53"/>
        <v>122.55567959038147</v>
      </c>
      <c r="AP202" s="26">
        <f t="shared" si="54"/>
        <v>123.34566914471074</v>
      </c>
    </row>
    <row r="203" spans="4:42">
      <c r="D203" s="13"/>
      <c r="G203" s="75" t="s">
        <v>200</v>
      </c>
      <c r="O203" s="67">
        <v>2032</v>
      </c>
      <c r="P203" s="68">
        <v>2148</v>
      </c>
      <c r="Q203" s="68">
        <v>2016</v>
      </c>
      <c r="R203" s="68">
        <v>1912</v>
      </c>
      <c r="S203" s="68">
        <v>1765</v>
      </c>
      <c r="T203" s="68">
        <v>1591.306153366821</v>
      </c>
      <c r="U203" s="68">
        <v>1420.016961786821</v>
      </c>
      <c r="V203" s="68">
        <v>1248.5701935298248</v>
      </c>
      <c r="W203" s="68">
        <v>1087.1323400502215</v>
      </c>
      <c r="X203" s="68">
        <v>947.01349745271045</v>
      </c>
      <c r="AG203" s="69">
        <v>100</v>
      </c>
      <c r="AH203" s="26">
        <f t="shared" si="41"/>
        <v>105.70866141732283</v>
      </c>
      <c r="AI203" s="26">
        <f t="shared" si="42"/>
        <v>99.212598425196859</v>
      </c>
      <c r="AJ203" s="26">
        <f t="shared" si="43"/>
        <v>94.094488188976371</v>
      </c>
      <c r="AK203" s="26">
        <f t="shared" si="44"/>
        <v>86.860236220472444</v>
      </c>
      <c r="AL203" s="26">
        <f t="shared" si="50"/>
        <v>78.312310697186078</v>
      </c>
      <c r="AM203" s="26">
        <f t="shared" si="51"/>
        <v>69.882724497382924</v>
      </c>
      <c r="AN203" s="26">
        <f t="shared" si="52"/>
        <v>61.44538353985358</v>
      </c>
      <c r="AO203" s="26">
        <f t="shared" si="53"/>
        <v>53.500607285936098</v>
      </c>
      <c r="AP203" s="26">
        <f t="shared" si="54"/>
        <v>46.604994953381421</v>
      </c>
    </row>
    <row r="204" spans="4:42">
      <c r="D204" s="13"/>
      <c r="E204" s="76"/>
      <c r="G204" s="78" t="s">
        <v>201</v>
      </c>
      <c r="O204" s="67">
        <v>5642</v>
      </c>
      <c r="P204" s="68">
        <v>5560</v>
      </c>
      <c r="Q204" s="68">
        <v>5297.9999999999991</v>
      </c>
      <c r="R204" s="68">
        <v>5036</v>
      </c>
      <c r="S204" s="68">
        <v>4523</v>
      </c>
      <c r="T204" s="68">
        <v>4017.5910057257324</v>
      </c>
      <c r="U204" s="68">
        <v>3528.1713546389115</v>
      </c>
      <c r="V204" s="68">
        <v>3066.2358307128079</v>
      </c>
      <c r="W204" s="68">
        <v>2625.1696167559039</v>
      </c>
      <c r="X204" s="68">
        <v>2203.0162660700462</v>
      </c>
      <c r="AG204" s="69">
        <v>100</v>
      </c>
      <c r="AH204" s="26">
        <f t="shared" si="41"/>
        <v>98.546614675646936</v>
      </c>
      <c r="AI204" s="26">
        <f t="shared" si="42"/>
        <v>93.902871322226147</v>
      </c>
      <c r="AJ204" s="26">
        <f t="shared" si="43"/>
        <v>89.259127968805387</v>
      </c>
      <c r="AK204" s="26">
        <f t="shared" si="44"/>
        <v>80.166607585962424</v>
      </c>
      <c r="AL204" s="26">
        <f t="shared" si="50"/>
        <v>71.208631792373851</v>
      </c>
      <c r="AM204" s="26">
        <f t="shared" si="51"/>
        <v>62.534054495549654</v>
      </c>
      <c r="AN204" s="26">
        <f t="shared" si="52"/>
        <v>54.346611675164979</v>
      </c>
      <c r="AO204" s="26">
        <f t="shared" si="53"/>
        <v>46.529060913787731</v>
      </c>
      <c r="AP204" s="26">
        <f t="shared" si="54"/>
        <v>39.046725736796283</v>
      </c>
    </row>
    <row r="205" spans="4:42">
      <c r="D205" s="13"/>
      <c r="E205" s="65" t="s">
        <v>88</v>
      </c>
      <c r="F205" s="77"/>
      <c r="G205" s="75"/>
      <c r="AH205" s="26"/>
      <c r="AI205" s="26"/>
      <c r="AJ205" s="26"/>
      <c r="AK205" s="26"/>
      <c r="AL205" s="26"/>
      <c r="AM205" s="26"/>
      <c r="AN205" s="26"/>
      <c r="AO205" s="26"/>
      <c r="AP205" s="26"/>
    </row>
    <row r="206" spans="4:42">
      <c r="D206" s="13"/>
      <c r="E206" s="65"/>
      <c r="F206" s="66"/>
      <c r="G206" s="75"/>
      <c r="AH206" s="26"/>
      <c r="AI206" s="26"/>
      <c r="AJ206" s="26"/>
      <c r="AK206" s="26"/>
      <c r="AL206" s="26"/>
      <c r="AM206" s="26"/>
      <c r="AN206" s="26"/>
      <c r="AO206" s="26"/>
      <c r="AP206" s="26"/>
    </row>
    <row r="207" spans="4:42">
      <c r="D207" s="13"/>
      <c r="F207" s="66"/>
      <c r="G207" s="75" t="s">
        <v>88</v>
      </c>
      <c r="O207" s="67">
        <v>5579</v>
      </c>
      <c r="P207" s="68">
        <v>4951</v>
      </c>
      <c r="Q207" s="68">
        <v>4685</v>
      </c>
      <c r="R207" s="68">
        <v>4379</v>
      </c>
      <c r="S207" s="68">
        <v>4204</v>
      </c>
      <c r="T207" s="68">
        <v>3976.876103435171</v>
      </c>
      <c r="U207" s="68">
        <v>3750.5752289873403</v>
      </c>
      <c r="V207" s="68">
        <v>3532.6865458079624</v>
      </c>
      <c r="W207" s="68">
        <v>3292.9836331073502</v>
      </c>
      <c r="X207" s="68">
        <v>3043.1779141106326</v>
      </c>
      <c r="AG207" s="69">
        <v>100</v>
      </c>
      <c r="AH207" s="26">
        <f t="shared" si="41"/>
        <v>88.743502419788484</v>
      </c>
      <c r="AI207" s="26">
        <f t="shared" si="42"/>
        <v>83.975622871482344</v>
      </c>
      <c r="AJ207" s="26">
        <f t="shared" si="43"/>
        <v>78.490768955009855</v>
      </c>
      <c r="AK207" s="26">
        <f t="shared" si="44"/>
        <v>75.354006094282127</v>
      </c>
      <c r="AL207" s="26">
        <f t="shared" si="50"/>
        <v>71.282955788405999</v>
      </c>
      <c r="AM207" s="26">
        <f t="shared" si="51"/>
        <v>67.226657626587922</v>
      </c>
      <c r="AN207" s="26">
        <f t="shared" si="52"/>
        <v>63.321142602759672</v>
      </c>
      <c r="AO207" s="26">
        <f t="shared" si="53"/>
        <v>59.024621493230867</v>
      </c>
      <c r="AP207" s="26">
        <f t="shared" si="54"/>
        <v>54.547014054680631</v>
      </c>
    </row>
    <row r="208" spans="4:42">
      <c r="D208" s="13"/>
      <c r="G208" s="75" t="s">
        <v>202</v>
      </c>
      <c r="O208" s="67">
        <v>6432</v>
      </c>
      <c r="P208" s="68">
        <v>6041</v>
      </c>
      <c r="Q208" s="68">
        <v>6175</v>
      </c>
      <c r="R208" s="68">
        <v>5906</v>
      </c>
      <c r="S208" s="68">
        <v>5511</v>
      </c>
      <c r="T208" s="68">
        <v>5039.9509502488927</v>
      </c>
      <c r="U208" s="68">
        <v>4546.7426195402386</v>
      </c>
      <c r="V208" s="68">
        <v>4057.1396272131478</v>
      </c>
      <c r="W208" s="68">
        <v>3581.4944096184404</v>
      </c>
      <c r="X208" s="68">
        <v>3134.6658206790112</v>
      </c>
      <c r="AG208" s="69">
        <v>100</v>
      </c>
      <c r="AH208" s="26">
        <f t="shared" si="41"/>
        <v>93.921019900497512</v>
      </c>
      <c r="AI208" s="26">
        <f t="shared" si="42"/>
        <v>96.004353233830841</v>
      </c>
      <c r="AJ208" s="26">
        <f t="shared" si="43"/>
        <v>91.822139303482587</v>
      </c>
      <c r="AK208" s="26">
        <f t="shared" si="44"/>
        <v>85.680970149253739</v>
      </c>
      <c r="AL208" s="26">
        <f t="shared" si="50"/>
        <v>78.357446365809906</v>
      </c>
      <c r="AM208" s="26">
        <f t="shared" si="51"/>
        <v>70.689406398324607</v>
      </c>
      <c r="AN208" s="26">
        <f t="shared" si="52"/>
        <v>63.077419577318835</v>
      </c>
      <c r="AO208" s="26">
        <f t="shared" si="53"/>
        <v>55.6824379604857</v>
      </c>
      <c r="AP208" s="26">
        <f t="shared" si="54"/>
        <v>48.735476067770698</v>
      </c>
    </row>
    <row r="209" spans="4:43">
      <c r="D209" s="13"/>
      <c r="G209" s="75" t="s">
        <v>203</v>
      </c>
      <c r="O209" s="67">
        <v>1140</v>
      </c>
      <c r="P209" s="68">
        <v>1103</v>
      </c>
      <c r="Q209" s="68">
        <v>1032</v>
      </c>
      <c r="R209" s="68">
        <v>936</v>
      </c>
      <c r="S209" s="68">
        <v>800</v>
      </c>
      <c r="T209" s="68">
        <v>681.92250295571148</v>
      </c>
      <c r="U209" s="68">
        <v>579.80673650841391</v>
      </c>
      <c r="V209" s="68">
        <v>485.70468459833353</v>
      </c>
      <c r="W209" s="68">
        <v>394.55369225900864</v>
      </c>
      <c r="X209" s="68">
        <v>314.10778629964648</v>
      </c>
      <c r="AG209" s="69">
        <v>100</v>
      </c>
      <c r="AH209" s="26">
        <f t="shared" si="41"/>
        <v>96.754385964912288</v>
      </c>
      <c r="AI209" s="26">
        <f t="shared" si="42"/>
        <v>90.526315789473685</v>
      </c>
      <c r="AJ209" s="26">
        <f t="shared" si="43"/>
        <v>82.10526315789474</v>
      </c>
      <c r="AK209" s="26">
        <f t="shared" si="44"/>
        <v>70.175438596491219</v>
      </c>
      <c r="AL209" s="26">
        <f t="shared" si="50"/>
        <v>59.817763417167669</v>
      </c>
      <c r="AM209" s="26">
        <f t="shared" si="51"/>
        <v>50.860240044597717</v>
      </c>
      <c r="AN209" s="26">
        <f t="shared" si="52"/>
        <v>42.605674087573114</v>
      </c>
      <c r="AO209" s="26">
        <f t="shared" si="53"/>
        <v>34.609973005176201</v>
      </c>
      <c r="AP209" s="26">
        <f t="shared" si="54"/>
        <v>27.553314587688288</v>
      </c>
    </row>
    <row r="210" spans="4:43">
      <c r="D210" s="30"/>
      <c r="E210" s="76"/>
      <c r="G210" s="78" t="s">
        <v>92</v>
      </c>
      <c r="O210" s="67">
        <v>2709</v>
      </c>
      <c r="P210" s="68">
        <v>2820</v>
      </c>
      <c r="Q210" s="68">
        <v>2708</v>
      </c>
      <c r="R210" s="68">
        <v>2601</v>
      </c>
      <c r="S210" s="68">
        <v>2563</v>
      </c>
      <c r="T210" s="68">
        <v>2544.6843408459413</v>
      </c>
      <c r="U210" s="68">
        <v>2513.7526284711885</v>
      </c>
      <c r="V210" s="68">
        <v>2486.8152813047468</v>
      </c>
      <c r="W210" s="68">
        <v>2452.9180786836091</v>
      </c>
      <c r="X210" s="68">
        <v>2425.3358116779091</v>
      </c>
      <c r="AG210" s="69">
        <v>100</v>
      </c>
      <c r="AH210" s="26">
        <f t="shared" si="41"/>
        <v>104.09745293466224</v>
      </c>
      <c r="AI210" s="26">
        <f t="shared" si="42"/>
        <v>99.963086009597632</v>
      </c>
      <c r="AJ210" s="26">
        <f t="shared" si="43"/>
        <v>96.013289036544847</v>
      </c>
      <c r="AK210" s="26">
        <f t="shared" si="44"/>
        <v>94.610557401255079</v>
      </c>
      <c r="AL210" s="26">
        <f t="shared" si="50"/>
        <v>93.934453335029218</v>
      </c>
      <c r="AM210" s="26">
        <f t="shared" si="51"/>
        <v>92.792640401298939</v>
      </c>
      <c r="AN210" s="26">
        <f t="shared" si="52"/>
        <v>91.798275426531816</v>
      </c>
      <c r="AO210" s="26">
        <f t="shared" si="53"/>
        <v>90.546994414308202</v>
      </c>
      <c r="AP210" s="26">
        <f t="shared" si="54"/>
        <v>89.528822874784382</v>
      </c>
    </row>
    <row r="211" spans="4:43">
      <c r="D211" s="13"/>
      <c r="E211" s="65" t="s">
        <v>204</v>
      </c>
      <c r="F211" s="77"/>
      <c r="G211" s="75"/>
      <c r="AH211" s="26"/>
      <c r="AI211" s="26"/>
      <c r="AJ211" s="26"/>
      <c r="AK211" s="26"/>
      <c r="AL211" s="26"/>
      <c r="AM211" s="26"/>
      <c r="AN211" s="26"/>
      <c r="AO211" s="26"/>
      <c r="AP211" s="26"/>
    </row>
    <row r="212" spans="4:43" s="83" customFormat="1">
      <c r="D212" s="13"/>
      <c r="E212" s="65"/>
      <c r="F212" s="66"/>
      <c r="G212" s="75"/>
      <c r="H212" s="67"/>
      <c r="I212" s="67"/>
      <c r="J212" s="67"/>
      <c r="K212" s="67"/>
      <c r="L212" s="67"/>
      <c r="M212" s="67"/>
      <c r="N212" s="67"/>
      <c r="O212" s="67"/>
      <c r="P212" s="68"/>
      <c r="Q212" s="68"/>
      <c r="R212" s="68"/>
      <c r="S212" s="68"/>
      <c r="T212" s="68"/>
      <c r="U212" s="68"/>
      <c r="V212" s="68"/>
      <c r="W212" s="68"/>
      <c r="X212" s="68"/>
      <c r="Y212" s="67"/>
      <c r="Z212" s="67"/>
      <c r="AG212" s="69"/>
      <c r="AH212" s="26"/>
      <c r="AI212" s="26"/>
      <c r="AJ212" s="26"/>
      <c r="AK212" s="26"/>
      <c r="AL212" s="26"/>
      <c r="AM212" s="26"/>
      <c r="AN212" s="26"/>
      <c r="AO212" s="26"/>
      <c r="AP212" s="26"/>
      <c r="AQ212" s="71"/>
    </row>
    <row r="213" spans="4:43">
      <c r="D213" s="13"/>
      <c r="E213" s="65"/>
      <c r="F213" s="66"/>
      <c r="G213" s="75" t="s">
        <v>466</v>
      </c>
      <c r="O213" s="67">
        <v>4144</v>
      </c>
      <c r="P213" s="68">
        <v>3878</v>
      </c>
      <c r="Q213" s="68">
        <v>3535</v>
      </c>
      <c r="R213" s="68">
        <v>3131</v>
      </c>
      <c r="S213" s="68">
        <v>2847</v>
      </c>
      <c r="T213" s="68">
        <v>2552.5051448218683</v>
      </c>
      <c r="U213" s="68">
        <v>2263.6770226759022</v>
      </c>
      <c r="V213" s="68">
        <v>1981.7747954701338</v>
      </c>
      <c r="W213" s="68">
        <v>1718.619170911014</v>
      </c>
      <c r="X213" s="68">
        <v>1473.4792000715379</v>
      </c>
      <c r="AG213" s="69">
        <v>100</v>
      </c>
      <c r="AH213" s="26">
        <f t="shared" ref="AH213:AP217" si="55">P213/$O213*$AG213</f>
        <v>93.581081081081081</v>
      </c>
      <c r="AI213" s="26">
        <f t="shared" si="55"/>
        <v>85.304054054054063</v>
      </c>
      <c r="AJ213" s="26">
        <f t="shared" si="55"/>
        <v>75.5550193050193</v>
      </c>
      <c r="AK213" s="26">
        <f t="shared" si="55"/>
        <v>68.701737451737458</v>
      </c>
      <c r="AL213" s="26">
        <f t="shared" si="55"/>
        <v>61.595201371184082</v>
      </c>
      <c r="AM213" s="26">
        <f t="shared" si="55"/>
        <v>54.625410778858644</v>
      </c>
      <c r="AN213" s="26">
        <f t="shared" si="55"/>
        <v>47.822750855939525</v>
      </c>
      <c r="AO213" s="26">
        <f t="shared" si="55"/>
        <v>41.47247034051675</v>
      </c>
      <c r="AP213" s="26">
        <f t="shared" si="55"/>
        <v>35.556930503656801</v>
      </c>
    </row>
    <row r="214" spans="4:43">
      <c r="D214" s="13" t="s">
        <v>205</v>
      </c>
      <c r="F214" s="66"/>
      <c r="G214" s="75" t="s">
        <v>206</v>
      </c>
      <c r="O214" s="67">
        <v>16790</v>
      </c>
      <c r="P214" s="68">
        <v>16167.000000000002</v>
      </c>
      <c r="Q214" s="68">
        <v>15292</v>
      </c>
      <c r="R214" s="68">
        <v>14480</v>
      </c>
      <c r="S214" s="68">
        <v>13258</v>
      </c>
      <c r="T214" s="68">
        <v>11995.827540453067</v>
      </c>
      <c r="U214" s="68">
        <v>10788.09522663751</v>
      </c>
      <c r="V214" s="68">
        <v>9568.599676362177</v>
      </c>
      <c r="W214" s="68">
        <v>8376.5071737509352</v>
      </c>
      <c r="X214" s="68">
        <v>7264.4890128332872</v>
      </c>
      <c r="AG214" s="69">
        <v>100</v>
      </c>
      <c r="AH214" s="26">
        <f t="shared" si="55"/>
        <v>96.289458010720679</v>
      </c>
      <c r="AI214" s="26">
        <f t="shared" si="55"/>
        <v>91.078022632519364</v>
      </c>
      <c r="AJ214" s="26">
        <f t="shared" si="55"/>
        <v>86.241810601548536</v>
      </c>
      <c r="AK214" s="26">
        <f t="shared" si="55"/>
        <v>78.963668850506252</v>
      </c>
      <c r="AL214" s="26">
        <f t="shared" si="55"/>
        <v>71.446262897278544</v>
      </c>
      <c r="AM214" s="26">
        <f t="shared" si="55"/>
        <v>64.253098431432448</v>
      </c>
      <c r="AN214" s="26">
        <f t="shared" si="55"/>
        <v>56.989872997987959</v>
      </c>
      <c r="AO214" s="26">
        <f t="shared" si="55"/>
        <v>49.889858092620223</v>
      </c>
      <c r="AP214" s="26">
        <f t="shared" si="55"/>
        <v>43.266760052610408</v>
      </c>
    </row>
    <row r="215" spans="4:43">
      <c r="D215" s="13"/>
      <c r="G215" s="75" t="s">
        <v>207</v>
      </c>
      <c r="O215" s="67">
        <v>6420</v>
      </c>
      <c r="P215" s="68">
        <v>6402.0000000000009</v>
      </c>
      <c r="Q215" s="68">
        <v>6259</v>
      </c>
      <c r="R215" s="68">
        <v>6116</v>
      </c>
      <c r="S215" s="68">
        <v>5923</v>
      </c>
      <c r="T215" s="68">
        <v>5589.8153934069142</v>
      </c>
      <c r="U215" s="68">
        <v>5218.2961276838905</v>
      </c>
      <c r="V215" s="68">
        <v>4860.5175054233641</v>
      </c>
      <c r="W215" s="68">
        <v>4475.7963735212488</v>
      </c>
      <c r="X215" s="68">
        <v>4076.2931001794364</v>
      </c>
      <c r="AG215" s="69">
        <v>100</v>
      </c>
      <c r="AH215" s="26">
        <f t="shared" si="55"/>
        <v>99.719626168224323</v>
      </c>
      <c r="AI215" s="26">
        <f t="shared" si="55"/>
        <v>97.492211838006227</v>
      </c>
      <c r="AJ215" s="26">
        <f t="shared" si="55"/>
        <v>95.26479750778816</v>
      </c>
      <c r="AK215" s="26">
        <f t="shared" si="55"/>
        <v>92.258566978193144</v>
      </c>
      <c r="AL215" s="26">
        <f t="shared" si="55"/>
        <v>87.068775598238531</v>
      </c>
      <c r="AM215" s="26">
        <f t="shared" si="55"/>
        <v>81.281871147724146</v>
      </c>
      <c r="AN215" s="26">
        <f t="shared" si="55"/>
        <v>75.708995411578883</v>
      </c>
      <c r="AO215" s="26">
        <f t="shared" si="55"/>
        <v>69.716454416218838</v>
      </c>
      <c r="AP215" s="26">
        <f t="shared" si="55"/>
        <v>63.493661996564434</v>
      </c>
    </row>
    <row r="216" spans="4:43">
      <c r="D216" s="13"/>
      <c r="G216" s="75" t="s">
        <v>208</v>
      </c>
      <c r="O216" s="67">
        <v>5052</v>
      </c>
      <c r="P216" s="68">
        <v>5278</v>
      </c>
      <c r="Q216" s="68">
        <v>5158</v>
      </c>
      <c r="R216" s="68">
        <v>5053</v>
      </c>
      <c r="S216" s="68">
        <v>4715</v>
      </c>
      <c r="T216" s="68">
        <v>4333.5123802151684</v>
      </c>
      <c r="U216" s="68">
        <v>3971.4333820093134</v>
      </c>
      <c r="V216" s="68">
        <v>3616.9996324744579</v>
      </c>
      <c r="W216" s="68">
        <v>3272.3019547973254</v>
      </c>
      <c r="X216" s="68">
        <v>2929.8493702247802</v>
      </c>
      <c r="AG216" s="69">
        <v>100</v>
      </c>
      <c r="AH216" s="26">
        <f t="shared" si="55"/>
        <v>104.47347585114805</v>
      </c>
      <c r="AI216" s="26">
        <f t="shared" si="55"/>
        <v>102.09817893903406</v>
      </c>
      <c r="AJ216" s="26">
        <f t="shared" si="55"/>
        <v>100.01979414093429</v>
      </c>
      <c r="AK216" s="26">
        <f t="shared" si="55"/>
        <v>93.329374505146475</v>
      </c>
      <c r="AL216" s="26">
        <f t="shared" si="55"/>
        <v>85.778154794441178</v>
      </c>
      <c r="AM216" s="26">
        <f t="shared" si="55"/>
        <v>78.611112074610318</v>
      </c>
      <c r="AN216" s="26">
        <f t="shared" si="55"/>
        <v>71.595400484450863</v>
      </c>
      <c r="AO216" s="26">
        <f t="shared" si="55"/>
        <v>64.772406072789508</v>
      </c>
      <c r="AP216" s="26">
        <f t="shared" si="55"/>
        <v>57.99385135045091</v>
      </c>
    </row>
    <row r="217" spans="4:43">
      <c r="D217" s="30"/>
      <c r="E217" s="79"/>
      <c r="G217" s="78" t="s">
        <v>209</v>
      </c>
      <c r="O217" s="67">
        <v>1877</v>
      </c>
      <c r="P217" s="68">
        <v>1936</v>
      </c>
      <c r="Q217" s="68">
        <v>1899</v>
      </c>
      <c r="R217" s="68">
        <v>1812</v>
      </c>
      <c r="S217" s="68">
        <v>1727</v>
      </c>
      <c r="T217" s="68">
        <v>1616.5858940615574</v>
      </c>
      <c r="U217" s="68">
        <v>1532.3684558050807</v>
      </c>
      <c r="V217" s="68">
        <v>1447.3580777562286</v>
      </c>
      <c r="W217" s="68">
        <v>1334.8870497582184</v>
      </c>
      <c r="X217" s="68">
        <v>1225.9849324268055</v>
      </c>
      <c r="AG217" s="69">
        <v>100</v>
      </c>
      <c r="AH217" s="26">
        <f t="shared" si="55"/>
        <v>103.14331379861481</v>
      </c>
      <c r="AI217" s="26">
        <f t="shared" si="55"/>
        <v>101.17208311134789</v>
      </c>
      <c r="AJ217" s="26">
        <f t="shared" si="55"/>
        <v>96.537027171017584</v>
      </c>
      <c r="AK217" s="26">
        <f t="shared" si="55"/>
        <v>92.008524240809805</v>
      </c>
      <c r="AL217" s="26">
        <f t="shared" si="55"/>
        <v>86.126046566944979</v>
      </c>
      <c r="AM217" s="26">
        <f t="shared" si="55"/>
        <v>81.639235791426785</v>
      </c>
      <c r="AN217" s="26">
        <f t="shared" si="55"/>
        <v>77.110179955046803</v>
      </c>
      <c r="AO217" s="26">
        <f t="shared" si="55"/>
        <v>71.118116662664804</v>
      </c>
      <c r="AP217" s="26">
        <f t="shared" si="55"/>
        <v>65.316192457474983</v>
      </c>
    </row>
    <row r="218" spans="4:43">
      <c r="D218" s="13"/>
      <c r="E218" s="65" t="s">
        <v>210</v>
      </c>
      <c r="F218" s="77"/>
      <c r="G218" s="75"/>
      <c r="AH218" s="26"/>
      <c r="AI218" s="26"/>
      <c r="AJ218" s="26"/>
      <c r="AK218" s="26"/>
      <c r="AL218" s="26"/>
      <c r="AM218" s="26"/>
      <c r="AN218" s="26"/>
      <c r="AO218" s="26"/>
      <c r="AP218" s="26"/>
    </row>
    <row r="219" spans="4:43">
      <c r="D219" s="13"/>
      <c r="E219" s="65"/>
      <c r="F219" s="66"/>
      <c r="G219" s="75"/>
      <c r="AH219" s="26"/>
      <c r="AI219" s="26"/>
      <c r="AJ219" s="26"/>
      <c r="AK219" s="26"/>
      <c r="AL219" s="26"/>
      <c r="AM219" s="26"/>
      <c r="AN219" s="26"/>
      <c r="AO219" s="26"/>
      <c r="AP219" s="26"/>
    </row>
    <row r="220" spans="4:43">
      <c r="D220" s="13" t="s">
        <v>211</v>
      </c>
      <c r="F220" s="66"/>
      <c r="G220" s="75" t="s">
        <v>212</v>
      </c>
      <c r="O220" s="67">
        <v>7941.9999999999991</v>
      </c>
      <c r="P220" s="68">
        <v>8252</v>
      </c>
      <c r="Q220" s="68">
        <v>8379.9999999999982</v>
      </c>
      <c r="R220" s="68">
        <v>8707</v>
      </c>
      <c r="S220" s="68">
        <v>8917</v>
      </c>
      <c r="T220" s="68">
        <v>8984.0263299778853</v>
      </c>
      <c r="U220" s="68">
        <v>9020.2802870136111</v>
      </c>
      <c r="V220" s="68">
        <v>9021.23698065186</v>
      </c>
      <c r="W220" s="68">
        <v>9029.1517774798212</v>
      </c>
      <c r="X220" s="68">
        <v>9089.5502296544255</v>
      </c>
      <c r="AG220" s="69">
        <v>100</v>
      </c>
      <c r="AH220" s="26">
        <f t="shared" ref="AH220:AP221" si="56">P220/$O220*$AG220</f>
        <v>103.90329891714933</v>
      </c>
      <c r="AI220" s="26">
        <f t="shared" si="56"/>
        <v>105.51498363132711</v>
      </c>
      <c r="AJ220" s="26">
        <f t="shared" si="56"/>
        <v>109.6323344245782</v>
      </c>
      <c r="AK220" s="26">
        <f t="shared" si="56"/>
        <v>112.27650465877615</v>
      </c>
      <c r="AL220" s="26">
        <f t="shared" si="56"/>
        <v>113.12045240465733</v>
      </c>
      <c r="AM220" s="26">
        <f t="shared" si="56"/>
        <v>113.57693637639905</v>
      </c>
      <c r="AN220" s="26">
        <f t="shared" si="56"/>
        <v>113.58898238040621</v>
      </c>
      <c r="AO220" s="26">
        <f t="shared" si="56"/>
        <v>113.68863985746441</v>
      </c>
      <c r="AP220" s="26">
        <f t="shared" si="56"/>
        <v>114.44913409285351</v>
      </c>
    </row>
    <row r="221" spans="4:43">
      <c r="D221" s="13"/>
      <c r="E221" s="76"/>
      <c r="G221" s="78" t="s">
        <v>213</v>
      </c>
      <c r="O221" s="67">
        <v>6692.9999999999991</v>
      </c>
      <c r="P221" s="68">
        <v>6942</v>
      </c>
      <c r="Q221" s="68">
        <v>6671</v>
      </c>
      <c r="R221" s="68">
        <v>6879</v>
      </c>
      <c r="S221" s="68">
        <v>6691</v>
      </c>
      <c r="T221" s="68">
        <v>6405.3199664157301</v>
      </c>
      <c r="U221" s="68">
        <v>6134.9072743438228</v>
      </c>
      <c r="V221" s="68">
        <v>5791.9571357804343</v>
      </c>
      <c r="W221" s="68">
        <v>5430.1235278704235</v>
      </c>
      <c r="X221" s="68">
        <v>5087.8735279076627</v>
      </c>
      <c r="AG221" s="69">
        <v>100</v>
      </c>
      <c r="AH221" s="26">
        <f t="shared" si="56"/>
        <v>103.72030479605559</v>
      </c>
      <c r="AI221" s="26">
        <f t="shared" si="56"/>
        <v>99.671298371432854</v>
      </c>
      <c r="AJ221" s="26">
        <f t="shared" si="56"/>
        <v>102.77902285970417</v>
      </c>
      <c r="AK221" s="26">
        <f t="shared" si="56"/>
        <v>99.970118033766624</v>
      </c>
      <c r="AL221" s="26">
        <f t="shared" si="56"/>
        <v>95.7017774752089</v>
      </c>
      <c r="AM221" s="26">
        <f t="shared" si="56"/>
        <v>91.661546008424082</v>
      </c>
      <c r="AN221" s="26">
        <f t="shared" si="56"/>
        <v>86.53753377828231</v>
      </c>
      <c r="AO221" s="26">
        <f t="shared" si="56"/>
        <v>81.131383951448143</v>
      </c>
      <c r="AP221" s="26">
        <f t="shared" si="56"/>
        <v>76.017832480317693</v>
      </c>
    </row>
    <row r="222" spans="4:43">
      <c r="D222" s="13"/>
      <c r="E222" s="74" t="s">
        <v>214</v>
      </c>
      <c r="F222" s="77"/>
      <c r="G222" s="75"/>
      <c r="AH222" s="26"/>
      <c r="AI222" s="26"/>
      <c r="AJ222" s="26"/>
      <c r="AK222" s="26"/>
      <c r="AL222" s="26"/>
      <c r="AM222" s="26"/>
      <c r="AN222" s="26"/>
      <c r="AO222" s="26"/>
      <c r="AP222" s="26"/>
    </row>
    <row r="223" spans="4:43">
      <c r="D223" s="13"/>
      <c r="G223" s="75"/>
      <c r="AH223" s="26"/>
      <c r="AI223" s="26"/>
      <c r="AJ223" s="26"/>
      <c r="AK223" s="26"/>
      <c r="AL223" s="26"/>
      <c r="AM223" s="26"/>
      <c r="AN223" s="26"/>
      <c r="AO223" s="26"/>
      <c r="AP223" s="26"/>
    </row>
    <row r="224" spans="4:43">
      <c r="D224" s="13"/>
      <c r="G224" s="75" t="s">
        <v>215</v>
      </c>
      <c r="O224" s="67">
        <v>6683</v>
      </c>
      <c r="P224" s="68">
        <v>6828</v>
      </c>
      <c r="Q224" s="68">
        <v>6313</v>
      </c>
      <c r="R224" s="68">
        <v>5857</v>
      </c>
      <c r="S224" s="68">
        <v>5488</v>
      </c>
      <c r="T224" s="68">
        <v>5088.6789864360653</v>
      </c>
      <c r="U224" s="68">
        <v>4700.1423032076991</v>
      </c>
      <c r="V224" s="68">
        <v>4294.1833721092844</v>
      </c>
      <c r="W224" s="68">
        <v>3887.9692310684436</v>
      </c>
      <c r="X224" s="68">
        <v>3501.3702061794988</v>
      </c>
      <c r="AG224" s="69">
        <v>100</v>
      </c>
      <c r="AH224" s="26">
        <f t="shared" ref="AH224:AP228" si="57">P224/$O224*$AG224</f>
        <v>102.16968427352985</v>
      </c>
      <c r="AI224" s="26">
        <f t="shared" si="57"/>
        <v>94.463564267544513</v>
      </c>
      <c r="AJ224" s="26">
        <f t="shared" si="57"/>
        <v>87.640281310788566</v>
      </c>
      <c r="AK224" s="26">
        <f t="shared" si="57"/>
        <v>82.118808918150535</v>
      </c>
      <c r="AL224" s="26">
        <f t="shared" si="57"/>
        <v>76.143632895945913</v>
      </c>
      <c r="AM224" s="26">
        <f t="shared" si="57"/>
        <v>70.329826473256006</v>
      </c>
      <c r="AN224" s="26">
        <f t="shared" si="57"/>
        <v>64.255325035302775</v>
      </c>
      <c r="AO224" s="26">
        <f t="shared" si="57"/>
        <v>58.177004804256228</v>
      </c>
      <c r="AP224" s="26">
        <f t="shared" si="57"/>
        <v>52.392192221749198</v>
      </c>
    </row>
    <row r="225" spans="4:42">
      <c r="D225" s="13"/>
      <c r="G225" s="75" t="s">
        <v>216</v>
      </c>
      <c r="O225" s="67">
        <v>3058</v>
      </c>
      <c r="P225" s="68">
        <v>2995</v>
      </c>
      <c r="Q225" s="68">
        <v>2724</v>
      </c>
      <c r="R225" s="68">
        <v>2442</v>
      </c>
      <c r="S225" s="68">
        <v>2200</v>
      </c>
      <c r="T225" s="68">
        <v>1952.8469739247935</v>
      </c>
      <c r="U225" s="68">
        <v>1739.985081918594</v>
      </c>
      <c r="V225" s="68">
        <v>1523.7672862763154</v>
      </c>
      <c r="W225" s="68">
        <v>1305.8726774622808</v>
      </c>
      <c r="X225" s="68">
        <v>1101.3351379704477</v>
      </c>
      <c r="AG225" s="69">
        <v>100</v>
      </c>
      <c r="AH225" s="26">
        <f t="shared" si="57"/>
        <v>97.939829954218439</v>
      </c>
      <c r="AI225" s="26">
        <f t="shared" si="57"/>
        <v>89.07782864617397</v>
      </c>
      <c r="AJ225" s="26">
        <f t="shared" si="57"/>
        <v>79.856115107913666</v>
      </c>
      <c r="AK225" s="26">
        <f t="shared" si="57"/>
        <v>71.942446043165461</v>
      </c>
      <c r="AL225" s="26">
        <f t="shared" si="57"/>
        <v>63.86026729642883</v>
      </c>
      <c r="AM225" s="26">
        <f t="shared" si="57"/>
        <v>56.899446759927862</v>
      </c>
      <c r="AN225" s="26">
        <f t="shared" si="57"/>
        <v>49.828884443306585</v>
      </c>
      <c r="AO225" s="26">
        <f t="shared" si="57"/>
        <v>42.703488471624617</v>
      </c>
      <c r="AP225" s="26">
        <f t="shared" si="57"/>
        <v>36.01488351767324</v>
      </c>
    </row>
    <row r="226" spans="4:42">
      <c r="D226" s="13"/>
      <c r="G226" s="75" t="s">
        <v>217</v>
      </c>
      <c r="O226" s="67">
        <v>2415</v>
      </c>
      <c r="P226" s="68">
        <v>2280</v>
      </c>
      <c r="Q226" s="68">
        <v>2048</v>
      </c>
      <c r="R226" s="68">
        <v>1827</v>
      </c>
      <c r="S226" s="68">
        <v>1607</v>
      </c>
      <c r="T226" s="68">
        <v>1398.0285684916871</v>
      </c>
      <c r="U226" s="68">
        <v>1206.8565721985194</v>
      </c>
      <c r="V226" s="68">
        <v>1026.006956150482</v>
      </c>
      <c r="W226" s="68">
        <v>850.50131829208908</v>
      </c>
      <c r="X226" s="68">
        <v>689.50241140505364</v>
      </c>
      <c r="AG226" s="69">
        <v>100</v>
      </c>
      <c r="AH226" s="26">
        <f t="shared" si="57"/>
        <v>94.409937888198755</v>
      </c>
      <c r="AI226" s="26">
        <f t="shared" si="57"/>
        <v>84.803312629399585</v>
      </c>
      <c r="AJ226" s="26">
        <f t="shared" si="57"/>
        <v>75.65217391304347</v>
      </c>
      <c r="AK226" s="26">
        <f t="shared" si="57"/>
        <v>66.542443064182194</v>
      </c>
      <c r="AL226" s="26">
        <f t="shared" si="57"/>
        <v>57.889381718082277</v>
      </c>
      <c r="AM226" s="26">
        <f t="shared" si="57"/>
        <v>49.973357026853805</v>
      </c>
      <c r="AN226" s="26">
        <f t="shared" si="57"/>
        <v>42.484760089046873</v>
      </c>
      <c r="AO226" s="26">
        <f t="shared" si="57"/>
        <v>35.217445892011973</v>
      </c>
      <c r="AP226" s="26">
        <f t="shared" si="57"/>
        <v>28.550824488822098</v>
      </c>
    </row>
    <row r="227" spans="4:42">
      <c r="D227" s="13"/>
      <c r="G227" s="75" t="s">
        <v>218</v>
      </c>
      <c r="O227" s="67">
        <v>3193</v>
      </c>
      <c r="P227" s="68">
        <v>3190</v>
      </c>
      <c r="Q227" s="68">
        <v>3047</v>
      </c>
      <c r="R227" s="68">
        <v>2817</v>
      </c>
      <c r="S227" s="68">
        <v>2587</v>
      </c>
      <c r="T227" s="68">
        <v>2352.7151375898761</v>
      </c>
      <c r="U227" s="68">
        <v>2118.5869924184981</v>
      </c>
      <c r="V227" s="68">
        <v>1889.1033657828157</v>
      </c>
      <c r="W227" s="68">
        <v>1662.6305882040656</v>
      </c>
      <c r="X227" s="68">
        <v>1447.9727598906202</v>
      </c>
      <c r="AG227" s="69">
        <v>100</v>
      </c>
      <c r="AH227" s="26">
        <f t="shared" si="57"/>
        <v>99.906044472283114</v>
      </c>
      <c r="AI227" s="26">
        <f t="shared" si="57"/>
        <v>95.427497651111807</v>
      </c>
      <c r="AJ227" s="26">
        <f t="shared" si="57"/>
        <v>88.22424052615095</v>
      </c>
      <c r="AK227" s="26">
        <f t="shared" si="57"/>
        <v>81.020983401190108</v>
      </c>
      <c r="AL227" s="26">
        <f t="shared" si="57"/>
        <v>73.683530773250112</v>
      </c>
      <c r="AM227" s="26">
        <f t="shared" si="57"/>
        <v>66.350986295599697</v>
      </c>
      <c r="AN227" s="26">
        <f t="shared" si="57"/>
        <v>59.163901214619976</v>
      </c>
      <c r="AO227" s="26">
        <f t="shared" si="57"/>
        <v>52.071111437646898</v>
      </c>
      <c r="AP227" s="26">
        <f t="shared" si="57"/>
        <v>45.348348258397124</v>
      </c>
    </row>
    <row r="228" spans="4:42">
      <c r="D228" s="13"/>
      <c r="E228" s="76"/>
      <c r="G228" s="78" t="s">
        <v>219</v>
      </c>
      <c r="O228" s="80">
        <v>882</v>
      </c>
      <c r="P228" s="80">
        <v>835</v>
      </c>
      <c r="Q228" s="80">
        <v>711</v>
      </c>
      <c r="R228" s="80">
        <v>604</v>
      </c>
      <c r="S228" s="80">
        <v>517</v>
      </c>
      <c r="T228" s="80">
        <v>433.01725350721131</v>
      </c>
      <c r="U228" s="80">
        <v>355.43535140870824</v>
      </c>
      <c r="V228" s="80">
        <v>290.97743400816944</v>
      </c>
      <c r="W228" s="80">
        <v>232.11901121494409</v>
      </c>
      <c r="X228" s="80">
        <v>182.81828276065158</v>
      </c>
      <c r="AG228" s="69">
        <v>100</v>
      </c>
      <c r="AH228" s="26">
        <f t="shared" si="57"/>
        <v>94.671201814058961</v>
      </c>
      <c r="AI228" s="26">
        <f t="shared" si="57"/>
        <v>80.612244897959187</v>
      </c>
      <c r="AJ228" s="26">
        <f t="shared" si="57"/>
        <v>68.480725623582757</v>
      </c>
      <c r="AK228" s="26">
        <f t="shared" si="57"/>
        <v>58.616780045351469</v>
      </c>
      <c r="AL228" s="26">
        <f t="shared" si="57"/>
        <v>49.094926701497883</v>
      </c>
      <c r="AM228" s="26">
        <f t="shared" si="57"/>
        <v>40.29879267672429</v>
      </c>
      <c r="AN228" s="26">
        <f t="shared" si="57"/>
        <v>32.990638776436441</v>
      </c>
      <c r="AO228" s="26">
        <f t="shared" si="57"/>
        <v>26.31734821031112</v>
      </c>
      <c r="AP228" s="26">
        <f t="shared" si="57"/>
        <v>20.727696458123763</v>
      </c>
    </row>
    <row r="229" spans="4:42">
      <c r="D229" s="13"/>
      <c r="E229" s="74" t="s">
        <v>220</v>
      </c>
      <c r="F229" s="77"/>
      <c r="G229" s="75"/>
      <c r="AH229" s="26"/>
      <c r="AI229" s="26"/>
      <c r="AJ229" s="26"/>
      <c r="AK229" s="26"/>
      <c r="AL229" s="26"/>
      <c r="AM229" s="26"/>
      <c r="AN229" s="26"/>
      <c r="AO229" s="26"/>
      <c r="AP229" s="26"/>
    </row>
    <row r="230" spans="4:42">
      <c r="D230" s="13"/>
      <c r="G230" s="75"/>
      <c r="AG230" s="69">
        <v>100</v>
      </c>
      <c r="AH230" s="26"/>
      <c r="AI230" s="26"/>
      <c r="AJ230" s="26"/>
      <c r="AK230" s="26"/>
      <c r="AL230" s="26"/>
      <c r="AM230" s="26"/>
      <c r="AN230" s="26"/>
      <c r="AO230" s="26"/>
      <c r="AP230" s="26"/>
    </row>
    <row r="231" spans="4:42">
      <c r="D231" s="13"/>
      <c r="G231" s="75" t="s">
        <v>221</v>
      </c>
      <c r="O231" s="67">
        <v>2063</v>
      </c>
      <c r="P231" s="68">
        <v>1943</v>
      </c>
      <c r="Q231" s="68">
        <v>1803.9999999999998</v>
      </c>
      <c r="R231" s="68">
        <v>1662</v>
      </c>
      <c r="S231" s="68">
        <v>1466</v>
      </c>
      <c r="T231" s="68">
        <v>1278.9442861646294</v>
      </c>
      <c r="U231" s="68">
        <v>1106.4303730767367</v>
      </c>
      <c r="V231" s="68">
        <v>946.85096941925963</v>
      </c>
      <c r="W231" s="68">
        <v>799.03908629285797</v>
      </c>
      <c r="X231" s="68">
        <v>656.76788332519118</v>
      </c>
      <c r="AG231" s="69">
        <v>100</v>
      </c>
      <c r="AH231" s="26">
        <f t="shared" ref="AH231:AP235" si="58">P231/$O231*$AG231</f>
        <v>94.183228308288903</v>
      </c>
      <c r="AI231" s="26">
        <f t="shared" si="58"/>
        <v>87.445467765390191</v>
      </c>
      <c r="AJ231" s="26">
        <f t="shared" si="58"/>
        <v>80.562287930198735</v>
      </c>
      <c r="AK231" s="26">
        <f t="shared" si="58"/>
        <v>71.061560833737275</v>
      </c>
      <c r="AL231" s="26">
        <f t="shared" si="58"/>
        <v>61.99439099198397</v>
      </c>
      <c r="AM231" s="26">
        <f t="shared" si="58"/>
        <v>53.63210727468428</v>
      </c>
      <c r="AN231" s="26">
        <f t="shared" si="58"/>
        <v>45.896799293226351</v>
      </c>
      <c r="AO231" s="26">
        <f t="shared" si="58"/>
        <v>38.731899480991657</v>
      </c>
      <c r="AP231" s="26">
        <f t="shared" si="58"/>
        <v>31.835573597924927</v>
      </c>
    </row>
    <row r="232" spans="4:42">
      <c r="D232" s="13"/>
      <c r="G232" s="75" t="s">
        <v>222</v>
      </c>
      <c r="O232" s="67">
        <v>1942</v>
      </c>
      <c r="P232" s="68">
        <v>1825.9999999999998</v>
      </c>
      <c r="Q232" s="68">
        <v>1594</v>
      </c>
      <c r="R232" s="68">
        <v>1461</v>
      </c>
      <c r="S232" s="68">
        <v>1256</v>
      </c>
      <c r="T232" s="68">
        <v>1059.8686880542712</v>
      </c>
      <c r="U232" s="68">
        <v>879.52173956964407</v>
      </c>
      <c r="V232" s="68">
        <v>712.7869827914526</v>
      </c>
      <c r="W232" s="68">
        <v>567.82284580824137</v>
      </c>
      <c r="X232" s="68">
        <v>450.54575346299657</v>
      </c>
      <c r="AG232" s="69">
        <v>100</v>
      </c>
      <c r="AH232" s="26">
        <f t="shared" si="58"/>
        <v>94.026776519052518</v>
      </c>
      <c r="AI232" s="26">
        <f t="shared" si="58"/>
        <v>82.080329557157569</v>
      </c>
      <c r="AJ232" s="26">
        <f t="shared" si="58"/>
        <v>75.231719876416065</v>
      </c>
      <c r="AK232" s="26">
        <f t="shared" si="58"/>
        <v>64.675592173017506</v>
      </c>
      <c r="AL232" s="26">
        <f t="shared" si="58"/>
        <v>54.576142536265252</v>
      </c>
      <c r="AM232" s="26">
        <f t="shared" si="58"/>
        <v>45.289481955182495</v>
      </c>
      <c r="AN232" s="26">
        <f t="shared" si="58"/>
        <v>36.703758125203535</v>
      </c>
      <c r="AO232" s="26">
        <f t="shared" si="58"/>
        <v>29.23907547931212</v>
      </c>
      <c r="AP232" s="26">
        <f t="shared" si="58"/>
        <v>23.200090291606415</v>
      </c>
    </row>
    <row r="233" spans="4:42">
      <c r="D233" s="13"/>
      <c r="G233" s="75" t="s">
        <v>223</v>
      </c>
      <c r="O233" s="67">
        <v>3022</v>
      </c>
      <c r="P233" s="68">
        <v>3060</v>
      </c>
      <c r="Q233" s="68">
        <v>2896</v>
      </c>
      <c r="R233" s="68">
        <v>2739.9999999999995</v>
      </c>
      <c r="S233" s="68">
        <v>2627.0000000000005</v>
      </c>
      <c r="T233" s="68">
        <v>2471.415806611456</v>
      </c>
      <c r="U233" s="68">
        <v>2322.7198438220857</v>
      </c>
      <c r="V233" s="68">
        <v>2179.8351973625249</v>
      </c>
      <c r="W233" s="68">
        <v>2027.8593220839184</v>
      </c>
      <c r="X233" s="68">
        <v>1872.9248935352091</v>
      </c>
      <c r="AG233" s="69">
        <v>100</v>
      </c>
      <c r="AH233" s="26">
        <f t="shared" si="58"/>
        <v>101.25744540039709</v>
      </c>
      <c r="AI233" s="26">
        <f t="shared" si="58"/>
        <v>95.830575777630713</v>
      </c>
      <c r="AJ233" s="26">
        <f t="shared" si="58"/>
        <v>90.668431502316324</v>
      </c>
      <c r="AK233" s="26">
        <f t="shared" si="58"/>
        <v>86.929185969556599</v>
      </c>
      <c r="AL233" s="26">
        <f t="shared" si="58"/>
        <v>81.780801012953546</v>
      </c>
      <c r="AM233" s="26">
        <f t="shared" si="58"/>
        <v>76.86035221118749</v>
      </c>
      <c r="AN233" s="26">
        <f t="shared" si="58"/>
        <v>72.132203751241732</v>
      </c>
      <c r="AO233" s="26">
        <f t="shared" si="58"/>
        <v>67.103220452810007</v>
      </c>
      <c r="AP233" s="26">
        <f t="shared" si="58"/>
        <v>61.97633664908038</v>
      </c>
    </row>
    <row r="234" spans="4:42">
      <c r="D234" s="13"/>
      <c r="G234" s="75" t="s">
        <v>224</v>
      </c>
      <c r="O234" s="67">
        <v>1368</v>
      </c>
      <c r="P234" s="68">
        <v>1320</v>
      </c>
      <c r="Q234" s="68">
        <v>1431</v>
      </c>
      <c r="R234" s="68">
        <v>1318</v>
      </c>
      <c r="S234" s="68">
        <v>1179</v>
      </c>
      <c r="T234" s="68">
        <v>1023.8878749612227</v>
      </c>
      <c r="U234" s="68">
        <v>873.11122431826652</v>
      </c>
      <c r="V234" s="68">
        <v>740.25282738222393</v>
      </c>
      <c r="W234" s="68">
        <v>620.43976560263991</v>
      </c>
      <c r="X234" s="68">
        <v>512.62279039290888</v>
      </c>
      <c r="AG234" s="69">
        <v>100</v>
      </c>
      <c r="AH234" s="26">
        <f t="shared" si="58"/>
        <v>96.491228070175438</v>
      </c>
      <c r="AI234" s="26">
        <f t="shared" si="58"/>
        <v>104.60526315789474</v>
      </c>
      <c r="AJ234" s="26">
        <f t="shared" si="58"/>
        <v>96.345029239766077</v>
      </c>
      <c r="AK234" s="26">
        <f t="shared" si="58"/>
        <v>86.18421052631578</v>
      </c>
      <c r="AL234" s="26">
        <f t="shared" si="58"/>
        <v>74.845604894826224</v>
      </c>
      <c r="AM234" s="26">
        <f t="shared" si="58"/>
        <v>63.823919906306038</v>
      </c>
      <c r="AN234" s="26">
        <f t="shared" si="58"/>
        <v>54.112048785250288</v>
      </c>
      <c r="AO234" s="26">
        <f t="shared" si="58"/>
        <v>45.353784035280697</v>
      </c>
      <c r="AP234" s="26">
        <f t="shared" si="58"/>
        <v>37.47242619831205</v>
      </c>
    </row>
    <row r="235" spans="4:42">
      <c r="D235" s="13"/>
      <c r="E235" s="76"/>
      <c r="G235" s="78" t="s">
        <v>225</v>
      </c>
      <c r="O235" s="67">
        <v>1493</v>
      </c>
      <c r="P235" s="68">
        <v>1476</v>
      </c>
      <c r="Q235" s="68">
        <v>1373</v>
      </c>
      <c r="R235" s="68">
        <v>1308</v>
      </c>
      <c r="S235" s="68">
        <v>1195</v>
      </c>
      <c r="T235" s="68">
        <v>1082.0594871203982</v>
      </c>
      <c r="U235" s="68">
        <v>978.26387290540868</v>
      </c>
      <c r="V235" s="68">
        <v>872.10281652744948</v>
      </c>
      <c r="W235" s="68">
        <v>774.31659389923379</v>
      </c>
      <c r="X235" s="68">
        <v>685.31757681224599</v>
      </c>
      <c r="AG235" s="69">
        <v>100</v>
      </c>
      <c r="AH235" s="26">
        <f t="shared" si="58"/>
        <v>98.861352980576029</v>
      </c>
      <c r="AI235" s="26">
        <f t="shared" si="58"/>
        <v>91.96249162759544</v>
      </c>
      <c r="AJ235" s="26">
        <f t="shared" si="58"/>
        <v>87.60884125920964</v>
      </c>
      <c r="AK235" s="26">
        <f t="shared" si="58"/>
        <v>80.040187541862025</v>
      </c>
      <c r="AL235" s="26">
        <f t="shared" si="58"/>
        <v>72.475518226416497</v>
      </c>
      <c r="AM235" s="26">
        <f t="shared" si="58"/>
        <v>65.523367240817734</v>
      </c>
      <c r="AN235" s="26">
        <f t="shared" si="58"/>
        <v>58.412780745308069</v>
      </c>
      <c r="AO235" s="26">
        <f t="shared" si="58"/>
        <v>51.863134219640571</v>
      </c>
      <c r="AP235" s="26">
        <f t="shared" si="58"/>
        <v>45.902048011536905</v>
      </c>
    </row>
    <row r="236" spans="4:42">
      <c r="D236" s="13"/>
      <c r="E236" s="74" t="s">
        <v>226</v>
      </c>
      <c r="F236" s="77"/>
      <c r="G236" s="75"/>
      <c r="AH236" s="26"/>
      <c r="AI236" s="26"/>
      <c r="AJ236" s="26"/>
      <c r="AK236" s="26"/>
      <c r="AL236" s="26"/>
      <c r="AM236" s="26"/>
      <c r="AN236" s="26"/>
      <c r="AO236" s="26"/>
      <c r="AP236" s="26"/>
    </row>
    <row r="237" spans="4:42">
      <c r="D237" s="13"/>
      <c r="G237" s="75"/>
      <c r="AH237" s="26"/>
      <c r="AI237" s="26"/>
      <c r="AJ237" s="26"/>
      <c r="AK237" s="26"/>
      <c r="AL237" s="26"/>
      <c r="AM237" s="26"/>
      <c r="AN237" s="26"/>
      <c r="AO237" s="26"/>
      <c r="AP237" s="26"/>
    </row>
    <row r="238" spans="4:42">
      <c r="D238" s="13"/>
      <c r="G238" s="75" t="s">
        <v>227</v>
      </c>
      <c r="O238" s="67">
        <v>5057</v>
      </c>
      <c r="P238" s="68">
        <v>5170</v>
      </c>
      <c r="Q238" s="68">
        <v>5205</v>
      </c>
      <c r="R238" s="68">
        <v>5047</v>
      </c>
      <c r="S238" s="68">
        <v>4873</v>
      </c>
      <c r="T238" s="68">
        <v>4672.4560668257</v>
      </c>
      <c r="U238" s="68">
        <v>4498.935200989883</v>
      </c>
      <c r="V238" s="68">
        <v>4323.8141764377824</v>
      </c>
      <c r="W238" s="68">
        <v>4104.4305711010093</v>
      </c>
      <c r="X238" s="68">
        <v>3892.952771278101</v>
      </c>
      <c r="AG238" s="69">
        <v>100</v>
      </c>
      <c r="AH238" s="26">
        <f t="shared" ref="AH238:AP241" si="59">P238/$O238*$AG238</f>
        <v>102.23452639905082</v>
      </c>
      <c r="AI238" s="26">
        <f t="shared" si="59"/>
        <v>102.92663634565949</v>
      </c>
      <c r="AJ238" s="26">
        <f t="shared" si="59"/>
        <v>99.802254300968954</v>
      </c>
      <c r="AK238" s="26">
        <f t="shared" si="59"/>
        <v>96.361479137828752</v>
      </c>
      <c r="AL238" s="26">
        <f t="shared" si="59"/>
        <v>92.395809112630019</v>
      </c>
      <c r="AM238" s="26">
        <f t="shared" si="59"/>
        <v>88.964508621512422</v>
      </c>
      <c r="AN238" s="26">
        <f t="shared" si="59"/>
        <v>85.501565680003608</v>
      </c>
      <c r="AO238" s="26">
        <f t="shared" si="59"/>
        <v>81.163349240676467</v>
      </c>
      <c r="AP238" s="26">
        <f t="shared" si="59"/>
        <v>76.981466705123609</v>
      </c>
    </row>
    <row r="239" spans="4:42">
      <c r="D239" s="13"/>
      <c r="G239" s="75" t="s">
        <v>228</v>
      </c>
      <c r="O239" s="67">
        <v>1539</v>
      </c>
      <c r="P239" s="68">
        <v>1617</v>
      </c>
      <c r="Q239" s="68">
        <v>1638</v>
      </c>
      <c r="R239" s="68">
        <v>1582</v>
      </c>
      <c r="S239" s="68">
        <v>1576</v>
      </c>
      <c r="T239" s="68">
        <v>1563.7314448201987</v>
      </c>
      <c r="U239" s="68">
        <v>1542.199162276122</v>
      </c>
      <c r="V239" s="68">
        <v>1505.9837183097193</v>
      </c>
      <c r="W239" s="68">
        <v>1445.5335695348697</v>
      </c>
      <c r="X239" s="68">
        <v>1391.8234921394592</v>
      </c>
      <c r="AG239" s="69">
        <v>100</v>
      </c>
      <c r="AH239" s="26">
        <f t="shared" si="59"/>
        <v>105.06822612085772</v>
      </c>
      <c r="AI239" s="26">
        <f t="shared" si="59"/>
        <v>106.43274853801171</v>
      </c>
      <c r="AJ239" s="26">
        <f t="shared" si="59"/>
        <v>102.79402209226771</v>
      </c>
      <c r="AK239" s="26">
        <f t="shared" si="59"/>
        <v>102.40415854450941</v>
      </c>
      <c r="AL239" s="26">
        <f t="shared" si="59"/>
        <v>101.6069814697985</v>
      </c>
      <c r="AM239" s="26">
        <f t="shared" si="59"/>
        <v>100.20787279247057</v>
      </c>
      <c r="AN239" s="26">
        <f t="shared" si="59"/>
        <v>97.854692547740044</v>
      </c>
      <c r="AO239" s="26">
        <f t="shared" si="59"/>
        <v>93.926807637093546</v>
      </c>
      <c r="AP239" s="26">
        <f t="shared" si="59"/>
        <v>90.436874083135748</v>
      </c>
    </row>
    <row r="240" spans="4:42">
      <c r="D240" s="13"/>
      <c r="G240" s="75" t="s">
        <v>229</v>
      </c>
      <c r="O240" s="67">
        <v>1264</v>
      </c>
      <c r="P240" s="68">
        <v>1114</v>
      </c>
      <c r="Q240" s="68">
        <v>918</v>
      </c>
      <c r="R240" s="68">
        <v>760</v>
      </c>
      <c r="S240" s="68">
        <v>650</v>
      </c>
      <c r="T240" s="68">
        <v>540.30560895849055</v>
      </c>
      <c r="U240" s="68">
        <v>440.57661975117969</v>
      </c>
      <c r="V240" s="68">
        <v>352.89381835928367</v>
      </c>
      <c r="W240" s="68">
        <v>282.16550977458695</v>
      </c>
      <c r="X240" s="68">
        <v>219.36334170906792</v>
      </c>
      <c r="AG240" s="69">
        <v>100</v>
      </c>
      <c r="AH240" s="26">
        <f t="shared" si="59"/>
        <v>88.132911392405063</v>
      </c>
      <c r="AI240" s="26">
        <f t="shared" si="59"/>
        <v>72.62658227848101</v>
      </c>
      <c r="AJ240" s="26">
        <f t="shared" si="59"/>
        <v>60.12658227848101</v>
      </c>
      <c r="AK240" s="26">
        <f t="shared" si="59"/>
        <v>51.424050632911388</v>
      </c>
      <c r="AL240" s="26">
        <f t="shared" si="59"/>
        <v>42.745696911272987</v>
      </c>
      <c r="AM240" s="26">
        <f t="shared" si="59"/>
        <v>34.855745233479411</v>
      </c>
      <c r="AN240" s="26">
        <f t="shared" si="59"/>
        <v>27.918814743614213</v>
      </c>
      <c r="AO240" s="26">
        <f t="shared" si="59"/>
        <v>22.323220710014791</v>
      </c>
      <c r="AP240" s="26">
        <f t="shared" si="59"/>
        <v>17.354694755464234</v>
      </c>
    </row>
    <row r="241" spans="4:42">
      <c r="D241" s="13"/>
      <c r="E241" s="76"/>
      <c r="G241" s="78" t="s">
        <v>230</v>
      </c>
      <c r="O241" s="67">
        <v>289</v>
      </c>
      <c r="P241" s="68">
        <v>249</v>
      </c>
      <c r="Q241" s="68">
        <v>218</v>
      </c>
      <c r="R241" s="68">
        <v>199</v>
      </c>
      <c r="S241" s="68">
        <v>151</v>
      </c>
      <c r="T241" s="68">
        <v>112.66392496392497</v>
      </c>
      <c r="U241" s="68">
        <v>77.899937532405062</v>
      </c>
      <c r="V241" s="68">
        <v>54.171726541856415</v>
      </c>
      <c r="W241" s="68">
        <v>37.185045056983832</v>
      </c>
      <c r="X241" s="68">
        <v>26.402318908673266</v>
      </c>
      <c r="AG241" s="69">
        <v>100</v>
      </c>
      <c r="AH241" s="26">
        <f t="shared" si="59"/>
        <v>86.159169550173004</v>
      </c>
      <c r="AI241" s="26">
        <f t="shared" si="59"/>
        <v>75.432525951557096</v>
      </c>
      <c r="AJ241" s="26">
        <f t="shared" si="59"/>
        <v>68.858131487889267</v>
      </c>
      <c r="AK241" s="26">
        <f t="shared" si="59"/>
        <v>52.249134948096888</v>
      </c>
      <c r="AL241" s="26">
        <f t="shared" si="59"/>
        <v>38.984057080942897</v>
      </c>
      <c r="AM241" s="26">
        <f t="shared" si="59"/>
        <v>26.95499568595331</v>
      </c>
      <c r="AN241" s="26">
        <f t="shared" si="59"/>
        <v>18.744542056005681</v>
      </c>
      <c r="AO241" s="26">
        <f t="shared" si="59"/>
        <v>12.86679759757226</v>
      </c>
      <c r="AP241" s="26">
        <f t="shared" si="59"/>
        <v>9.1357504874301956</v>
      </c>
    </row>
    <row r="242" spans="4:42">
      <c r="D242" s="13"/>
      <c r="E242" s="74" t="s">
        <v>231</v>
      </c>
      <c r="F242" s="77"/>
      <c r="G242" s="75"/>
      <c r="AH242" s="26"/>
      <c r="AI242" s="26"/>
      <c r="AJ242" s="26"/>
      <c r="AK242" s="26"/>
      <c r="AL242" s="26"/>
      <c r="AM242" s="26"/>
      <c r="AN242" s="26"/>
      <c r="AO242" s="26"/>
      <c r="AP242" s="26"/>
    </row>
    <row r="243" spans="4:42">
      <c r="D243" s="13"/>
      <c r="G243" s="75"/>
      <c r="AH243" s="26"/>
      <c r="AI243" s="26"/>
      <c r="AJ243" s="26"/>
      <c r="AK243" s="26"/>
      <c r="AL243" s="26"/>
      <c r="AM243" s="26"/>
      <c r="AN243" s="26"/>
      <c r="AO243" s="26"/>
      <c r="AP243" s="26"/>
    </row>
    <row r="244" spans="4:42">
      <c r="D244" s="13"/>
      <c r="G244" s="75" t="s">
        <v>232</v>
      </c>
      <c r="O244" s="67">
        <v>5996</v>
      </c>
      <c r="P244" s="68">
        <v>6379</v>
      </c>
      <c r="Q244" s="68">
        <v>6080</v>
      </c>
      <c r="R244" s="68">
        <v>6034</v>
      </c>
      <c r="S244" s="68">
        <v>5901</v>
      </c>
      <c r="T244" s="68">
        <v>5696.9949244131167</v>
      </c>
      <c r="U244" s="68">
        <v>5449.1807591838678</v>
      </c>
      <c r="V244" s="68">
        <v>5129.6908112009278</v>
      </c>
      <c r="W244" s="68">
        <v>4776.280844743711</v>
      </c>
      <c r="X244" s="68">
        <v>4392.9624439228301</v>
      </c>
      <c r="AG244" s="69">
        <v>100</v>
      </c>
      <c r="AH244" s="26">
        <f t="shared" ref="AH244:AP247" si="60">P244/$O244*$AG244</f>
        <v>106.38759172781856</v>
      </c>
      <c r="AI244" s="26">
        <f t="shared" si="60"/>
        <v>101.40093395597066</v>
      </c>
      <c r="AJ244" s="26">
        <f t="shared" si="60"/>
        <v>100.63375583722483</v>
      </c>
      <c r="AK244" s="26">
        <f t="shared" si="60"/>
        <v>98.415610406937958</v>
      </c>
      <c r="AL244" s="26">
        <f t="shared" si="60"/>
        <v>95.013257578604353</v>
      </c>
      <c r="AM244" s="26">
        <f t="shared" si="60"/>
        <v>90.880266163840361</v>
      </c>
      <c r="AN244" s="26">
        <f t="shared" si="60"/>
        <v>85.551881440976118</v>
      </c>
      <c r="AO244" s="26">
        <f t="shared" si="60"/>
        <v>79.657785936352752</v>
      </c>
      <c r="AP244" s="26">
        <f t="shared" si="60"/>
        <v>73.264883988039202</v>
      </c>
    </row>
    <row r="245" spans="4:42">
      <c r="D245" s="13"/>
      <c r="G245" s="75" t="s">
        <v>233</v>
      </c>
      <c r="O245" s="67">
        <v>3362</v>
      </c>
      <c r="P245" s="68">
        <v>3441</v>
      </c>
      <c r="Q245" s="68">
        <v>3606</v>
      </c>
      <c r="R245" s="68">
        <v>3490</v>
      </c>
      <c r="S245" s="68">
        <v>3202</v>
      </c>
      <c r="T245" s="68">
        <v>2902.0068947648401</v>
      </c>
      <c r="U245" s="68">
        <v>2602.2949220361743</v>
      </c>
      <c r="V245" s="68">
        <v>2308.4252305266873</v>
      </c>
      <c r="W245" s="68">
        <v>2021.7903839530495</v>
      </c>
      <c r="X245" s="68">
        <v>1737.8928598098996</v>
      </c>
      <c r="AG245" s="69">
        <v>100</v>
      </c>
      <c r="AH245" s="26">
        <f t="shared" si="60"/>
        <v>102.34979179060085</v>
      </c>
      <c r="AI245" s="26">
        <f t="shared" si="60"/>
        <v>107.25758477096967</v>
      </c>
      <c r="AJ245" s="26">
        <f t="shared" si="60"/>
        <v>103.80725758477097</v>
      </c>
      <c r="AK245" s="26">
        <f t="shared" si="60"/>
        <v>95.240928019036289</v>
      </c>
      <c r="AL245" s="26">
        <f t="shared" si="60"/>
        <v>86.317873133992862</v>
      </c>
      <c r="AM245" s="26">
        <f t="shared" si="60"/>
        <v>77.40318031041565</v>
      </c>
      <c r="AN245" s="26">
        <f t="shared" si="60"/>
        <v>68.662261467182844</v>
      </c>
      <c r="AO245" s="26">
        <f t="shared" si="60"/>
        <v>60.136537297830152</v>
      </c>
      <c r="AP245" s="26">
        <f t="shared" si="60"/>
        <v>51.692232593988685</v>
      </c>
    </row>
    <row r="246" spans="4:42">
      <c r="D246" s="13"/>
      <c r="G246" s="75" t="s">
        <v>234</v>
      </c>
      <c r="O246" s="67">
        <v>7154</v>
      </c>
      <c r="P246" s="68">
        <v>7684.9999999999991</v>
      </c>
      <c r="Q246" s="68">
        <v>7800</v>
      </c>
      <c r="R246" s="68">
        <v>7710</v>
      </c>
      <c r="S246" s="68">
        <v>7328</v>
      </c>
      <c r="T246" s="68">
        <v>6840.6170527139611</v>
      </c>
      <c r="U246" s="68">
        <v>6366.8482997095016</v>
      </c>
      <c r="V246" s="68">
        <v>5848.6920677772378</v>
      </c>
      <c r="W246" s="68">
        <v>5298.8853299174098</v>
      </c>
      <c r="X246" s="68">
        <v>4740.3735148706246</v>
      </c>
      <c r="AG246" s="69">
        <v>100</v>
      </c>
      <c r="AH246" s="26">
        <f t="shared" si="60"/>
        <v>107.42242102320378</v>
      </c>
      <c r="AI246" s="26">
        <f t="shared" si="60"/>
        <v>109.02991333519709</v>
      </c>
      <c r="AJ246" s="26">
        <f t="shared" si="60"/>
        <v>107.77187587363713</v>
      </c>
      <c r="AK246" s="26">
        <f t="shared" si="60"/>
        <v>102.43220575901593</v>
      </c>
      <c r="AL246" s="26">
        <f t="shared" si="60"/>
        <v>95.619472361112116</v>
      </c>
      <c r="AM246" s="26">
        <f t="shared" si="60"/>
        <v>88.997040812265894</v>
      </c>
      <c r="AN246" s="26">
        <f t="shared" si="60"/>
        <v>81.754152471026529</v>
      </c>
      <c r="AO246" s="26">
        <f t="shared" si="60"/>
        <v>74.068847217184924</v>
      </c>
      <c r="AP246" s="26">
        <f t="shared" si="60"/>
        <v>66.261860705488189</v>
      </c>
    </row>
    <row r="247" spans="4:42">
      <c r="D247" s="30"/>
      <c r="E247" s="76"/>
      <c r="G247" s="78" t="s">
        <v>235</v>
      </c>
      <c r="O247" s="67">
        <v>3510</v>
      </c>
      <c r="P247" s="68">
        <v>3574</v>
      </c>
      <c r="Q247" s="68">
        <v>3505</v>
      </c>
      <c r="R247" s="68">
        <v>3481</v>
      </c>
      <c r="S247" s="68">
        <v>3274</v>
      </c>
      <c r="T247" s="68">
        <v>3068.6808793771293</v>
      </c>
      <c r="U247" s="68">
        <v>2871.0752624041093</v>
      </c>
      <c r="V247" s="68">
        <v>2650.1249575960019</v>
      </c>
      <c r="W247" s="68">
        <v>2406.1287913511205</v>
      </c>
      <c r="X247" s="68">
        <v>2158.2497435172322</v>
      </c>
      <c r="AG247" s="69">
        <v>100</v>
      </c>
      <c r="AH247" s="26">
        <f t="shared" si="60"/>
        <v>101.82336182336182</v>
      </c>
      <c r="AI247" s="26">
        <f t="shared" si="60"/>
        <v>99.857549857549856</v>
      </c>
      <c r="AJ247" s="26">
        <f t="shared" si="60"/>
        <v>99.173789173789174</v>
      </c>
      <c r="AK247" s="26">
        <f t="shared" si="60"/>
        <v>93.276353276353277</v>
      </c>
      <c r="AL247" s="26">
        <f t="shared" si="60"/>
        <v>87.426805680260088</v>
      </c>
      <c r="AM247" s="26">
        <f t="shared" si="60"/>
        <v>81.797016022909091</v>
      </c>
      <c r="AN247" s="26">
        <f t="shared" si="60"/>
        <v>75.502135544045629</v>
      </c>
      <c r="AO247" s="26">
        <f t="shared" si="60"/>
        <v>68.550677816271246</v>
      </c>
      <c r="AP247" s="26">
        <f t="shared" si="60"/>
        <v>61.488596681402626</v>
      </c>
    </row>
    <row r="248" spans="4:42">
      <c r="D248" s="13"/>
      <c r="E248" s="74" t="s">
        <v>236</v>
      </c>
      <c r="F248" s="77"/>
      <c r="G248" s="75"/>
      <c r="AH248" s="26"/>
      <c r="AI248" s="26"/>
      <c r="AJ248" s="26"/>
      <c r="AK248" s="26"/>
      <c r="AL248" s="26"/>
      <c r="AM248" s="26"/>
      <c r="AN248" s="26"/>
      <c r="AO248" s="26"/>
      <c r="AP248" s="26"/>
    </row>
    <row r="249" spans="4:42">
      <c r="D249" s="13"/>
      <c r="G249" s="75"/>
      <c r="AH249" s="26"/>
      <c r="AI249" s="26"/>
      <c r="AJ249" s="26"/>
      <c r="AK249" s="26"/>
      <c r="AL249" s="26"/>
      <c r="AM249" s="26"/>
      <c r="AN249" s="26"/>
      <c r="AO249" s="26"/>
      <c r="AP249" s="26"/>
    </row>
    <row r="250" spans="4:42">
      <c r="D250" s="13" t="s">
        <v>237</v>
      </c>
      <c r="G250" s="75" t="s">
        <v>237</v>
      </c>
      <c r="O250" s="67">
        <v>6647</v>
      </c>
      <c r="P250" s="68">
        <v>7286</v>
      </c>
      <c r="Q250" s="68">
        <v>7372</v>
      </c>
      <c r="R250" s="68">
        <v>7636</v>
      </c>
      <c r="S250" s="68">
        <v>7366</v>
      </c>
      <c r="T250" s="68">
        <v>7322.4020291547622</v>
      </c>
      <c r="U250" s="68">
        <v>7305.4158341653638</v>
      </c>
      <c r="V250" s="68">
        <v>7237.0466448275074</v>
      </c>
      <c r="W250" s="68">
        <v>7089.2161067254192</v>
      </c>
      <c r="X250" s="68">
        <v>6877.8070886569194</v>
      </c>
      <c r="AG250" s="69">
        <v>100</v>
      </c>
      <c r="AH250" s="26">
        <f t="shared" ref="AH250:AP253" si="61">P250/$O250*$AG250</f>
        <v>109.61335941026027</v>
      </c>
      <c r="AI250" s="26">
        <f t="shared" si="61"/>
        <v>110.90717616970063</v>
      </c>
      <c r="AJ250" s="26">
        <f t="shared" si="61"/>
        <v>114.87889273356402</v>
      </c>
      <c r="AK250" s="26">
        <f t="shared" si="61"/>
        <v>110.81690988415826</v>
      </c>
      <c r="AL250" s="26">
        <f t="shared" si="61"/>
        <v>110.16100540326106</v>
      </c>
      <c r="AM250" s="26">
        <f t="shared" si="61"/>
        <v>109.90545861539587</v>
      </c>
      <c r="AN250" s="26">
        <f t="shared" si="61"/>
        <v>108.87688648755089</v>
      </c>
      <c r="AO250" s="26">
        <f t="shared" si="61"/>
        <v>106.65286756018384</v>
      </c>
      <c r="AP250" s="26">
        <f t="shared" si="61"/>
        <v>103.47234976165065</v>
      </c>
    </row>
    <row r="251" spans="4:42">
      <c r="D251" s="13"/>
      <c r="G251" s="75" t="s">
        <v>238</v>
      </c>
      <c r="O251" s="67">
        <v>17299</v>
      </c>
      <c r="P251" s="68">
        <v>20152</v>
      </c>
      <c r="Q251" s="68">
        <v>21207.999999999996</v>
      </c>
      <c r="R251" s="68">
        <v>21841</v>
      </c>
      <c r="S251" s="68">
        <v>22313</v>
      </c>
      <c r="T251" s="68">
        <v>22634.424566129659</v>
      </c>
      <c r="U251" s="68">
        <v>23224.53376189938</v>
      </c>
      <c r="V251" s="68">
        <v>23695.64595700588</v>
      </c>
      <c r="W251" s="68">
        <v>23914.17887889361</v>
      </c>
      <c r="X251" s="68">
        <v>23882.743161989922</v>
      </c>
      <c r="AG251" s="69">
        <v>100</v>
      </c>
      <c r="AH251" s="26">
        <f t="shared" si="61"/>
        <v>116.49228279091277</v>
      </c>
      <c r="AI251" s="26">
        <f t="shared" si="61"/>
        <v>122.59668188912651</v>
      </c>
      <c r="AJ251" s="26">
        <f t="shared" si="61"/>
        <v>126.25585293947627</v>
      </c>
      <c r="AK251" s="26">
        <f t="shared" si="61"/>
        <v>128.98433435458696</v>
      </c>
      <c r="AL251" s="26">
        <f t="shared" si="61"/>
        <v>130.84238722544458</v>
      </c>
      <c r="AM251" s="26">
        <f t="shared" si="61"/>
        <v>134.25362022024038</v>
      </c>
      <c r="AN251" s="26">
        <f t="shared" si="61"/>
        <v>136.97696951850327</v>
      </c>
      <c r="AO251" s="26">
        <f t="shared" si="61"/>
        <v>138.24023862011452</v>
      </c>
      <c r="AP251" s="26">
        <f t="shared" si="61"/>
        <v>138.05851876981282</v>
      </c>
    </row>
    <row r="252" spans="4:42">
      <c r="D252" s="13"/>
      <c r="G252" s="75" t="s">
        <v>239</v>
      </c>
      <c r="O252" s="67">
        <v>4541</v>
      </c>
      <c r="P252" s="68">
        <v>5598</v>
      </c>
      <c r="Q252" s="68">
        <v>6314</v>
      </c>
      <c r="R252" s="68">
        <v>7154.9999999999991</v>
      </c>
      <c r="S252" s="68">
        <v>7953.0000000000009</v>
      </c>
      <c r="T252" s="68">
        <v>8839.8816590524239</v>
      </c>
      <c r="U252" s="68">
        <v>9974.3020786735287</v>
      </c>
      <c r="V252" s="68">
        <v>11389.921849453291</v>
      </c>
      <c r="W252" s="68">
        <v>12886.569413747948</v>
      </c>
      <c r="X252" s="68">
        <v>14392.029448569023</v>
      </c>
      <c r="AG252" s="69">
        <v>100</v>
      </c>
      <c r="AH252" s="26">
        <f t="shared" si="61"/>
        <v>123.27681127504955</v>
      </c>
      <c r="AI252" s="26">
        <f t="shared" si="61"/>
        <v>139.04426337811054</v>
      </c>
      <c r="AJ252" s="26">
        <f t="shared" si="61"/>
        <v>157.56441312486234</v>
      </c>
      <c r="AK252" s="26">
        <f t="shared" si="61"/>
        <v>175.13763488218456</v>
      </c>
      <c r="AL252" s="26">
        <f t="shared" si="61"/>
        <v>194.66817130703421</v>
      </c>
      <c r="AM252" s="26">
        <f t="shared" si="61"/>
        <v>219.64990263540031</v>
      </c>
      <c r="AN252" s="26">
        <f t="shared" si="61"/>
        <v>250.82408829450102</v>
      </c>
      <c r="AO252" s="26">
        <f t="shared" si="61"/>
        <v>283.78263408385703</v>
      </c>
      <c r="AP252" s="26">
        <f t="shared" si="61"/>
        <v>316.93524440803839</v>
      </c>
    </row>
    <row r="253" spans="4:42">
      <c r="D253" s="30"/>
      <c r="E253" s="76"/>
      <c r="G253" s="78" t="s">
        <v>240</v>
      </c>
      <c r="O253" s="67">
        <v>11931.999999999998</v>
      </c>
      <c r="P253" s="68">
        <v>14055</v>
      </c>
      <c r="Q253" s="68">
        <v>14929</v>
      </c>
      <c r="R253" s="68">
        <v>15343</v>
      </c>
      <c r="S253" s="68">
        <v>15014</v>
      </c>
      <c r="T253" s="68">
        <v>15107.46211396619</v>
      </c>
      <c r="U253" s="68">
        <v>15345.151659737214</v>
      </c>
      <c r="V253" s="68">
        <v>15435.728112326447</v>
      </c>
      <c r="W253" s="68">
        <v>15287.877027007433</v>
      </c>
      <c r="X253" s="68">
        <v>14902.731068026598</v>
      </c>
      <c r="AG253" s="69">
        <v>100</v>
      </c>
      <c r="AH253" s="26">
        <f t="shared" si="61"/>
        <v>117.79249078109288</v>
      </c>
      <c r="AI253" s="26">
        <f t="shared" si="61"/>
        <v>125.11733154542408</v>
      </c>
      <c r="AJ253" s="26">
        <f t="shared" si="61"/>
        <v>128.5869929601073</v>
      </c>
      <c r="AK253" s="26">
        <f t="shared" si="61"/>
        <v>125.82970164264165</v>
      </c>
      <c r="AL253" s="26">
        <f t="shared" si="61"/>
        <v>126.61299123337406</v>
      </c>
      <c r="AM253" s="26">
        <f t="shared" si="61"/>
        <v>128.60502564312114</v>
      </c>
      <c r="AN253" s="26">
        <f t="shared" si="61"/>
        <v>129.36413101178721</v>
      </c>
      <c r="AO253" s="26">
        <f t="shared" si="61"/>
        <v>128.12501698799392</v>
      </c>
      <c r="AP253" s="26">
        <f t="shared" si="61"/>
        <v>124.89717623220416</v>
      </c>
    </row>
    <row r="254" spans="4:42">
      <c r="D254" s="13"/>
      <c r="E254" s="74" t="s">
        <v>241</v>
      </c>
      <c r="F254" s="77"/>
      <c r="G254" s="75"/>
      <c r="AH254" s="26"/>
      <c r="AI254" s="26"/>
      <c r="AJ254" s="26"/>
      <c r="AK254" s="26"/>
      <c r="AL254" s="26"/>
      <c r="AM254" s="26"/>
      <c r="AN254" s="26"/>
      <c r="AO254" s="26"/>
      <c r="AP254" s="26"/>
    </row>
    <row r="255" spans="4:42">
      <c r="D255" s="13"/>
      <c r="G255" s="75"/>
      <c r="AH255" s="26"/>
      <c r="AI255" s="26"/>
      <c r="AJ255" s="26"/>
      <c r="AK255" s="26"/>
      <c r="AL255" s="26"/>
      <c r="AM255" s="26"/>
      <c r="AN255" s="26"/>
      <c r="AO255" s="26"/>
      <c r="AP255" s="26"/>
    </row>
    <row r="256" spans="4:42">
      <c r="D256" s="13" t="s">
        <v>242</v>
      </c>
      <c r="G256" s="75" t="s">
        <v>242</v>
      </c>
      <c r="O256" s="67">
        <v>9993</v>
      </c>
      <c r="P256" s="68">
        <v>9264</v>
      </c>
      <c r="Q256" s="68">
        <v>8709</v>
      </c>
      <c r="R256" s="68">
        <v>7987</v>
      </c>
      <c r="S256" s="68">
        <v>7199.0000000000009</v>
      </c>
      <c r="T256" s="68">
        <v>6383.211145692002</v>
      </c>
      <c r="U256" s="68">
        <v>5650.3700593188514</v>
      </c>
      <c r="V256" s="68">
        <v>4997.4846816876343</v>
      </c>
      <c r="W256" s="68">
        <v>4392.3720110651884</v>
      </c>
      <c r="X256" s="68">
        <v>3838.179228295347</v>
      </c>
      <c r="AG256" s="69">
        <v>100</v>
      </c>
      <c r="AH256" s="26">
        <f t="shared" ref="AH256:AP261" si="62">P256/$O256*$AG256</f>
        <v>92.704893425397785</v>
      </c>
      <c r="AI256" s="26">
        <f t="shared" si="62"/>
        <v>87.151005703992794</v>
      </c>
      <c r="AJ256" s="26">
        <f t="shared" si="62"/>
        <v>79.925948163714594</v>
      </c>
      <c r="AK256" s="26">
        <f t="shared" si="62"/>
        <v>72.040428299809875</v>
      </c>
      <c r="AL256" s="26">
        <f t="shared" si="62"/>
        <v>63.876825234584231</v>
      </c>
      <c r="AM256" s="26">
        <f t="shared" si="62"/>
        <v>56.543280889811385</v>
      </c>
      <c r="AN256" s="26">
        <f t="shared" si="62"/>
        <v>50.009853714476471</v>
      </c>
      <c r="AO256" s="26">
        <f t="shared" si="62"/>
        <v>43.95448825242859</v>
      </c>
      <c r="AP256" s="26">
        <f t="shared" si="62"/>
        <v>38.408678357803936</v>
      </c>
    </row>
    <row r="257" spans="4:42">
      <c r="D257" s="13"/>
      <c r="G257" s="75" t="s">
        <v>243</v>
      </c>
      <c r="O257" s="67">
        <v>7027</v>
      </c>
      <c r="P257" s="68">
        <v>7088</v>
      </c>
      <c r="Q257" s="68">
        <v>6926</v>
      </c>
      <c r="R257" s="68">
        <v>6646</v>
      </c>
      <c r="S257" s="68">
        <v>6720</v>
      </c>
      <c r="T257" s="68">
        <v>6948.079153286104</v>
      </c>
      <c r="U257" s="68">
        <v>7290.1933733402348</v>
      </c>
      <c r="V257" s="68">
        <v>7502.5197375161551</v>
      </c>
      <c r="W257" s="68">
        <v>7547.8405261935895</v>
      </c>
      <c r="X257" s="68">
        <v>7568.9985993726132</v>
      </c>
      <c r="AG257" s="69">
        <v>100</v>
      </c>
      <c r="AH257" s="26">
        <f t="shared" si="62"/>
        <v>100.86808026184717</v>
      </c>
      <c r="AI257" s="26">
        <f t="shared" si="62"/>
        <v>98.56268677956453</v>
      </c>
      <c r="AJ257" s="26">
        <f t="shared" si="62"/>
        <v>94.578056069446433</v>
      </c>
      <c r="AK257" s="26">
        <f t="shared" si="62"/>
        <v>95.63113704283478</v>
      </c>
      <c r="AL257" s="26">
        <f t="shared" si="62"/>
        <v>98.876891323268879</v>
      </c>
      <c r="AM257" s="26">
        <f t="shared" si="62"/>
        <v>103.74545856468245</v>
      </c>
      <c r="AN257" s="26">
        <f t="shared" si="62"/>
        <v>106.76703767633636</v>
      </c>
      <c r="AO257" s="26">
        <f t="shared" si="62"/>
        <v>107.41198984194662</v>
      </c>
      <c r="AP257" s="26">
        <f t="shared" si="62"/>
        <v>107.71308665678971</v>
      </c>
    </row>
    <row r="258" spans="4:42">
      <c r="D258" s="13"/>
      <c r="G258" s="75" t="s">
        <v>244</v>
      </c>
      <c r="O258" s="67">
        <v>3425</v>
      </c>
      <c r="P258" s="68">
        <v>3626</v>
      </c>
      <c r="Q258" s="68">
        <v>3628</v>
      </c>
      <c r="R258" s="68">
        <v>3733</v>
      </c>
      <c r="S258" s="68">
        <v>3669</v>
      </c>
      <c r="T258" s="68">
        <v>3554.791532104311</v>
      </c>
      <c r="U258" s="68">
        <v>3474.7092489697634</v>
      </c>
      <c r="V258" s="68">
        <v>3374.7847871768226</v>
      </c>
      <c r="W258" s="68">
        <v>3249.5415796213665</v>
      </c>
      <c r="X258" s="68">
        <v>3120.102410665726</v>
      </c>
      <c r="AG258" s="69">
        <v>100</v>
      </c>
      <c r="AH258" s="26">
        <f t="shared" si="62"/>
        <v>105.86861313868614</v>
      </c>
      <c r="AI258" s="26">
        <f t="shared" si="62"/>
        <v>105.92700729927007</v>
      </c>
      <c r="AJ258" s="26">
        <f t="shared" si="62"/>
        <v>108.99270072992702</v>
      </c>
      <c r="AK258" s="26">
        <f t="shared" si="62"/>
        <v>107.12408759124088</v>
      </c>
      <c r="AL258" s="26">
        <f t="shared" si="62"/>
        <v>103.78953378406747</v>
      </c>
      <c r="AM258" s="26">
        <f t="shared" si="62"/>
        <v>101.45136493342375</v>
      </c>
      <c r="AN258" s="26">
        <f t="shared" si="62"/>
        <v>98.533862399323297</v>
      </c>
      <c r="AO258" s="26">
        <f t="shared" si="62"/>
        <v>94.877126412302673</v>
      </c>
      <c r="AP258" s="26">
        <f t="shared" si="62"/>
        <v>91.097880603378854</v>
      </c>
    </row>
    <row r="259" spans="4:42">
      <c r="D259" s="13"/>
      <c r="G259" s="75" t="s">
        <v>245</v>
      </c>
      <c r="O259" s="67">
        <v>1560</v>
      </c>
      <c r="P259" s="68">
        <v>1680</v>
      </c>
      <c r="Q259" s="68">
        <v>1787</v>
      </c>
      <c r="R259" s="68">
        <v>1916</v>
      </c>
      <c r="S259" s="68">
        <v>1948</v>
      </c>
      <c r="T259" s="68">
        <v>1950.9209346736661</v>
      </c>
      <c r="U259" s="68">
        <v>1933.1110057000189</v>
      </c>
      <c r="V259" s="68">
        <v>1898.1355440274942</v>
      </c>
      <c r="W259" s="68">
        <v>1826.6622741408878</v>
      </c>
      <c r="X259" s="68">
        <v>1758.6844788445574</v>
      </c>
      <c r="AG259" s="69">
        <v>100</v>
      </c>
      <c r="AH259" s="26">
        <f t="shared" si="62"/>
        <v>107.69230769230769</v>
      </c>
      <c r="AI259" s="26">
        <f t="shared" si="62"/>
        <v>114.55128205128204</v>
      </c>
      <c r="AJ259" s="26">
        <f t="shared" si="62"/>
        <v>122.82051282051283</v>
      </c>
      <c r="AK259" s="26">
        <f t="shared" si="62"/>
        <v>124.87179487179488</v>
      </c>
      <c r="AL259" s="26">
        <f t="shared" si="62"/>
        <v>125.05903427395295</v>
      </c>
      <c r="AM259" s="26">
        <f t="shared" si="62"/>
        <v>123.91737216025763</v>
      </c>
      <c r="AN259" s="26">
        <f t="shared" si="62"/>
        <v>121.67535538637783</v>
      </c>
      <c r="AO259" s="26">
        <f t="shared" si="62"/>
        <v>117.09373552185178</v>
      </c>
      <c r="AP259" s="26">
        <f t="shared" si="62"/>
        <v>112.73618454131777</v>
      </c>
    </row>
    <row r="260" spans="4:42">
      <c r="D260" s="13"/>
      <c r="G260" s="75" t="s">
        <v>246</v>
      </c>
      <c r="O260" s="67">
        <v>3048</v>
      </c>
      <c r="P260" s="68">
        <v>2946</v>
      </c>
      <c r="Q260" s="68">
        <v>2704</v>
      </c>
      <c r="R260" s="68">
        <v>2510</v>
      </c>
      <c r="S260" s="68">
        <v>2335</v>
      </c>
      <c r="T260" s="68">
        <v>2155.3693328607869</v>
      </c>
      <c r="U260" s="68">
        <v>1973.2606143282396</v>
      </c>
      <c r="V260" s="68">
        <v>1780.4960093391896</v>
      </c>
      <c r="W260" s="68">
        <v>1608.7552540657252</v>
      </c>
      <c r="X260" s="68">
        <v>1449.9062863134175</v>
      </c>
      <c r="AG260" s="69">
        <v>100</v>
      </c>
      <c r="AH260" s="26">
        <f t="shared" si="62"/>
        <v>96.653543307086608</v>
      </c>
      <c r="AI260" s="26">
        <f t="shared" si="62"/>
        <v>88.713910761154864</v>
      </c>
      <c r="AJ260" s="26">
        <f t="shared" si="62"/>
        <v>82.349081364829402</v>
      </c>
      <c r="AK260" s="26">
        <f t="shared" si="62"/>
        <v>76.607611548556434</v>
      </c>
      <c r="AL260" s="26">
        <f t="shared" si="62"/>
        <v>70.714216957374902</v>
      </c>
      <c r="AM260" s="26">
        <f t="shared" si="62"/>
        <v>64.739521467461927</v>
      </c>
      <c r="AN260" s="26">
        <f t="shared" si="62"/>
        <v>58.415223403516727</v>
      </c>
      <c r="AO260" s="26">
        <f t="shared" si="62"/>
        <v>52.78068418850804</v>
      </c>
      <c r="AP260" s="26">
        <f t="shared" si="62"/>
        <v>47.569103881673804</v>
      </c>
    </row>
    <row r="261" spans="4:42">
      <c r="D261" s="30"/>
      <c r="E261" s="76"/>
      <c r="G261" s="78" t="s">
        <v>247</v>
      </c>
      <c r="O261" s="67">
        <v>3123</v>
      </c>
      <c r="P261" s="68">
        <v>3088</v>
      </c>
      <c r="Q261" s="68">
        <v>2992</v>
      </c>
      <c r="R261" s="68">
        <v>2924</v>
      </c>
      <c r="S261" s="68">
        <v>2806</v>
      </c>
      <c r="T261" s="68">
        <v>2591.7460270059055</v>
      </c>
      <c r="U261" s="68">
        <v>2438.8114763514004</v>
      </c>
      <c r="V261" s="68">
        <v>2204.5296677752062</v>
      </c>
      <c r="W261" s="68">
        <v>2075.3902071210796</v>
      </c>
      <c r="X261" s="68">
        <v>1945.0610378170818</v>
      </c>
      <c r="AG261" s="69">
        <v>100</v>
      </c>
      <c r="AH261" s="26">
        <f t="shared" si="62"/>
        <v>98.87928274095421</v>
      </c>
      <c r="AI261" s="26">
        <f t="shared" si="62"/>
        <v>95.8053154018572</v>
      </c>
      <c r="AJ261" s="26">
        <f t="shared" si="62"/>
        <v>93.627921869996797</v>
      </c>
      <c r="AK261" s="26">
        <f t="shared" si="62"/>
        <v>89.849503682356712</v>
      </c>
      <c r="AL261" s="26">
        <f t="shared" si="62"/>
        <v>82.988985815110652</v>
      </c>
      <c r="AM261" s="26">
        <f t="shared" si="62"/>
        <v>78.091946088741608</v>
      </c>
      <c r="AN261" s="26">
        <f t="shared" si="62"/>
        <v>70.590127050118681</v>
      </c>
      <c r="AO261" s="26">
        <f t="shared" si="62"/>
        <v>66.455017839291699</v>
      </c>
      <c r="AP261" s="26">
        <f t="shared" si="62"/>
        <v>62.281813570831943</v>
      </c>
    </row>
    <row r="262" spans="4:42">
      <c r="D262" s="13"/>
      <c r="E262" s="74" t="s">
        <v>248</v>
      </c>
      <c r="F262" s="77"/>
      <c r="G262" s="75"/>
      <c r="AH262" s="26"/>
      <c r="AI262" s="26"/>
      <c r="AJ262" s="26"/>
      <c r="AK262" s="26"/>
      <c r="AL262" s="26"/>
      <c r="AM262" s="26"/>
      <c r="AN262" s="26"/>
      <c r="AO262" s="26"/>
      <c r="AP262" s="26"/>
    </row>
    <row r="263" spans="4:42">
      <c r="D263" s="13"/>
      <c r="G263" s="75"/>
      <c r="AH263" s="26"/>
      <c r="AI263" s="26"/>
      <c r="AJ263" s="26"/>
      <c r="AK263" s="26"/>
      <c r="AL263" s="26"/>
      <c r="AM263" s="26"/>
      <c r="AN263" s="26"/>
      <c r="AO263" s="26"/>
      <c r="AP263" s="26"/>
    </row>
    <row r="264" spans="4:42">
      <c r="D264" s="13" t="s">
        <v>249</v>
      </c>
      <c r="G264" s="75" t="s">
        <v>249</v>
      </c>
      <c r="O264" s="67">
        <v>33716</v>
      </c>
      <c r="P264" s="68">
        <v>32661</v>
      </c>
      <c r="Q264" s="68">
        <v>31472</v>
      </c>
      <c r="R264" s="68">
        <v>29572</v>
      </c>
      <c r="S264" s="68">
        <v>27721</v>
      </c>
      <c r="T264" s="68">
        <v>24870.346491284785</v>
      </c>
      <c r="U264" s="68">
        <v>22425.53707187251</v>
      </c>
      <c r="V264" s="68">
        <v>19985.216660255261</v>
      </c>
      <c r="W264" s="68">
        <v>17617.847240718645</v>
      </c>
      <c r="X264" s="68">
        <v>15404.569129687432</v>
      </c>
      <c r="Y264" s="67">
        <v>13384.5444562708</v>
      </c>
      <c r="AG264" s="69">
        <v>100</v>
      </c>
      <c r="AH264" s="26">
        <f t="shared" ref="AH264:AP265" si="63">P264/$O264*$AG264</f>
        <v>96.870921817534708</v>
      </c>
      <c r="AI264" s="26">
        <f t="shared" si="63"/>
        <v>93.344406216633061</v>
      </c>
      <c r="AJ264" s="26">
        <f t="shared" si="63"/>
        <v>87.709099537311658</v>
      </c>
      <c r="AK264" s="26">
        <f t="shared" si="63"/>
        <v>82.219124451299081</v>
      </c>
      <c r="AL264" s="26">
        <f t="shared" si="63"/>
        <v>73.764226157565503</v>
      </c>
      <c r="AM264" s="26">
        <f t="shared" si="63"/>
        <v>66.513041499206636</v>
      </c>
      <c r="AN264" s="26">
        <f t="shared" si="63"/>
        <v>59.27517101748505</v>
      </c>
      <c r="AO264" s="26">
        <f t="shared" si="63"/>
        <v>52.253669595203</v>
      </c>
      <c r="AP264" s="26">
        <f t="shared" si="63"/>
        <v>45.689195425576671</v>
      </c>
    </row>
    <row r="265" spans="4:42">
      <c r="D265" s="13"/>
      <c r="E265" s="76"/>
      <c r="G265" s="78" t="s">
        <v>62</v>
      </c>
      <c r="O265" s="67">
        <v>418</v>
      </c>
      <c r="P265" s="68">
        <v>472</v>
      </c>
      <c r="Q265" s="68">
        <v>411</v>
      </c>
      <c r="R265" s="68">
        <v>364</v>
      </c>
      <c r="S265" s="68">
        <v>291</v>
      </c>
      <c r="T265" s="68">
        <v>241.61857448107446</v>
      </c>
      <c r="U265" s="68">
        <v>200.06027744513324</v>
      </c>
      <c r="V265" s="68">
        <v>164.81382505048373</v>
      </c>
      <c r="W265" s="68">
        <v>140.30557780217987</v>
      </c>
      <c r="X265" s="68">
        <v>123.20716427164619</v>
      </c>
      <c r="Y265" s="67">
        <v>111.73289421110096</v>
      </c>
      <c r="AG265" s="69">
        <v>100</v>
      </c>
      <c r="AH265" s="26">
        <f t="shared" si="63"/>
        <v>112.91866028708132</v>
      </c>
      <c r="AI265" s="26">
        <f t="shared" si="63"/>
        <v>98.325358851674636</v>
      </c>
      <c r="AJ265" s="26">
        <f t="shared" si="63"/>
        <v>87.081339712918663</v>
      </c>
      <c r="AK265" s="26">
        <f t="shared" si="63"/>
        <v>69.617224880382778</v>
      </c>
      <c r="AL265" s="26">
        <f t="shared" si="63"/>
        <v>57.803486717960396</v>
      </c>
      <c r="AM265" s="26">
        <f t="shared" si="63"/>
        <v>47.861310393572545</v>
      </c>
      <c r="AN265" s="26">
        <f t="shared" si="63"/>
        <v>39.429144748919555</v>
      </c>
      <c r="AO265" s="26">
        <f t="shared" si="63"/>
        <v>33.565927703870777</v>
      </c>
      <c r="AP265" s="26">
        <f t="shared" si="63"/>
        <v>29.475398151111531</v>
      </c>
    </row>
    <row r="266" spans="4:42">
      <c r="D266" s="13"/>
      <c r="E266" s="74" t="s">
        <v>250</v>
      </c>
      <c r="F266" s="77"/>
      <c r="G266" s="75"/>
      <c r="AH266" s="26"/>
      <c r="AI266" s="26"/>
      <c r="AJ266" s="26"/>
      <c r="AK266" s="26"/>
      <c r="AL266" s="26"/>
      <c r="AM266" s="26"/>
      <c r="AN266" s="26"/>
      <c r="AO266" s="26"/>
      <c r="AP266" s="26"/>
    </row>
    <row r="267" spans="4:42">
      <c r="D267" s="13"/>
      <c r="G267" s="75"/>
      <c r="AH267" s="26"/>
      <c r="AI267" s="26"/>
      <c r="AJ267" s="26"/>
      <c r="AK267" s="26"/>
      <c r="AL267" s="26"/>
      <c r="AM267" s="26"/>
      <c r="AN267" s="26"/>
      <c r="AO267" s="26"/>
      <c r="AP267" s="26"/>
    </row>
    <row r="268" spans="4:42">
      <c r="D268" s="13"/>
      <c r="G268" s="75" t="s">
        <v>67</v>
      </c>
      <c r="O268" s="67">
        <v>1152</v>
      </c>
      <c r="P268" s="68">
        <v>1145</v>
      </c>
      <c r="Q268" s="68">
        <v>1054</v>
      </c>
      <c r="R268" s="68">
        <v>845</v>
      </c>
      <c r="S268" s="68">
        <v>777</v>
      </c>
      <c r="T268" s="68">
        <v>704.59375098004966</v>
      </c>
      <c r="U268" s="68">
        <v>639.3874770656189</v>
      </c>
      <c r="V268" s="68">
        <v>572.3621964660922</v>
      </c>
      <c r="W268" s="68">
        <v>498.44473339424843</v>
      </c>
      <c r="X268" s="68">
        <v>432.3666496189532</v>
      </c>
      <c r="Y268" s="67">
        <v>367.51134797657903</v>
      </c>
      <c r="AG268" s="69">
        <v>100</v>
      </c>
      <c r="AH268" s="26">
        <f t="shared" ref="AH268:AP272" si="64">P268/$O268*$AG268</f>
        <v>99.392361111111114</v>
      </c>
      <c r="AI268" s="26">
        <f t="shared" si="64"/>
        <v>91.493055555555557</v>
      </c>
      <c r="AJ268" s="26">
        <f t="shared" si="64"/>
        <v>73.350694444444443</v>
      </c>
      <c r="AK268" s="26">
        <f t="shared" si="64"/>
        <v>67.447916666666657</v>
      </c>
      <c r="AL268" s="26">
        <f t="shared" si="64"/>
        <v>61.162651994795979</v>
      </c>
      <c r="AM268" s="26">
        <f t="shared" si="64"/>
        <v>55.502385161946087</v>
      </c>
      <c r="AN268" s="26">
        <f t="shared" si="64"/>
        <v>49.684218443237171</v>
      </c>
      <c r="AO268" s="26">
        <f t="shared" si="64"/>
        <v>43.267771996028507</v>
      </c>
      <c r="AP268" s="26">
        <f t="shared" si="64"/>
        <v>37.531827223867467</v>
      </c>
    </row>
    <row r="269" spans="4:42">
      <c r="D269" s="13"/>
      <c r="G269" s="75" t="s">
        <v>251</v>
      </c>
      <c r="O269" s="67">
        <v>316</v>
      </c>
      <c r="P269" s="68">
        <v>323</v>
      </c>
      <c r="Q269" s="68">
        <v>411</v>
      </c>
      <c r="R269" s="68">
        <v>274</v>
      </c>
      <c r="S269" s="68">
        <v>229</v>
      </c>
      <c r="T269" s="68">
        <v>182.086396378237</v>
      </c>
      <c r="U269" s="68">
        <v>131.34638421456259</v>
      </c>
      <c r="V269" s="68">
        <v>93.035576778271263</v>
      </c>
      <c r="W269" s="68">
        <v>65.155962957556881</v>
      </c>
      <c r="X269" s="68">
        <v>41.755646902819578</v>
      </c>
      <c r="Y269" s="67">
        <v>27.490257083699202</v>
      </c>
      <c r="AG269" s="69">
        <v>100</v>
      </c>
      <c r="AH269" s="26">
        <f t="shared" si="64"/>
        <v>102.21518987341771</v>
      </c>
      <c r="AI269" s="26">
        <f t="shared" si="64"/>
        <v>130.0632911392405</v>
      </c>
      <c r="AJ269" s="26">
        <f t="shared" si="64"/>
        <v>86.70886075949366</v>
      </c>
      <c r="AK269" s="26">
        <f t="shared" si="64"/>
        <v>72.468354430379748</v>
      </c>
      <c r="AL269" s="26">
        <f t="shared" si="64"/>
        <v>57.622277334885133</v>
      </c>
      <c r="AM269" s="26">
        <f t="shared" si="64"/>
        <v>41.565311460304613</v>
      </c>
      <c r="AN269" s="26">
        <f t="shared" si="64"/>
        <v>29.441638220971917</v>
      </c>
      <c r="AO269" s="26">
        <f t="shared" si="64"/>
        <v>20.618975619480025</v>
      </c>
      <c r="AP269" s="26">
        <f t="shared" si="64"/>
        <v>13.213812311018854</v>
      </c>
    </row>
    <row r="270" spans="4:42">
      <c r="D270" s="13"/>
      <c r="G270" s="75" t="s">
        <v>252</v>
      </c>
      <c r="O270" s="67">
        <v>433</v>
      </c>
      <c r="P270" s="68">
        <v>371</v>
      </c>
      <c r="Q270" s="68">
        <v>337</v>
      </c>
      <c r="R270" s="68">
        <v>305</v>
      </c>
      <c r="S270" s="68">
        <v>252</v>
      </c>
      <c r="T270" s="68">
        <v>198.77895018787467</v>
      </c>
      <c r="U270" s="68">
        <v>152.89077137901512</v>
      </c>
      <c r="V270" s="68">
        <v>114.4341471600482</v>
      </c>
      <c r="W270" s="68">
        <v>87.75194897112803</v>
      </c>
      <c r="X270" s="68">
        <v>65.479857300244888</v>
      </c>
      <c r="Y270" s="67">
        <v>48.150995508697179</v>
      </c>
      <c r="AG270" s="69">
        <v>100</v>
      </c>
      <c r="AH270" s="26">
        <f t="shared" si="64"/>
        <v>85.681293302540411</v>
      </c>
      <c r="AI270" s="26">
        <f t="shared" si="64"/>
        <v>77.829099307159353</v>
      </c>
      <c r="AJ270" s="26">
        <f t="shared" si="64"/>
        <v>70.438799076212462</v>
      </c>
      <c r="AK270" s="26">
        <f t="shared" si="64"/>
        <v>58.198614318706696</v>
      </c>
      <c r="AL270" s="26">
        <f t="shared" si="64"/>
        <v>45.907378796275907</v>
      </c>
      <c r="AM270" s="26">
        <f t="shared" si="64"/>
        <v>35.309646969749451</v>
      </c>
      <c r="AN270" s="26">
        <f t="shared" si="64"/>
        <v>26.428209505784807</v>
      </c>
      <c r="AO270" s="26">
        <f t="shared" si="64"/>
        <v>20.266039023355205</v>
      </c>
      <c r="AP270" s="26">
        <f t="shared" si="64"/>
        <v>15.12236889151152</v>
      </c>
    </row>
    <row r="271" spans="4:42">
      <c r="D271" s="13"/>
      <c r="G271" s="75" t="s">
        <v>253</v>
      </c>
      <c r="O271" s="67">
        <v>335</v>
      </c>
      <c r="P271" s="68">
        <v>309</v>
      </c>
      <c r="Q271" s="68">
        <v>281</v>
      </c>
      <c r="R271" s="68">
        <v>230</v>
      </c>
      <c r="S271" s="68">
        <v>146</v>
      </c>
      <c r="T271" s="68">
        <v>93.721595071595061</v>
      </c>
      <c r="U271" s="68">
        <v>63.194249689704236</v>
      </c>
      <c r="V271" s="68">
        <v>38.246371431598703</v>
      </c>
      <c r="W271" s="68">
        <v>21.911109345200252</v>
      </c>
      <c r="X271" s="68">
        <v>12.929218130354492</v>
      </c>
      <c r="Y271" s="67">
        <v>7.4819660642387902</v>
      </c>
      <c r="AG271" s="69">
        <v>100</v>
      </c>
      <c r="AH271" s="26">
        <f t="shared" si="64"/>
        <v>92.238805970149258</v>
      </c>
      <c r="AI271" s="26">
        <f t="shared" si="64"/>
        <v>83.880597014925371</v>
      </c>
      <c r="AJ271" s="26">
        <f t="shared" si="64"/>
        <v>68.656716417910445</v>
      </c>
      <c r="AK271" s="26">
        <f t="shared" si="64"/>
        <v>43.582089552238806</v>
      </c>
      <c r="AL271" s="26">
        <f t="shared" si="64"/>
        <v>27.976595543759718</v>
      </c>
      <c r="AM271" s="26">
        <f t="shared" si="64"/>
        <v>18.863955131254993</v>
      </c>
      <c r="AN271" s="26">
        <f t="shared" si="64"/>
        <v>11.416827293014538</v>
      </c>
      <c r="AO271" s="26">
        <f t="shared" si="64"/>
        <v>6.5406296552836567</v>
      </c>
      <c r="AP271" s="26">
        <f t="shared" si="64"/>
        <v>3.8594680986132812</v>
      </c>
    </row>
    <row r="272" spans="4:42">
      <c r="D272" s="30"/>
      <c r="E272" s="76"/>
      <c r="G272" s="78" t="s">
        <v>254</v>
      </c>
      <c r="O272" s="67">
        <v>56</v>
      </c>
      <c r="P272" s="68">
        <v>48</v>
      </c>
      <c r="Q272" s="68">
        <v>43</v>
      </c>
      <c r="R272" s="68">
        <v>37</v>
      </c>
      <c r="S272" s="68">
        <v>31</v>
      </c>
      <c r="T272" s="68">
        <v>15.285714285714285</v>
      </c>
      <c r="U272" s="68">
        <v>5.2380952380952381</v>
      </c>
      <c r="V272" s="68">
        <v>3.1428571428571428</v>
      </c>
      <c r="W272" s="68">
        <v>1.1428571428571428</v>
      </c>
      <c r="X272" s="68">
        <v>0</v>
      </c>
      <c r="Y272" s="67">
        <v>0</v>
      </c>
      <c r="AG272" s="69">
        <v>100</v>
      </c>
      <c r="AH272" s="26">
        <f t="shared" si="64"/>
        <v>85.714285714285708</v>
      </c>
      <c r="AI272" s="26">
        <f t="shared" si="64"/>
        <v>76.785714285714292</v>
      </c>
      <c r="AJ272" s="26">
        <f t="shared" si="64"/>
        <v>66.071428571428569</v>
      </c>
      <c r="AK272" s="26">
        <f t="shared" si="64"/>
        <v>55.357142857142861</v>
      </c>
      <c r="AL272" s="26">
        <f t="shared" si="64"/>
        <v>27.295918367346939</v>
      </c>
      <c r="AM272" s="26">
        <f t="shared" si="64"/>
        <v>9.3537414965986407</v>
      </c>
      <c r="AN272" s="26">
        <f t="shared" si="64"/>
        <v>5.6122448979591839</v>
      </c>
      <c r="AO272" s="26">
        <f t="shared" si="64"/>
        <v>2.0408163265306123</v>
      </c>
      <c r="AP272" s="26">
        <f t="shared" si="64"/>
        <v>0</v>
      </c>
    </row>
    <row r="273" spans="4:42">
      <c r="D273" s="13"/>
      <c r="E273" s="74" t="s">
        <v>255</v>
      </c>
      <c r="F273" s="77"/>
      <c r="G273" s="75"/>
      <c r="AH273" s="26"/>
      <c r="AI273" s="26"/>
      <c r="AJ273" s="26"/>
      <c r="AK273" s="26"/>
      <c r="AL273" s="26"/>
      <c r="AM273" s="26"/>
      <c r="AN273" s="26"/>
      <c r="AO273" s="26"/>
      <c r="AP273" s="26"/>
    </row>
    <row r="274" spans="4:42">
      <c r="D274" s="13"/>
      <c r="G274" s="75"/>
      <c r="AH274" s="26"/>
      <c r="AI274" s="26"/>
      <c r="AJ274" s="26"/>
      <c r="AK274" s="26"/>
      <c r="AL274" s="26"/>
      <c r="AM274" s="26"/>
      <c r="AN274" s="26"/>
      <c r="AO274" s="26"/>
      <c r="AP274" s="26"/>
    </row>
    <row r="275" spans="4:42">
      <c r="D275" s="13" t="s">
        <v>256</v>
      </c>
      <c r="G275" s="75" t="s">
        <v>257</v>
      </c>
      <c r="O275" s="67">
        <v>6985</v>
      </c>
      <c r="P275" s="68">
        <v>6528</v>
      </c>
      <c r="Q275" s="68">
        <v>6227</v>
      </c>
      <c r="R275" s="68">
        <v>5698</v>
      </c>
      <c r="S275" s="68">
        <v>5127</v>
      </c>
      <c r="T275" s="68">
        <v>4536.410722321536</v>
      </c>
      <c r="U275" s="68">
        <v>3964.6475706508854</v>
      </c>
      <c r="V275" s="68">
        <v>3432.5216161391527</v>
      </c>
      <c r="W275" s="68">
        <v>2910.6512684849208</v>
      </c>
      <c r="X275" s="68">
        <v>2410.9988715324544</v>
      </c>
      <c r="AG275" s="69">
        <v>100</v>
      </c>
      <c r="AH275" s="26">
        <f t="shared" ref="AH275:AP277" si="65">P275/$O275*$AG275</f>
        <v>93.457408732999284</v>
      </c>
      <c r="AI275" s="26">
        <f t="shared" si="65"/>
        <v>89.148174659985685</v>
      </c>
      <c r="AJ275" s="26">
        <f t="shared" si="65"/>
        <v>81.574803149606296</v>
      </c>
      <c r="AK275" s="26">
        <f t="shared" si="65"/>
        <v>73.400143163922692</v>
      </c>
      <c r="AL275" s="26">
        <f t="shared" si="65"/>
        <v>64.945035394724925</v>
      </c>
      <c r="AM275" s="26">
        <f t="shared" si="65"/>
        <v>56.75944983036343</v>
      </c>
      <c r="AN275" s="26">
        <f t="shared" si="65"/>
        <v>49.14132592897856</v>
      </c>
      <c r="AO275" s="26">
        <f t="shared" si="65"/>
        <v>41.670025318323852</v>
      </c>
      <c r="AP275" s="26">
        <f t="shared" si="65"/>
        <v>34.516805605332202</v>
      </c>
    </row>
    <row r="276" spans="4:42">
      <c r="D276" s="13"/>
      <c r="G276" s="75" t="s">
        <v>258</v>
      </c>
      <c r="O276" s="67">
        <v>1338</v>
      </c>
      <c r="P276" s="68">
        <v>1198</v>
      </c>
      <c r="Q276" s="68">
        <v>1086</v>
      </c>
      <c r="R276" s="68">
        <v>954</v>
      </c>
      <c r="S276" s="68">
        <v>854</v>
      </c>
      <c r="T276" s="68">
        <v>753.68536755701052</v>
      </c>
      <c r="U276" s="68">
        <v>657.87712977629849</v>
      </c>
      <c r="V276" s="68">
        <v>570.86424699357258</v>
      </c>
      <c r="W276" s="68">
        <v>489.03065815308855</v>
      </c>
      <c r="X276" s="68">
        <v>416.34304263695799</v>
      </c>
      <c r="AG276" s="69">
        <v>100</v>
      </c>
      <c r="AH276" s="26">
        <f t="shared" si="65"/>
        <v>89.536621823617338</v>
      </c>
      <c r="AI276" s="26">
        <f t="shared" si="65"/>
        <v>81.165919282511211</v>
      </c>
      <c r="AJ276" s="26">
        <f t="shared" si="65"/>
        <v>71.300448430493262</v>
      </c>
      <c r="AK276" s="26">
        <f t="shared" si="65"/>
        <v>63.826606875934232</v>
      </c>
      <c r="AL276" s="26">
        <f t="shared" si="65"/>
        <v>56.329250191106915</v>
      </c>
      <c r="AM276" s="26">
        <f t="shared" si="65"/>
        <v>49.168694303161317</v>
      </c>
      <c r="AN276" s="26">
        <f t="shared" si="65"/>
        <v>42.665489311926201</v>
      </c>
      <c r="AO276" s="26">
        <f t="shared" si="65"/>
        <v>36.549376543579115</v>
      </c>
      <c r="AP276" s="26">
        <f t="shared" si="65"/>
        <v>31.116819330116442</v>
      </c>
    </row>
    <row r="277" spans="4:42">
      <c r="D277" s="13"/>
      <c r="E277" s="76"/>
      <c r="G277" s="78" t="s">
        <v>259</v>
      </c>
      <c r="O277" s="67">
        <v>632</v>
      </c>
      <c r="P277" s="68">
        <v>591</v>
      </c>
      <c r="Q277" s="68">
        <v>539</v>
      </c>
      <c r="R277" s="68">
        <v>461</v>
      </c>
      <c r="S277" s="68">
        <v>418</v>
      </c>
      <c r="T277" s="68">
        <v>380.45832790398009</v>
      </c>
      <c r="U277" s="68">
        <v>349.31412190064361</v>
      </c>
      <c r="V277" s="68">
        <v>312.71865105104234</v>
      </c>
      <c r="W277" s="68">
        <v>274.15289431985087</v>
      </c>
      <c r="X277" s="68">
        <v>232.10641568218864</v>
      </c>
      <c r="AG277" s="69">
        <v>100</v>
      </c>
      <c r="AH277" s="26">
        <f t="shared" si="65"/>
        <v>93.512658227848107</v>
      </c>
      <c r="AI277" s="26">
        <f t="shared" si="65"/>
        <v>85.284810126582272</v>
      </c>
      <c r="AJ277" s="26">
        <f t="shared" si="65"/>
        <v>72.943037974683548</v>
      </c>
      <c r="AK277" s="26">
        <f t="shared" si="65"/>
        <v>66.139240506329116</v>
      </c>
      <c r="AL277" s="26">
        <f t="shared" si="65"/>
        <v>60.199102516452541</v>
      </c>
      <c r="AM277" s="26">
        <f t="shared" si="65"/>
        <v>55.271221819722093</v>
      </c>
      <c r="AN277" s="26">
        <f t="shared" si="65"/>
        <v>49.480799216937079</v>
      </c>
      <c r="AO277" s="26">
        <f t="shared" si="65"/>
        <v>43.378622518963745</v>
      </c>
      <c r="AP277" s="26">
        <f t="shared" si="65"/>
        <v>36.725698683890606</v>
      </c>
    </row>
    <row r="278" spans="4:42">
      <c r="D278" s="13"/>
      <c r="E278" s="74" t="s">
        <v>260</v>
      </c>
      <c r="F278" s="77"/>
      <c r="G278" s="75"/>
      <c r="AH278" s="26"/>
      <c r="AI278" s="26"/>
      <c r="AJ278" s="26"/>
      <c r="AK278" s="26"/>
      <c r="AL278" s="26"/>
      <c r="AM278" s="26"/>
      <c r="AN278" s="26"/>
      <c r="AO278" s="26"/>
      <c r="AP278" s="26"/>
    </row>
    <row r="279" spans="4:42">
      <c r="D279" s="13"/>
      <c r="G279" s="75"/>
      <c r="AH279" s="26"/>
      <c r="AI279" s="26"/>
      <c r="AJ279" s="26"/>
      <c r="AK279" s="26"/>
      <c r="AL279" s="26"/>
      <c r="AM279" s="26"/>
      <c r="AN279" s="26"/>
      <c r="AO279" s="26"/>
      <c r="AP279" s="26"/>
    </row>
    <row r="280" spans="4:42">
      <c r="D280" s="13"/>
      <c r="G280" s="75" t="s">
        <v>261</v>
      </c>
      <c r="O280" s="67">
        <v>1721</v>
      </c>
      <c r="P280" s="68">
        <v>1655</v>
      </c>
      <c r="Q280" s="68">
        <v>1542</v>
      </c>
      <c r="R280" s="68">
        <v>1404</v>
      </c>
      <c r="S280" s="68">
        <v>1264</v>
      </c>
      <c r="T280" s="68">
        <v>1129.9532879886963</v>
      </c>
      <c r="U280" s="68">
        <v>979.10687748195153</v>
      </c>
      <c r="V280" s="68">
        <v>846.22481259913707</v>
      </c>
      <c r="W280" s="68">
        <v>738.38828229398132</v>
      </c>
      <c r="X280" s="68">
        <v>634.00710763056168</v>
      </c>
      <c r="Y280" s="67">
        <v>537.34798919715365</v>
      </c>
      <c r="AG280" s="69">
        <v>100</v>
      </c>
      <c r="AH280" s="26">
        <f t="shared" ref="AH280:AP284" si="66">P280/$O280*$AG280</f>
        <v>96.16502033701336</v>
      </c>
      <c r="AI280" s="26">
        <f t="shared" si="66"/>
        <v>89.599070307960488</v>
      </c>
      <c r="AJ280" s="26">
        <f t="shared" si="66"/>
        <v>81.580476467170243</v>
      </c>
      <c r="AK280" s="26">
        <f t="shared" si="66"/>
        <v>73.445671121441023</v>
      </c>
      <c r="AL280" s="26">
        <f t="shared" si="66"/>
        <v>65.656786053962605</v>
      </c>
      <c r="AM280" s="26">
        <f t="shared" si="66"/>
        <v>56.891741864145942</v>
      </c>
      <c r="AN280" s="26">
        <f t="shared" si="66"/>
        <v>49.170529494429807</v>
      </c>
      <c r="AO280" s="26">
        <f t="shared" si="66"/>
        <v>42.904606757349292</v>
      </c>
      <c r="AP280" s="26">
        <f t="shared" si="66"/>
        <v>36.83946005988156</v>
      </c>
    </row>
    <row r="281" spans="4:42">
      <c r="D281" s="13"/>
      <c r="G281" s="75" t="s">
        <v>74</v>
      </c>
      <c r="O281" s="67">
        <v>838</v>
      </c>
      <c r="P281" s="68">
        <v>751</v>
      </c>
      <c r="Q281" s="68">
        <v>725</v>
      </c>
      <c r="R281" s="68">
        <v>633</v>
      </c>
      <c r="S281" s="68">
        <v>525</v>
      </c>
      <c r="T281" s="68">
        <v>429.8608964422674</v>
      </c>
      <c r="U281" s="68">
        <v>348.66377385752287</v>
      </c>
      <c r="V281" s="68">
        <v>281.9208170230163</v>
      </c>
      <c r="W281" s="68">
        <v>222.19377677982683</v>
      </c>
      <c r="X281" s="68">
        <v>171.62252287127012</v>
      </c>
      <c r="Y281" s="67">
        <v>127.28809773171</v>
      </c>
      <c r="AG281" s="69">
        <v>100</v>
      </c>
      <c r="AH281" s="26">
        <f t="shared" si="66"/>
        <v>89.618138424820998</v>
      </c>
      <c r="AI281" s="26">
        <f t="shared" si="66"/>
        <v>86.515513126491655</v>
      </c>
      <c r="AJ281" s="26">
        <f t="shared" si="66"/>
        <v>75.536992840095465</v>
      </c>
      <c r="AK281" s="26">
        <f t="shared" si="66"/>
        <v>62.649164677804293</v>
      </c>
      <c r="AL281" s="26">
        <f t="shared" si="66"/>
        <v>51.29604969478131</v>
      </c>
      <c r="AM281" s="26">
        <f t="shared" si="66"/>
        <v>41.606655591589842</v>
      </c>
      <c r="AN281" s="26">
        <f t="shared" si="66"/>
        <v>33.642102270049676</v>
      </c>
      <c r="AO281" s="26">
        <f t="shared" si="66"/>
        <v>26.514770498786017</v>
      </c>
      <c r="AP281" s="26">
        <f t="shared" si="66"/>
        <v>20.480014662442734</v>
      </c>
    </row>
    <row r="282" spans="4:42">
      <c r="D282" s="13"/>
      <c r="G282" s="75" t="s">
        <v>262</v>
      </c>
      <c r="O282" s="67">
        <v>452</v>
      </c>
      <c r="P282" s="68">
        <v>380</v>
      </c>
      <c r="Q282" s="68">
        <v>310</v>
      </c>
      <c r="R282" s="68">
        <v>241</v>
      </c>
      <c r="S282" s="68">
        <v>212</v>
      </c>
      <c r="T282" s="68">
        <v>152.52271062271063</v>
      </c>
      <c r="U282" s="68">
        <v>121.34495726495726</v>
      </c>
      <c r="V282" s="68">
        <v>103.86323216466073</v>
      </c>
      <c r="W282" s="68">
        <v>84.639125530554097</v>
      </c>
      <c r="X282" s="68">
        <v>67.469977324263041</v>
      </c>
      <c r="Y282" s="67">
        <v>52.075691609977319</v>
      </c>
      <c r="AG282" s="69">
        <v>100</v>
      </c>
      <c r="AH282" s="26">
        <f t="shared" si="66"/>
        <v>84.070796460176993</v>
      </c>
      <c r="AI282" s="26">
        <f t="shared" si="66"/>
        <v>68.584070796460168</v>
      </c>
      <c r="AJ282" s="26">
        <f t="shared" si="66"/>
        <v>53.318584070796462</v>
      </c>
      <c r="AK282" s="26">
        <f t="shared" si="66"/>
        <v>46.902654867256636</v>
      </c>
      <c r="AL282" s="26">
        <f t="shared" si="66"/>
        <v>33.743962527148369</v>
      </c>
      <c r="AM282" s="26">
        <f t="shared" si="66"/>
        <v>26.846229483397622</v>
      </c>
      <c r="AN282" s="26">
        <f t="shared" si="66"/>
        <v>22.978591186871846</v>
      </c>
      <c r="AO282" s="26">
        <f t="shared" si="66"/>
        <v>18.725470250122591</v>
      </c>
      <c r="AP282" s="26">
        <f t="shared" si="66"/>
        <v>14.926986133686512</v>
      </c>
    </row>
    <row r="283" spans="4:42">
      <c r="D283" s="13"/>
      <c r="G283" s="75" t="s">
        <v>263</v>
      </c>
      <c r="O283" s="67">
        <v>855</v>
      </c>
      <c r="P283" s="68">
        <v>782</v>
      </c>
      <c r="Q283" s="68">
        <v>753</v>
      </c>
      <c r="R283" s="68">
        <v>586</v>
      </c>
      <c r="S283" s="68">
        <v>471</v>
      </c>
      <c r="T283" s="68">
        <v>370.34847550497909</v>
      </c>
      <c r="U283" s="68">
        <v>284.3085667082554</v>
      </c>
      <c r="V283" s="68">
        <v>215.96254544916434</v>
      </c>
      <c r="W283" s="68">
        <v>162.75397437185444</v>
      </c>
      <c r="X283" s="68">
        <v>123.73786367569372</v>
      </c>
      <c r="Y283" s="67">
        <v>92.122896346484254</v>
      </c>
      <c r="AG283" s="69">
        <v>100</v>
      </c>
      <c r="AH283" s="26">
        <f t="shared" si="66"/>
        <v>91.461988304093566</v>
      </c>
      <c r="AI283" s="26">
        <f t="shared" si="66"/>
        <v>88.070175438596493</v>
      </c>
      <c r="AJ283" s="26">
        <f t="shared" si="66"/>
        <v>68.538011695906434</v>
      </c>
      <c r="AK283" s="26">
        <f t="shared" si="66"/>
        <v>55.087719298245617</v>
      </c>
      <c r="AL283" s="26">
        <f t="shared" si="66"/>
        <v>43.315611170172993</v>
      </c>
      <c r="AM283" s="26">
        <f t="shared" si="66"/>
        <v>33.25246394248601</v>
      </c>
      <c r="AN283" s="26">
        <f t="shared" si="66"/>
        <v>25.258777245516296</v>
      </c>
      <c r="AO283" s="26">
        <f t="shared" si="66"/>
        <v>19.035552558111629</v>
      </c>
      <c r="AP283" s="26">
        <f t="shared" si="66"/>
        <v>14.472264757391079</v>
      </c>
    </row>
    <row r="284" spans="4:42">
      <c r="D284" s="30"/>
      <c r="E284" s="76"/>
      <c r="G284" s="78" t="s">
        <v>365</v>
      </c>
      <c r="O284" s="67">
        <v>434</v>
      </c>
      <c r="P284" s="68">
        <v>393</v>
      </c>
      <c r="Q284" s="68">
        <v>361</v>
      </c>
      <c r="R284" s="68">
        <v>329</v>
      </c>
      <c r="S284" s="68">
        <v>266</v>
      </c>
      <c r="T284" s="68">
        <v>220.27730054030363</v>
      </c>
      <c r="U284" s="68">
        <v>179.19253474273029</v>
      </c>
      <c r="V284" s="68">
        <v>146.62644201065049</v>
      </c>
      <c r="W284" s="68">
        <v>116.81699570183255</v>
      </c>
      <c r="X284" s="68">
        <v>92.874548786329854</v>
      </c>
      <c r="Y284" s="67">
        <v>75.032556655530627</v>
      </c>
      <c r="AG284" s="69">
        <v>100</v>
      </c>
      <c r="AH284" s="26">
        <f t="shared" si="66"/>
        <v>90.552995391705068</v>
      </c>
      <c r="AI284" s="26">
        <f t="shared" si="66"/>
        <v>83.179723502304142</v>
      </c>
      <c r="AJ284" s="26">
        <f t="shared" si="66"/>
        <v>75.806451612903231</v>
      </c>
      <c r="AK284" s="26">
        <f t="shared" si="66"/>
        <v>61.29032258064516</v>
      </c>
      <c r="AL284" s="26">
        <f t="shared" si="66"/>
        <v>50.755138373341843</v>
      </c>
      <c r="AM284" s="26">
        <f t="shared" si="66"/>
        <v>41.288602475283476</v>
      </c>
      <c r="AN284" s="26">
        <f t="shared" si="66"/>
        <v>33.784894472500113</v>
      </c>
      <c r="AO284" s="26">
        <f t="shared" si="66"/>
        <v>26.916358456643447</v>
      </c>
      <c r="AP284" s="26">
        <f t="shared" si="66"/>
        <v>21.399665618970012</v>
      </c>
    </row>
    <row r="285" spans="4:42">
      <c r="D285" s="13"/>
      <c r="E285" s="74" t="s">
        <v>264</v>
      </c>
      <c r="F285" s="77"/>
      <c r="G285" s="75"/>
      <c r="AH285" s="26"/>
      <c r="AI285" s="26"/>
      <c r="AJ285" s="26"/>
      <c r="AK285" s="26"/>
      <c r="AL285" s="26"/>
      <c r="AM285" s="26"/>
      <c r="AN285" s="26"/>
      <c r="AO285" s="26"/>
      <c r="AP285" s="26"/>
    </row>
    <row r="286" spans="4:42">
      <c r="D286" s="13"/>
      <c r="G286" s="75"/>
      <c r="AH286" s="26"/>
      <c r="AI286" s="26"/>
      <c r="AJ286" s="26"/>
      <c r="AK286" s="26"/>
      <c r="AL286" s="26"/>
      <c r="AM286" s="26"/>
      <c r="AN286" s="26"/>
      <c r="AO286" s="26"/>
      <c r="AP286" s="26"/>
    </row>
    <row r="287" spans="4:42">
      <c r="D287" s="13" t="s">
        <v>265</v>
      </c>
      <c r="G287" s="75" t="s">
        <v>80</v>
      </c>
      <c r="O287" s="67">
        <v>5940</v>
      </c>
      <c r="P287" s="68">
        <v>5621</v>
      </c>
      <c r="Q287" s="68">
        <v>5328</v>
      </c>
      <c r="R287" s="68">
        <v>5019</v>
      </c>
      <c r="S287" s="68">
        <v>4717</v>
      </c>
      <c r="T287" s="68">
        <v>4210.6825108830881</v>
      </c>
      <c r="U287" s="68">
        <v>3845.0823824111985</v>
      </c>
      <c r="V287" s="68">
        <v>3462.9485888433119</v>
      </c>
      <c r="W287" s="68">
        <v>3102.064398329389</v>
      </c>
      <c r="X287" s="68">
        <v>2775.8391709093689</v>
      </c>
      <c r="Y287" s="67">
        <v>2477.5977442545277</v>
      </c>
      <c r="AG287" s="69">
        <v>100</v>
      </c>
      <c r="AH287" s="26">
        <f t="shared" ref="AH287:AP292" si="67">P287/$O287*$AG287</f>
        <v>94.629629629629633</v>
      </c>
      <c r="AI287" s="26">
        <f t="shared" si="67"/>
        <v>89.696969696969703</v>
      </c>
      <c r="AJ287" s="26">
        <f t="shared" si="67"/>
        <v>84.494949494949495</v>
      </c>
      <c r="AK287" s="26">
        <f t="shared" si="67"/>
        <v>79.410774410774408</v>
      </c>
      <c r="AL287" s="26">
        <f t="shared" si="67"/>
        <v>70.886910957627748</v>
      </c>
      <c r="AM287" s="26">
        <f t="shared" si="67"/>
        <v>64.732026639919169</v>
      </c>
      <c r="AN287" s="26">
        <f t="shared" si="67"/>
        <v>58.298797791974941</v>
      </c>
      <c r="AO287" s="26">
        <f t="shared" si="67"/>
        <v>52.223306369181635</v>
      </c>
      <c r="AP287" s="26">
        <f t="shared" si="67"/>
        <v>46.731299173558398</v>
      </c>
    </row>
    <row r="288" spans="4:42">
      <c r="D288" s="13"/>
      <c r="G288" s="75" t="s">
        <v>81</v>
      </c>
      <c r="O288" s="67">
        <v>1842</v>
      </c>
      <c r="P288" s="68">
        <v>1841</v>
      </c>
      <c r="Q288" s="68">
        <v>1753</v>
      </c>
      <c r="R288" s="68">
        <v>1690</v>
      </c>
      <c r="S288" s="68">
        <v>1601</v>
      </c>
      <c r="T288" s="68">
        <v>1508.312400327015</v>
      </c>
      <c r="U288" s="68">
        <v>1411.0825688601471</v>
      </c>
      <c r="V288" s="68">
        <v>1303.1833964148514</v>
      </c>
      <c r="W288" s="68">
        <v>1202.9811631450066</v>
      </c>
      <c r="X288" s="68">
        <v>1106.3221771169046</v>
      </c>
      <c r="Y288" s="67">
        <v>1017.9056269860667</v>
      </c>
      <c r="AG288" s="69">
        <v>100</v>
      </c>
      <c r="AH288" s="26">
        <f t="shared" si="67"/>
        <v>99.945711183496201</v>
      </c>
      <c r="AI288" s="26">
        <f t="shared" si="67"/>
        <v>95.168295331161772</v>
      </c>
      <c r="AJ288" s="26">
        <f t="shared" si="67"/>
        <v>91.748099891422356</v>
      </c>
      <c r="AK288" s="26">
        <f t="shared" si="67"/>
        <v>86.916395222584157</v>
      </c>
      <c r="AL288" s="26">
        <f t="shared" si="67"/>
        <v>81.884495131759778</v>
      </c>
      <c r="AM288" s="26">
        <f t="shared" si="67"/>
        <v>76.606002652559567</v>
      </c>
      <c r="AN288" s="26">
        <f t="shared" si="67"/>
        <v>70.748284278764999</v>
      </c>
      <c r="AO288" s="26">
        <f t="shared" si="67"/>
        <v>65.308423623507423</v>
      </c>
      <c r="AP288" s="26">
        <f t="shared" si="67"/>
        <v>60.060921667584402</v>
      </c>
    </row>
    <row r="289" spans="4:42">
      <c r="D289" s="13"/>
      <c r="G289" s="75" t="s">
        <v>266</v>
      </c>
      <c r="O289" s="67">
        <v>7417</v>
      </c>
      <c r="P289" s="68">
        <v>7194</v>
      </c>
      <c r="Q289" s="68">
        <v>6800</v>
      </c>
      <c r="R289" s="68">
        <v>6508</v>
      </c>
      <c r="S289" s="68">
        <v>6172</v>
      </c>
      <c r="T289" s="68">
        <v>5768.7404653437843</v>
      </c>
      <c r="U289" s="68">
        <v>5341.0512077157364</v>
      </c>
      <c r="V289" s="68">
        <v>4908.5345403753199</v>
      </c>
      <c r="W289" s="68">
        <v>4486.6843319551426</v>
      </c>
      <c r="X289" s="68">
        <v>4084.6091721220032</v>
      </c>
      <c r="Y289" s="67">
        <v>3707.2538920723928</v>
      </c>
      <c r="AG289" s="69">
        <v>100</v>
      </c>
      <c r="AH289" s="26">
        <f t="shared" si="67"/>
        <v>96.993393555345833</v>
      </c>
      <c r="AI289" s="26">
        <f t="shared" si="67"/>
        <v>91.681272751786437</v>
      </c>
      <c r="AJ289" s="26">
        <f t="shared" si="67"/>
        <v>87.744371039503847</v>
      </c>
      <c r="AK289" s="26">
        <f t="shared" si="67"/>
        <v>83.214237562356757</v>
      </c>
      <c r="AL289" s="26">
        <f t="shared" si="67"/>
        <v>77.77727471138985</v>
      </c>
      <c r="AM289" s="26">
        <f t="shared" si="67"/>
        <v>72.010937140565417</v>
      </c>
      <c r="AN289" s="26">
        <f t="shared" si="67"/>
        <v>66.179513824663886</v>
      </c>
      <c r="AO289" s="26">
        <f t="shared" si="67"/>
        <v>60.491901468992083</v>
      </c>
      <c r="AP289" s="26">
        <f t="shared" si="67"/>
        <v>55.070906999083235</v>
      </c>
    </row>
    <row r="290" spans="4:42">
      <c r="D290" s="13"/>
      <c r="G290" s="75" t="s">
        <v>267</v>
      </c>
      <c r="O290" s="67">
        <v>2067</v>
      </c>
      <c r="P290" s="68">
        <v>4016</v>
      </c>
      <c r="Q290" s="68">
        <v>3789</v>
      </c>
      <c r="R290" s="68">
        <v>3351</v>
      </c>
      <c r="S290" s="68">
        <v>3049</v>
      </c>
      <c r="T290" s="68">
        <v>2730.4929523481542</v>
      </c>
      <c r="U290" s="68">
        <v>2425.5465108176472</v>
      </c>
      <c r="V290" s="68">
        <v>2116.9031536963116</v>
      </c>
      <c r="W290" s="68">
        <v>1811.1901634627811</v>
      </c>
      <c r="X290" s="68">
        <v>1531.3476801304469</v>
      </c>
      <c r="Y290" s="67">
        <v>1288.894179100949</v>
      </c>
      <c r="AG290" s="69">
        <v>100</v>
      </c>
      <c r="AH290" s="26">
        <f t="shared" si="67"/>
        <v>194.29124334784714</v>
      </c>
      <c r="AI290" s="26">
        <f t="shared" si="67"/>
        <v>183.30914368650218</v>
      </c>
      <c r="AJ290" s="26">
        <f t="shared" si="67"/>
        <v>162.11901306240927</v>
      </c>
      <c r="AK290" s="26">
        <f t="shared" si="67"/>
        <v>147.50846637639091</v>
      </c>
      <c r="AL290" s="26">
        <f t="shared" si="67"/>
        <v>132.09932038452607</v>
      </c>
      <c r="AM290" s="26">
        <f t="shared" si="67"/>
        <v>117.34622693844447</v>
      </c>
      <c r="AN290" s="26">
        <f t="shared" si="67"/>
        <v>102.41427932734936</v>
      </c>
      <c r="AO290" s="26">
        <f t="shared" si="67"/>
        <v>87.624100796457725</v>
      </c>
      <c r="AP290" s="26">
        <f t="shared" si="67"/>
        <v>74.08551911613192</v>
      </c>
    </row>
    <row r="291" spans="4:42">
      <c r="D291" s="13"/>
      <c r="G291" s="75" t="s">
        <v>268</v>
      </c>
      <c r="O291" s="67">
        <v>864</v>
      </c>
      <c r="P291" s="68">
        <v>822</v>
      </c>
      <c r="Q291" s="68">
        <v>741</v>
      </c>
      <c r="R291" s="68">
        <v>616</v>
      </c>
      <c r="S291" s="68">
        <v>577</v>
      </c>
      <c r="T291" s="68">
        <v>547.18604257653351</v>
      </c>
      <c r="U291" s="68">
        <v>518.38614869444029</v>
      </c>
      <c r="V291" s="68">
        <v>485.9387500223844</v>
      </c>
      <c r="W291" s="68">
        <v>452.14936126667851</v>
      </c>
      <c r="X291" s="68">
        <v>423.27341171765613</v>
      </c>
      <c r="Y291" s="67">
        <v>406.92529356838031</v>
      </c>
      <c r="AG291" s="69">
        <v>100</v>
      </c>
      <c r="AH291" s="26">
        <f t="shared" si="67"/>
        <v>95.138888888888886</v>
      </c>
      <c r="AI291" s="26">
        <f t="shared" si="67"/>
        <v>85.763888888888886</v>
      </c>
      <c r="AJ291" s="26">
        <f t="shared" si="67"/>
        <v>71.296296296296291</v>
      </c>
      <c r="AK291" s="26">
        <f t="shared" si="67"/>
        <v>66.782407407407405</v>
      </c>
      <c r="AL291" s="26">
        <f t="shared" si="67"/>
        <v>63.331717890802487</v>
      </c>
      <c r="AM291" s="26">
        <f t="shared" si="67"/>
        <v>59.998396839634296</v>
      </c>
      <c r="AN291" s="26">
        <f t="shared" si="67"/>
        <v>56.242910882220421</v>
      </c>
      <c r="AO291" s="26">
        <f t="shared" si="67"/>
        <v>52.332101998458157</v>
      </c>
      <c r="AP291" s="26">
        <f t="shared" si="67"/>
        <v>48.989978208062048</v>
      </c>
    </row>
    <row r="292" spans="4:42">
      <c r="D292" s="13"/>
      <c r="E292" s="76"/>
      <c r="G292" s="78" t="s">
        <v>269</v>
      </c>
      <c r="O292" s="67">
        <v>950</v>
      </c>
      <c r="P292" s="68">
        <v>852</v>
      </c>
      <c r="Q292" s="68">
        <v>745</v>
      </c>
      <c r="R292" s="68">
        <v>662</v>
      </c>
      <c r="S292" s="68">
        <v>569</v>
      </c>
      <c r="T292" s="68">
        <v>256.32261731540484</v>
      </c>
      <c r="U292" s="68">
        <v>156.24874566991463</v>
      </c>
      <c r="V292" s="68">
        <v>93.228785274948876</v>
      </c>
      <c r="W292" s="68">
        <v>54.558745567579471</v>
      </c>
      <c r="X292" s="68">
        <v>30.832899169140557</v>
      </c>
      <c r="Y292" s="67">
        <v>16.70649693231476</v>
      </c>
      <c r="AG292" s="69">
        <v>100</v>
      </c>
      <c r="AH292" s="26">
        <f t="shared" si="67"/>
        <v>89.684210526315795</v>
      </c>
      <c r="AI292" s="26">
        <f t="shared" si="67"/>
        <v>78.421052631578945</v>
      </c>
      <c r="AJ292" s="26">
        <f t="shared" si="67"/>
        <v>69.684210526315795</v>
      </c>
      <c r="AK292" s="26">
        <f t="shared" si="67"/>
        <v>59.894736842105267</v>
      </c>
      <c r="AL292" s="26">
        <f t="shared" si="67"/>
        <v>26.981328138463667</v>
      </c>
      <c r="AM292" s="26">
        <f t="shared" si="67"/>
        <v>16.447236386306802</v>
      </c>
      <c r="AN292" s="26">
        <f t="shared" si="67"/>
        <v>9.8135563447314613</v>
      </c>
      <c r="AO292" s="26">
        <f t="shared" si="67"/>
        <v>5.7430258492188919</v>
      </c>
      <c r="AP292" s="26">
        <f t="shared" si="67"/>
        <v>3.2455683335937429</v>
      </c>
    </row>
    <row r="293" spans="4:42">
      <c r="D293" s="13"/>
      <c r="E293" s="74" t="s">
        <v>270</v>
      </c>
      <c r="F293" s="77"/>
      <c r="G293" s="75"/>
      <c r="AH293" s="26"/>
      <c r="AI293" s="26"/>
      <c r="AJ293" s="26"/>
      <c r="AK293" s="26"/>
      <c r="AL293" s="26"/>
      <c r="AM293" s="26"/>
      <c r="AN293" s="26"/>
      <c r="AO293" s="26"/>
      <c r="AP293" s="26"/>
    </row>
    <row r="294" spans="4:42">
      <c r="D294" s="13"/>
      <c r="G294" s="75"/>
      <c r="AH294" s="26"/>
      <c r="AI294" s="26"/>
      <c r="AJ294" s="26"/>
      <c r="AK294" s="26"/>
      <c r="AL294" s="26"/>
      <c r="AM294" s="26"/>
      <c r="AN294" s="26"/>
      <c r="AO294" s="26"/>
      <c r="AP294" s="26"/>
    </row>
    <row r="295" spans="4:42">
      <c r="D295" s="30"/>
      <c r="E295" s="76"/>
      <c r="G295" s="78" t="s">
        <v>271</v>
      </c>
      <c r="O295" s="67">
        <v>659</v>
      </c>
      <c r="P295" s="68">
        <v>614</v>
      </c>
      <c r="Q295" s="68">
        <v>514</v>
      </c>
      <c r="R295" s="68">
        <v>384</v>
      </c>
      <c r="S295" s="68">
        <v>307</v>
      </c>
      <c r="T295" s="68">
        <v>257.36722901281723</v>
      </c>
      <c r="U295" s="68">
        <v>216.35117915853209</v>
      </c>
      <c r="V295" s="68">
        <v>175.17218599982078</v>
      </c>
      <c r="W295" s="68">
        <v>140.47299568396383</v>
      </c>
      <c r="X295" s="68">
        <v>111.95184333949373</v>
      </c>
      <c r="Y295" s="67">
        <v>88.172985158059234</v>
      </c>
      <c r="AG295" s="69">
        <v>100</v>
      </c>
      <c r="AH295" s="26">
        <f t="shared" ref="AH295:AP295" si="68">P295/$O295*$AG295</f>
        <v>93.171471927162358</v>
      </c>
      <c r="AI295" s="26">
        <f t="shared" si="68"/>
        <v>77.996965098634291</v>
      </c>
      <c r="AJ295" s="26">
        <f t="shared" si="68"/>
        <v>58.270106221547799</v>
      </c>
      <c r="AK295" s="26">
        <f t="shared" si="68"/>
        <v>46.585735963581179</v>
      </c>
      <c r="AL295" s="26">
        <f t="shared" si="68"/>
        <v>39.05420774094344</v>
      </c>
      <c r="AM295" s="26">
        <f t="shared" si="68"/>
        <v>32.830224455012456</v>
      </c>
      <c r="AN295" s="26">
        <f t="shared" si="68"/>
        <v>26.581515326224704</v>
      </c>
      <c r="AO295" s="26">
        <f t="shared" si="68"/>
        <v>21.316084322301037</v>
      </c>
      <c r="AP295" s="26">
        <f t="shared" si="68"/>
        <v>16.988140112214527</v>
      </c>
    </row>
    <row r="296" spans="4:42">
      <c r="D296" s="13"/>
      <c r="E296" s="74" t="s">
        <v>94</v>
      </c>
      <c r="F296" s="77"/>
      <c r="G296" s="75"/>
      <c r="AH296" s="26"/>
      <c r="AI296" s="26"/>
      <c r="AJ296" s="26"/>
      <c r="AK296" s="26"/>
      <c r="AL296" s="26"/>
      <c r="AM296" s="26"/>
      <c r="AN296" s="26"/>
      <c r="AO296" s="26"/>
      <c r="AP296" s="26"/>
    </row>
    <row r="297" spans="4:42">
      <c r="D297" s="13"/>
      <c r="G297" s="75"/>
      <c r="O297" s="67">
        <v>5931</v>
      </c>
      <c r="P297" s="68">
        <v>5436</v>
      </c>
      <c r="Q297" s="68">
        <v>4877</v>
      </c>
      <c r="R297" s="68">
        <v>4410</v>
      </c>
      <c r="S297" s="68">
        <v>3886</v>
      </c>
      <c r="T297" s="68">
        <v>3380.2914352877515</v>
      </c>
      <c r="U297" s="68">
        <v>2891.4066271179499</v>
      </c>
      <c r="V297" s="68">
        <v>2429.3795200488689</v>
      </c>
      <c r="W297" s="68">
        <v>2005.2061903070287</v>
      </c>
      <c r="X297" s="68">
        <v>1625.6740646817493</v>
      </c>
      <c r="Y297" s="67">
        <v>1299.5985097158755</v>
      </c>
      <c r="AG297" s="69">
        <v>100</v>
      </c>
      <c r="AH297" s="26">
        <f t="shared" ref="AH297:AP298" si="69">P297/$O297*$AG297</f>
        <v>91.654021244309561</v>
      </c>
      <c r="AI297" s="26">
        <f t="shared" si="69"/>
        <v>82.228966447479351</v>
      </c>
      <c r="AJ297" s="26">
        <f t="shared" si="69"/>
        <v>74.355083459787551</v>
      </c>
      <c r="AK297" s="26">
        <f t="shared" si="69"/>
        <v>65.52014837295566</v>
      </c>
      <c r="AL297" s="26">
        <f t="shared" si="69"/>
        <v>56.993617185765501</v>
      </c>
      <c r="AM297" s="26">
        <f t="shared" si="69"/>
        <v>48.750744008058504</v>
      </c>
      <c r="AN297" s="26">
        <f t="shared" si="69"/>
        <v>40.960706795630905</v>
      </c>
      <c r="AO297" s="26">
        <f t="shared" si="69"/>
        <v>33.808905586023073</v>
      </c>
      <c r="AP297" s="26">
        <f t="shared" si="69"/>
        <v>27.409780217193546</v>
      </c>
    </row>
    <row r="298" spans="4:42">
      <c r="D298" s="13" t="s">
        <v>272</v>
      </c>
      <c r="G298" s="75" t="s">
        <v>273</v>
      </c>
      <c r="O298" s="67">
        <v>730</v>
      </c>
      <c r="P298" s="68">
        <v>637</v>
      </c>
      <c r="Q298" s="68">
        <v>639</v>
      </c>
      <c r="R298" s="68">
        <v>553</v>
      </c>
      <c r="S298" s="68">
        <v>491</v>
      </c>
      <c r="T298" s="68">
        <v>421.00072536682444</v>
      </c>
      <c r="U298" s="68">
        <v>361.85925659268958</v>
      </c>
      <c r="V298" s="68">
        <v>315.52087941350533</v>
      </c>
      <c r="W298" s="68">
        <v>269.67425412753084</v>
      </c>
      <c r="X298" s="68">
        <v>224.9954081419601</v>
      </c>
      <c r="Y298" s="67">
        <v>186.11549008260624</v>
      </c>
      <c r="AG298" s="69">
        <v>100</v>
      </c>
      <c r="AH298" s="26">
        <f t="shared" si="69"/>
        <v>87.260273972602747</v>
      </c>
      <c r="AI298" s="26">
        <f t="shared" si="69"/>
        <v>87.534246575342465</v>
      </c>
      <c r="AJ298" s="26">
        <f t="shared" si="69"/>
        <v>75.753424657534254</v>
      </c>
      <c r="AK298" s="26">
        <f t="shared" si="69"/>
        <v>67.260273972602732</v>
      </c>
      <c r="AL298" s="26">
        <f t="shared" si="69"/>
        <v>57.671332242030751</v>
      </c>
      <c r="AM298" s="26">
        <f t="shared" si="69"/>
        <v>49.569761177080764</v>
      </c>
      <c r="AN298" s="26">
        <f t="shared" si="69"/>
        <v>43.222038275822648</v>
      </c>
      <c r="AO298" s="26">
        <f t="shared" si="69"/>
        <v>36.941678647606963</v>
      </c>
      <c r="AP298" s="26">
        <f t="shared" si="69"/>
        <v>30.821288786569877</v>
      </c>
    </row>
    <row r="299" spans="4:42">
      <c r="D299" s="30"/>
      <c r="E299" s="76"/>
      <c r="G299" s="78" t="s">
        <v>274</v>
      </c>
      <c r="AH299" s="26"/>
      <c r="AI299" s="26"/>
      <c r="AJ299" s="26"/>
      <c r="AK299" s="26"/>
      <c r="AL299" s="26"/>
      <c r="AM299" s="26"/>
      <c r="AN299" s="26"/>
      <c r="AO299" s="26"/>
      <c r="AP299" s="26"/>
    </row>
    <row r="300" spans="4:42">
      <c r="D300" s="13"/>
      <c r="E300" s="74" t="s">
        <v>275</v>
      </c>
      <c r="F300" s="77"/>
      <c r="G300" s="75"/>
      <c r="AH300" s="26"/>
      <c r="AI300" s="26"/>
      <c r="AJ300" s="26"/>
      <c r="AK300" s="26"/>
      <c r="AL300" s="26"/>
      <c r="AM300" s="26"/>
      <c r="AN300" s="26"/>
      <c r="AO300" s="26"/>
      <c r="AP300" s="26"/>
    </row>
    <row r="301" spans="4:42">
      <c r="D301" s="13"/>
      <c r="G301" s="75"/>
      <c r="AH301" s="26"/>
      <c r="AI301" s="26"/>
      <c r="AJ301" s="26"/>
      <c r="AK301" s="26"/>
      <c r="AL301" s="26"/>
      <c r="AM301" s="26"/>
      <c r="AN301" s="26"/>
      <c r="AO301" s="26"/>
      <c r="AP301" s="26"/>
    </row>
    <row r="302" spans="4:42">
      <c r="D302" s="13" t="s">
        <v>276</v>
      </c>
      <c r="G302" s="75" t="s">
        <v>276</v>
      </c>
      <c r="O302" s="67">
        <v>5417</v>
      </c>
      <c r="P302" s="68">
        <v>4541</v>
      </c>
      <c r="Q302" s="68">
        <v>3924</v>
      </c>
      <c r="R302" s="68">
        <v>3413</v>
      </c>
      <c r="S302" s="68">
        <v>2928</v>
      </c>
      <c r="T302" s="68">
        <v>2483.5295796599894</v>
      </c>
      <c r="U302" s="68">
        <v>2099.3989676056744</v>
      </c>
      <c r="V302" s="68">
        <v>1773.0797528550656</v>
      </c>
      <c r="W302" s="68">
        <v>1463.1176687890916</v>
      </c>
      <c r="X302" s="68">
        <v>1192.0648126653407</v>
      </c>
      <c r="Y302" s="67">
        <v>973.51516085660774</v>
      </c>
      <c r="AG302" s="69">
        <v>100</v>
      </c>
      <c r="AH302" s="26">
        <f t="shared" ref="AH302:AP303" si="70">P302/$O302*$AG302</f>
        <v>83.828687465386736</v>
      </c>
      <c r="AI302" s="26">
        <f t="shared" si="70"/>
        <v>72.438619161897734</v>
      </c>
      <c r="AJ302" s="26">
        <f t="shared" si="70"/>
        <v>63.005353516706663</v>
      </c>
      <c r="AK302" s="26">
        <f t="shared" si="70"/>
        <v>54.052058334871703</v>
      </c>
      <c r="AL302" s="26">
        <f t="shared" si="70"/>
        <v>45.846955504153399</v>
      </c>
      <c r="AM302" s="26">
        <f t="shared" si="70"/>
        <v>38.755749817346768</v>
      </c>
      <c r="AN302" s="26">
        <f t="shared" si="70"/>
        <v>32.731765790198736</v>
      </c>
      <c r="AO302" s="26">
        <f t="shared" si="70"/>
        <v>27.009740978199954</v>
      </c>
      <c r="AP302" s="26">
        <f t="shared" si="70"/>
        <v>22.005996172518749</v>
      </c>
    </row>
    <row r="303" spans="4:42">
      <c r="D303" s="30"/>
      <c r="E303" s="76"/>
      <c r="G303" s="78" t="s">
        <v>277</v>
      </c>
      <c r="O303" s="67">
        <v>944</v>
      </c>
      <c r="P303" s="68">
        <v>814</v>
      </c>
      <c r="Q303" s="68">
        <v>708</v>
      </c>
      <c r="R303" s="68">
        <v>562</v>
      </c>
      <c r="S303" s="68">
        <v>424</v>
      </c>
      <c r="T303" s="68">
        <v>323.96151565443483</v>
      </c>
      <c r="U303" s="68">
        <v>243.69131269721009</v>
      </c>
      <c r="V303" s="68">
        <v>177.30502894115301</v>
      </c>
      <c r="W303" s="68">
        <v>122.13636263639222</v>
      </c>
      <c r="X303" s="68">
        <v>83.779448315951242</v>
      </c>
      <c r="Y303" s="67">
        <v>58.2282898581363</v>
      </c>
      <c r="AG303" s="69">
        <v>100</v>
      </c>
      <c r="AH303" s="26">
        <f t="shared" si="70"/>
        <v>86.228813559322035</v>
      </c>
      <c r="AI303" s="26">
        <f t="shared" si="70"/>
        <v>75</v>
      </c>
      <c r="AJ303" s="26">
        <f t="shared" si="70"/>
        <v>59.53389830508474</v>
      </c>
      <c r="AK303" s="26">
        <f t="shared" si="70"/>
        <v>44.915254237288138</v>
      </c>
      <c r="AL303" s="26">
        <f t="shared" si="70"/>
        <v>34.317957166783351</v>
      </c>
      <c r="AM303" s="26">
        <f t="shared" si="70"/>
        <v>25.814757700975644</v>
      </c>
      <c r="AN303" s="26">
        <f t="shared" si="70"/>
        <v>18.782312387834004</v>
      </c>
      <c r="AO303" s="26">
        <f t="shared" si="70"/>
        <v>12.938174008092396</v>
      </c>
      <c r="AP303" s="26">
        <f t="shared" si="70"/>
        <v>8.8749415588931395</v>
      </c>
    </row>
    <row r="304" spans="4:42">
      <c r="D304" s="13"/>
      <c r="E304" s="74" t="s">
        <v>278</v>
      </c>
      <c r="F304" s="77"/>
      <c r="G304" s="75"/>
      <c r="AH304" s="26"/>
      <c r="AI304" s="26"/>
      <c r="AJ304" s="26"/>
      <c r="AK304" s="26"/>
      <c r="AL304" s="26"/>
      <c r="AM304" s="26"/>
      <c r="AN304" s="26"/>
      <c r="AO304" s="26"/>
      <c r="AP304" s="26"/>
    </row>
    <row r="305" spans="4:42">
      <c r="D305" s="13"/>
      <c r="G305" s="75"/>
      <c r="AH305" s="26"/>
      <c r="AI305" s="26"/>
      <c r="AJ305" s="26"/>
      <c r="AK305" s="26"/>
      <c r="AL305" s="26"/>
      <c r="AM305" s="26"/>
      <c r="AN305" s="26"/>
      <c r="AO305" s="26"/>
      <c r="AP305" s="26"/>
    </row>
    <row r="306" spans="4:42">
      <c r="D306" s="13" t="s">
        <v>279</v>
      </c>
      <c r="G306" s="75" t="s">
        <v>101</v>
      </c>
      <c r="O306" s="67">
        <v>12341</v>
      </c>
      <c r="P306" s="68">
        <v>11481</v>
      </c>
      <c r="Q306" s="68">
        <v>10882</v>
      </c>
      <c r="R306" s="68">
        <v>9722</v>
      </c>
      <c r="S306" s="68">
        <v>8938</v>
      </c>
      <c r="T306" s="68">
        <v>8070.1137225107796</v>
      </c>
      <c r="U306" s="68">
        <v>7255.2377997142639</v>
      </c>
      <c r="V306" s="68">
        <v>6475.1621805964051</v>
      </c>
      <c r="W306" s="68">
        <v>5723.4445352022303</v>
      </c>
      <c r="X306" s="68">
        <v>5006.6310156662612</v>
      </c>
      <c r="Y306" s="67">
        <v>4343.9641670891715</v>
      </c>
      <c r="AG306" s="69">
        <v>100</v>
      </c>
      <c r="AH306" s="26">
        <f t="shared" ref="AH306:AP307" si="71">P306/$O306*$AG306</f>
        <v>93.031358885017426</v>
      </c>
      <c r="AI306" s="26">
        <f t="shared" si="71"/>
        <v>88.177619317721408</v>
      </c>
      <c r="AJ306" s="26">
        <f t="shared" si="71"/>
        <v>78.778056883558861</v>
      </c>
      <c r="AK306" s="26">
        <f t="shared" si="71"/>
        <v>72.425249169435219</v>
      </c>
      <c r="AL306" s="26">
        <f t="shared" si="71"/>
        <v>65.39270498752758</v>
      </c>
      <c r="AM306" s="26">
        <f t="shared" si="71"/>
        <v>58.789707476819252</v>
      </c>
      <c r="AN306" s="26">
        <f t="shared" si="71"/>
        <v>52.468699299865527</v>
      </c>
      <c r="AO306" s="26">
        <f t="shared" si="71"/>
        <v>46.377477799223968</v>
      </c>
      <c r="AP306" s="26">
        <f t="shared" si="71"/>
        <v>40.569086910835921</v>
      </c>
    </row>
    <row r="307" spans="4:42">
      <c r="D307" s="30"/>
      <c r="E307" s="76"/>
      <c r="G307" s="78" t="s">
        <v>102</v>
      </c>
      <c r="O307" s="67">
        <v>3726</v>
      </c>
      <c r="P307" s="68">
        <v>3929</v>
      </c>
      <c r="Q307" s="68">
        <v>3860</v>
      </c>
      <c r="R307" s="68">
        <v>3488</v>
      </c>
      <c r="S307" s="68">
        <v>3262</v>
      </c>
      <c r="T307" s="68">
        <v>3006.4644740714866</v>
      </c>
      <c r="U307" s="68">
        <v>2750.7963743227829</v>
      </c>
      <c r="V307" s="68">
        <v>2473.0353885736558</v>
      </c>
      <c r="W307" s="68">
        <v>2206.4312629916744</v>
      </c>
      <c r="X307" s="68">
        <v>1959.4139423743254</v>
      </c>
      <c r="Y307" s="67">
        <v>1712.0983267781271</v>
      </c>
      <c r="AG307" s="69">
        <v>100</v>
      </c>
      <c r="AH307" s="26">
        <f t="shared" si="71"/>
        <v>105.44820182501343</v>
      </c>
      <c r="AI307" s="26">
        <f t="shared" si="71"/>
        <v>103.59634997316157</v>
      </c>
      <c r="AJ307" s="26">
        <f t="shared" si="71"/>
        <v>93.612453032742891</v>
      </c>
      <c r="AK307" s="26">
        <f t="shared" si="71"/>
        <v>87.546967257112186</v>
      </c>
      <c r="AL307" s="26">
        <f t="shared" si="71"/>
        <v>80.688794258493999</v>
      </c>
      <c r="AM307" s="26">
        <f t="shared" si="71"/>
        <v>73.827063186333405</v>
      </c>
      <c r="AN307" s="26">
        <f t="shared" si="71"/>
        <v>66.372393681525921</v>
      </c>
      <c r="AO307" s="26">
        <f t="shared" si="71"/>
        <v>59.217156816738445</v>
      </c>
      <c r="AP307" s="26">
        <f t="shared" si="71"/>
        <v>52.587599097539595</v>
      </c>
    </row>
    <row r="308" spans="4:42">
      <c r="D308" s="13"/>
      <c r="E308" s="74" t="s">
        <v>280</v>
      </c>
      <c r="F308" s="77"/>
      <c r="G308" s="75"/>
      <c r="AH308" s="26"/>
      <c r="AI308" s="26"/>
      <c r="AJ308" s="26"/>
      <c r="AK308" s="26"/>
      <c r="AL308" s="26"/>
      <c r="AM308" s="26"/>
      <c r="AN308" s="26"/>
      <c r="AO308" s="26"/>
      <c r="AP308" s="26"/>
    </row>
    <row r="309" spans="4:42">
      <c r="D309" s="13"/>
      <c r="G309" s="75"/>
      <c r="AH309" s="26"/>
      <c r="AI309" s="26"/>
      <c r="AJ309" s="26"/>
      <c r="AK309" s="26"/>
      <c r="AL309" s="26"/>
      <c r="AM309" s="26"/>
      <c r="AN309" s="26"/>
      <c r="AO309" s="26"/>
      <c r="AP309" s="26"/>
    </row>
    <row r="310" spans="4:42">
      <c r="D310" s="13" t="s">
        <v>281</v>
      </c>
      <c r="G310" s="75" t="s">
        <v>282</v>
      </c>
      <c r="O310" s="67">
        <v>4141</v>
      </c>
      <c r="P310" s="68">
        <v>3840</v>
      </c>
      <c r="Q310" s="68">
        <v>3558.9999999999991</v>
      </c>
      <c r="R310" s="68">
        <v>3317</v>
      </c>
      <c r="S310" s="68">
        <v>3098</v>
      </c>
      <c r="T310" s="68">
        <v>2831.448758606236</v>
      </c>
      <c r="U310" s="68">
        <v>2551.6430119608426</v>
      </c>
      <c r="V310" s="68">
        <v>2264.4315098521902</v>
      </c>
      <c r="W310" s="68">
        <v>1992.4805556893984</v>
      </c>
      <c r="X310" s="68">
        <v>1736.5852869814657</v>
      </c>
      <c r="AG310" s="69">
        <v>100</v>
      </c>
      <c r="AH310" s="26">
        <f t="shared" ref="AH310:AP312" si="72">P310/$O310*$AG310</f>
        <v>92.731224341946401</v>
      </c>
      <c r="AI310" s="26">
        <f t="shared" si="72"/>
        <v>85.945423810673731</v>
      </c>
      <c r="AJ310" s="26">
        <f t="shared" si="72"/>
        <v>80.101424776624015</v>
      </c>
      <c r="AK310" s="26">
        <f t="shared" si="72"/>
        <v>74.812847138372376</v>
      </c>
      <c r="AL310" s="26">
        <f t="shared" si="72"/>
        <v>68.375966158083457</v>
      </c>
      <c r="AM310" s="26">
        <f t="shared" si="72"/>
        <v>61.619005360078305</v>
      </c>
      <c r="AN310" s="26">
        <f t="shared" si="72"/>
        <v>54.683204777884328</v>
      </c>
      <c r="AO310" s="26">
        <f t="shared" si="72"/>
        <v>48.115927449635315</v>
      </c>
      <c r="AP310" s="26">
        <f t="shared" si="72"/>
        <v>41.936374957292102</v>
      </c>
    </row>
    <row r="311" spans="4:42">
      <c r="D311" s="13"/>
      <c r="G311" s="75" t="s">
        <v>283</v>
      </c>
      <c r="O311" s="67">
        <v>3478</v>
      </c>
      <c r="P311" s="68">
        <v>3501</v>
      </c>
      <c r="Q311" s="68">
        <v>3550</v>
      </c>
      <c r="R311" s="68">
        <v>3502</v>
      </c>
      <c r="S311" s="68">
        <v>3265</v>
      </c>
      <c r="T311" s="68">
        <v>3021.9176375749548</v>
      </c>
      <c r="U311" s="68">
        <v>2784.0209450360881</v>
      </c>
      <c r="V311" s="68">
        <v>2533.5397572198872</v>
      </c>
      <c r="W311" s="68">
        <v>2284.2683773237313</v>
      </c>
      <c r="X311" s="68">
        <v>2037.1180063276279</v>
      </c>
      <c r="AG311" s="69">
        <v>100</v>
      </c>
      <c r="AH311" s="26">
        <f t="shared" si="72"/>
        <v>100.66129959746981</v>
      </c>
      <c r="AI311" s="26">
        <f t="shared" si="72"/>
        <v>102.07015526164463</v>
      </c>
      <c r="AJ311" s="26">
        <f t="shared" si="72"/>
        <v>100.69005175388155</v>
      </c>
      <c r="AK311" s="26">
        <f t="shared" si="72"/>
        <v>93.875790684301322</v>
      </c>
      <c r="AL311" s="26">
        <f t="shared" si="72"/>
        <v>86.886648578923371</v>
      </c>
      <c r="AM311" s="26">
        <f t="shared" si="72"/>
        <v>80.046605665212425</v>
      </c>
      <c r="AN311" s="26">
        <f t="shared" si="72"/>
        <v>72.844731374924876</v>
      </c>
      <c r="AO311" s="26">
        <f t="shared" si="72"/>
        <v>65.677641671182613</v>
      </c>
      <c r="AP311" s="26">
        <f t="shared" si="72"/>
        <v>58.571535547085332</v>
      </c>
    </row>
    <row r="312" spans="4:42">
      <c r="D312" s="30"/>
      <c r="E312" s="76"/>
      <c r="G312" s="78" t="s">
        <v>284</v>
      </c>
      <c r="O312" s="67">
        <v>1116</v>
      </c>
      <c r="P312" s="68">
        <v>1020</v>
      </c>
      <c r="Q312" s="68">
        <v>962.00000000000011</v>
      </c>
      <c r="R312" s="68">
        <v>895</v>
      </c>
      <c r="S312" s="68">
        <v>861</v>
      </c>
      <c r="T312" s="68">
        <v>791.56911798239128</v>
      </c>
      <c r="U312" s="68">
        <v>720.40561311718011</v>
      </c>
      <c r="V312" s="68">
        <v>647.79245964494976</v>
      </c>
      <c r="W312" s="68">
        <v>568.4965945714298</v>
      </c>
      <c r="X312" s="68">
        <v>499.38284110880704</v>
      </c>
      <c r="AG312" s="69">
        <v>100</v>
      </c>
      <c r="AH312" s="26">
        <f t="shared" si="72"/>
        <v>91.397849462365585</v>
      </c>
      <c r="AI312" s="26">
        <f t="shared" si="72"/>
        <v>86.200716845878148</v>
      </c>
      <c r="AJ312" s="26">
        <f t="shared" si="72"/>
        <v>80.197132616487451</v>
      </c>
      <c r="AK312" s="26">
        <f t="shared" si="72"/>
        <v>77.150537634408607</v>
      </c>
      <c r="AL312" s="26">
        <f t="shared" si="72"/>
        <v>70.929132435698136</v>
      </c>
      <c r="AM312" s="26">
        <f t="shared" si="72"/>
        <v>64.552474293654129</v>
      </c>
      <c r="AN312" s="26">
        <f t="shared" si="72"/>
        <v>58.045919323024172</v>
      </c>
      <c r="AO312" s="26">
        <f t="shared" si="72"/>
        <v>50.940555069124535</v>
      </c>
      <c r="AP312" s="26">
        <f t="shared" si="72"/>
        <v>44.747566407599201</v>
      </c>
    </row>
    <row r="313" spans="4:42">
      <c r="D313" s="13"/>
      <c r="E313" s="74" t="s">
        <v>285</v>
      </c>
      <c r="F313" s="77"/>
      <c r="G313" s="75"/>
      <c r="AH313" s="26"/>
      <c r="AI313" s="26"/>
      <c r="AJ313" s="26"/>
      <c r="AK313" s="26"/>
      <c r="AL313" s="26"/>
      <c r="AM313" s="26"/>
      <c r="AN313" s="26"/>
      <c r="AO313" s="26"/>
      <c r="AP313" s="26"/>
    </row>
    <row r="314" spans="4:42">
      <c r="D314" s="13"/>
      <c r="G314" s="75"/>
      <c r="AH314" s="26"/>
      <c r="AI314" s="26"/>
      <c r="AJ314" s="26"/>
      <c r="AK314" s="26"/>
      <c r="AL314" s="26"/>
      <c r="AM314" s="26"/>
      <c r="AN314" s="26"/>
      <c r="AO314" s="26"/>
      <c r="AP314" s="26"/>
    </row>
    <row r="315" spans="4:42">
      <c r="D315" s="13" t="s">
        <v>286</v>
      </c>
      <c r="G315" s="75" t="s">
        <v>105</v>
      </c>
      <c r="O315" s="67">
        <v>6384</v>
      </c>
      <c r="P315" s="68">
        <v>7009</v>
      </c>
      <c r="Q315" s="68">
        <v>7480</v>
      </c>
      <c r="R315" s="68">
        <v>7854</v>
      </c>
      <c r="S315" s="68">
        <v>8598</v>
      </c>
      <c r="T315" s="68">
        <v>9383.8038733849753</v>
      </c>
      <c r="U315" s="68">
        <v>10296.794124380693</v>
      </c>
      <c r="V315" s="68">
        <v>11344.439445023972</v>
      </c>
      <c r="W315" s="68">
        <v>12419.914354072811</v>
      </c>
      <c r="X315" s="68">
        <v>13635.300282366519</v>
      </c>
      <c r="Y315" s="67">
        <v>14972.278032666156</v>
      </c>
      <c r="AG315" s="69">
        <v>100</v>
      </c>
      <c r="AH315" s="26">
        <f t="shared" ref="AH315:AP317" si="73">P315/$O315*$AG315</f>
        <v>109.79010025062657</v>
      </c>
      <c r="AI315" s="26">
        <f t="shared" si="73"/>
        <v>117.16791979949875</v>
      </c>
      <c r="AJ315" s="26">
        <f t="shared" si="73"/>
        <v>123.0263157894737</v>
      </c>
      <c r="AK315" s="26">
        <f t="shared" si="73"/>
        <v>134.68045112781954</v>
      </c>
      <c r="AL315" s="26">
        <f t="shared" si="73"/>
        <v>146.98940904425086</v>
      </c>
      <c r="AM315" s="26">
        <f t="shared" si="73"/>
        <v>161.2906347803993</v>
      </c>
      <c r="AN315" s="26">
        <f t="shared" si="73"/>
        <v>177.70111912631538</v>
      </c>
      <c r="AO315" s="26">
        <f t="shared" si="73"/>
        <v>194.54753060890994</v>
      </c>
      <c r="AP315" s="26">
        <f t="shared" si="73"/>
        <v>213.58553073882391</v>
      </c>
    </row>
    <row r="316" spans="4:42">
      <c r="D316" s="13"/>
      <c r="G316" s="75" t="s">
        <v>106</v>
      </c>
      <c r="O316" s="67">
        <v>3244</v>
      </c>
      <c r="P316" s="68">
        <v>3264</v>
      </c>
      <c r="Q316" s="68">
        <v>3070</v>
      </c>
      <c r="R316" s="68">
        <v>2871</v>
      </c>
      <c r="S316" s="68">
        <v>2716</v>
      </c>
      <c r="T316" s="68">
        <v>2555.2288305582806</v>
      </c>
      <c r="U316" s="68">
        <v>2415.289711781521</v>
      </c>
      <c r="V316" s="68">
        <v>2261.0934873415654</v>
      </c>
      <c r="W316" s="68">
        <v>2085.855909607727</v>
      </c>
      <c r="X316" s="68">
        <v>1903.094767988691</v>
      </c>
      <c r="Y316" s="67">
        <v>1727.7235152686094</v>
      </c>
      <c r="AG316" s="69">
        <v>100</v>
      </c>
      <c r="AH316" s="26">
        <f t="shared" si="73"/>
        <v>100.61652281134401</v>
      </c>
      <c r="AI316" s="26">
        <f t="shared" si="73"/>
        <v>94.636251541307033</v>
      </c>
      <c r="AJ316" s="26">
        <f t="shared" si="73"/>
        <v>88.501849568434039</v>
      </c>
      <c r="AK316" s="26">
        <f t="shared" si="73"/>
        <v>83.723797780517884</v>
      </c>
      <c r="AL316" s="26">
        <f t="shared" si="73"/>
        <v>78.767843112154139</v>
      </c>
      <c r="AM316" s="26">
        <f t="shared" si="73"/>
        <v>74.454060165891519</v>
      </c>
      <c r="AN316" s="26">
        <f t="shared" si="73"/>
        <v>69.700785676373783</v>
      </c>
      <c r="AO316" s="26">
        <f t="shared" si="73"/>
        <v>64.29888747249467</v>
      </c>
      <c r="AP316" s="26">
        <f t="shared" si="73"/>
        <v>58.665066830724136</v>
      </c>
    </row>
    <row r="317" spans="4:42">
      <c r="D317" s="13"/>
      <c r="E317" s="76"/>
      <c r="G317" s="78" t="s">
        <v>287</v>
      </c>
      <c r="O317" s="67">
        <v>4483</v>
      </c>
      <c r="P317" s="68">
        <v>4421</v>
      </c>
      <c r="Q317" s="68">
        <v>4421</v>
      </c>
      <c r="R317" s="68">
        <v>4499</v>
      </c>
      <c r="S317" s="68">
        <v>4465</v>
      </c>
      <c r="T317" s="68">
        <v>4372.271904631627</v>
      </c>
      <c r="U317" s="68">
        <v>4246.562932805663</v>
      </c>
      <c r="V317" s="68">
        <v>4076.1410018559063</v>
      </c>
      <c r="W317" s="68">
        <v>3907.5491805122747</v>
      </c>
      <c r="X317" s="68">
        <v>3760.0640155257497</v>
      </c>
      <c r="Y317" s="67">
        <v>3635.3007829912467</v>
      </c>
      <c r="AG317" s="69">
        <v>100</v>
      </c>
      <c r="AH317" s="26">
        <f t="shared" si="73"/>
        <v>98.616997546285972</v>
      </c>
      <c r="AI317" s="26">
        <f t="shared" si="73"/>
        <v>98.616997546285972</v>
      </c>
      <c r="AJ317" s="26">
        <f t="shared" si="73"/>
        <v>100.35690385902298</v>
      </c>
      <c r="AK317" s="26">
        <f t="shared" si="73"/>
        <v>99.598483158599151</v>
      </c>
      <c r="AL317" s="26">
        <f t="shared" si="73"/>
        <v>97.530044716297724</v>
      </c>
      <c r="AM317" s="26">
        <f t="shared" si="73"/>
        <v>94.72591864389166</v>
      </c>
      <c r="AN317" s="26">
        <f t="shared" si="73"/>
        <v>90.924403342759447</v>
      </c>
      <c r="AO317" s="26">
        <f t="shared" si="73"/>
        <v>87.163711365431055</v>
      </c>
      <c r="AP317" s="26">
        <f t="shared" si="73"/>
        <v>83.873834832160384</v>
      </c>
    </row>
    <row r="318" spans="4:42">
      <c r="D318" s="13"/>
      <c r="E318" s="74" t="s">
        <v>288</v>
      </c>
      <c r="F318" s="77"/>
      <c r="G318" s="75"/>
      <c r="AH318" s="26"/>
      <c r="AI318" s="26"/>
      <c r="AJ318" s="26"/>
      <c r="AK318" s="26"/>
      <c r="AL318" s="26"/>
      <c r="AM318" s="26"/>
      <c r="AN318" s="26"/>
      <c r="AO318" s="26"/>
      <c r="AP318" s="26"/>
    </row>
    <row r="319" spans="4:42">
      <c r="D319" s="13"/>
      <c r="G319" s="75"/>
      <c r="AH319" s="26"/>
      <c r="AI319" s="26"/>
      <c r="AJ319" s="26"/>
      <c r="AK319" s="26"/>
      <c r="AL319" s="26"/>
      <c r="AM319" s="26"/>
      <c r="AN319" s="26"/>
      <c r="AO319" s="26"/>
      <c r="AP319" s="26"/>
    </row>
    <row r="320" spans="4:42">
      <c r="D320" s="13"/>
      <c r="G320" s="75" t="s">
        <v>289</v>
      </c>
      <c r="O320" s="67">
        <v>1979</v>
      </c>
      <c r="P320" s="68">
        <v>2058</v>
      </c>
      <c r="Q320" s="68">
        <v>1988</v>
      </c>
      <c r="R320" s="68">
        <v>1842</v>
      </c>
      <c r="S320" s="68">
        <v>1726</v>
      </c>
      <c r="T320" s="68">
        <v>1604.5085087667214</v>
      </c>
      <c r="U320" s="68">
        <v>1490.5854600164848</v>
      </c>
      <c r="V320" s="68">
        <v>1361.8634229475945</v>
      </c>
      <c r="W320" s="68">
        <v>1224.3701688752049</v>
      </c>
      <c r="X320" s="68">
        <v>1088.4039047752949</v>
      </c>
      <c r="Y320" s="67">
        <v>950.9595176835104</v>
      </c>
      <c r="AG320" s="69">
        <v>100</v>
      </c>
      <c r="AH320" s="26">
        <f t="shared" ref="AH320:AP324" si="74">P320/$O320*$AG320</f>
        <v>103.99191510864073</v>
      </c>
      <c r="AI320" s="26">
        <f t="shared" si="74"/>
        <v>100.45477513895906</v>
      </c>
      <c r="AJ320" s="26">
        <f t="shared" si="74"/>
        <v>93.077311773623038</v>
      </c>
      <c r="AK320" s="26">
        <f t="shared" si="74"/>
        <v>87.215765538150578</v>
      </c>
      <c r="AL320" s="26">
        <f t="shared" si="74"/>
        <v>81.076731115044026</v>
      </c>
      <c r="AM320" s="26">
        <f t="shared" si="74"/>
        <v>75.320134412151845</v>
      </c>
      <c r="AN320" s="26">
        <f t="shared" si="74"/>
        <v>68.815736379363031</v>
      </c>
      <c r="AO320" s="26">
        <f t="shared" si="74"/>
        <v>61.868123743062398</v>
      </c>
      <c r="AP320" s="26">
        <f t="shared" si="74"/>
        <v>54.997670781975486</v>
      </c>
    </row>
    <row r="321" spans="4:42">
      <c r="D321" s="13"/>
      <c r="G321" s="75" t="s">
        <v>290</v>
      </c>
      <c r="O321" s="67">
        <v>4317</v>
      </c>
      <c r="P321" s="68">
        <v>4267</v>
      </c>
      <c r="Q321" s="68">
        <v>4015</v>
      </c>
      <c r="R321" s="68">
        <v>3687</v>
      </c>
      <c r="S321" s="68">
        <v>3403</v>
      </c>
      <c r="T321" s="68">
        <v>3104.3706344310554</v>
      </c>
      <c r="U321" s="68">
        <v>2821.8003336842194</v>
      </c>
      <c r="V321" s="68">
        <v>2548.2014100522938</v>
      </c>
      <c r="W321" s="68">
        <v>2280.5263979526026</v>
      </c>
      <c r="X321" s="68">
        <v>2020.1310967622253</v>
      </c>
      <c r="Y321" s="67">
        <v>1770.4333397051137</v>
      </c>
      <c r="AG321" s="69">
        <v>100</v>
      </c>
      <c r="AH321" s="26">
        <f t="shared" si="74"/>
        <v>98.841788278897383</v>
      </c>
      <c r="AI321" s="26">
        <f t="shared" si="74"/>
        <v>93.004401204540187</v>
      </c>
      <c r="AJ321" s="26">
        <f t="shared" si="74"/>
        <v>85.406532314107025</v>
      </c>
      <c r="AK321" s="26">
        <f t="shared" si="74"/>
        <v>78.827889738244153</v>
      </c>
      <c r="AL321" s="26">
        <f t="shared" si="74"/>
        <v>71.910369108896347</v>
      </c>
      <c r="AM321" s="26">
        <f t="shared" si="74"/>
        <v>65.364844421686811</v>
      </c>
      <c r="AN321" s="26">
        <f t="shared" si="74"/>
        <v>59.027134817055682</v>
      </c>
      <c r="AO321" s="26">
        <f t="shared" si="74"/>
        <v>52.826648087852732</v>
      </c>
      <c r="AP321" s="26">
        <f t="shared" si="74"/>
        <v>46.794790288677909</v>
      </c>
    </row>
    <row r="322" spans="4:42">
      <c r="D322" s="13"/>
      <c r="G322" s="75" t="s">
        <v>111</v>
      </c>
      <c r="O322" s="67">
        <v>1162</v>
      </c>
      <c r="P322" s="68">
        <v>1106</v>
      </c>
      <c r="Q322" s="68">
        <v>981</v>
      </c>
      <c r="R322" s="68">
        <v>790</v>
      </c>
      <c r="S322" s="68">
        <v>655</v>
      </c>
      <c r="T322" s="68">
        <v>529.54116696325582</v>
      </c>
      <c r="U322" s="68">
        <v>434.41987549511362</v>
      </c>
      <c r="V322" s="68">
        <v>347.85095036891528</v>
      </c>
      <c r="W322" s="68">
        <v>274.25737441521738</v>
      </c>
      <c r="X322" s="68">
        <v>216.05008328632178</v>
      </c>
      <c r="Y322" s="67">
        <v>166.87667966576441</v>
      </c>
      <c r="AG322" s="69">
        <v>100</v>
      </c>
      <c r="AH322" s="26">
        <f t="shared" si="74"/>
        <v>95.180722891566262</v>
      </c>
      <c r="AI322" s="26">
        <f t="shared" si="74"/>
        <v>84.423407917383813</v>
      </c>
      <c r="AJ322" s="26">
        <f t="shared" si="74"/>
        <v>67.986230636833042</v>
      </c>
      <c r="AK322" s="26">
        <f t="shared" si="74"/>
        <v>56.36833046471601</v>
      </c>
      <c r="AL322" s="26">
        <f t="shared" si="74"/>
        <v>45.571528998559018</v>
      </c>
      <c r="AM322" s="26">
        <f t="shared" si="74"/>
        <v>37.385531453968468</v>
      </c>
      <c r="AN322" s="26">
        <f t="shared" si="74"/>
        <v>29.93553789749701</v>
      </c>
      <c r="AO322" s="26">
        <f t="shared" si="74"/>
        <v>23.602183684614232</v>
      </c>
      <c r="AP322" s="26">
        <f t="shared" si="74"/>
        <v>18.592950368874508</v>
      </c>
    </row>
    <row r="323" spans="4:42">
      <c r="D323" s="13"/>
      <c r="G323" s="75" t="s">
        <v>112</v>
      </c>
      <c r="O323" s="67">
        <v>1847</v>
      </c>
      <c r="P323" s="68">
        <v>1651</v>
      </c>
      <c r="Q323" s="68">
        <v>1488</v>
      </c>
      <c r="R323" s="68">
        <v>1282</v>
      </c>
      <c r="S323" s="68">
        <v>1092</v>
      </c>
      <c r="T323" s="68">
        <v>909.92590867953231</v>
      </c>
      <c r="U323" s="68">
        <v>740.5682227889605</v>
      </c>
      <c r="V323" s="68">
        <v>597.51966106391717</v>
      </c>
      <c r="W323" s="68">
        <v>480.05718526417826</v>
      </c>
      <c r="X323" s="68">
        <v>383.46586585125812</v>
      </c>
      <c r="Y323" s="67">
        <v>302.65973551735487</v>
      </c>
      <c r="AG323" s="69">
        <v>100</v>
      </c>
      <c r="AH323" s="26">
        <f t="shared" si="74"/>
        <v>89.38819707634002</v>
      </c>
      <c r="AI323" s="26">
        <f t="shared" si="74"/>
        <v>80.563075257173793</v>
      </c>
      <c r="AJ323" s="26">
        <f t="shared" si="74"/>
        <v>69.409853817000538</v>
      </c>
      <c r="AK323" s="26">
        <f t="shared" si="74"/>
        <v>59.122902003248512</v>
      </c>
      <c r="AL323" s="26">
        <f t="shared" si="74"/>
        <v>49.26507356142568</v>
      </c>
      <c r="AM323" s="26">
        <f t="shared" si="74"/>
        <v>40.095734855926395</v>
      </c>
      <c r="AN323" s="26">
        <f t="shared" si="74"/>
        <v>32.350820848073482</v>
      </c>
      <c r="AO323" s="26">
        <f t="shared" si="74"/>
        <v>25.991184908726488</v>
      </c>
      <c r="AP323" s="26">
        <f t="shared" si="74"/>
        <v>20.761552022266276</v>
      </c>
    </row>
    <row r="324" spans="4:42">
      <c r="D324" s="13"/>
      <c r="E324" s="76"/>
      <c r="G324" s="78" t="s">
        <v>291</v>
      </c>
      <c r="O324" s="67">
        <v>1349</v>
      </c>
      <c r="P324" s="68">
        <v>1230</v>
      </c>
      <c r="Q324" s="68">
        <v>1083</v>
      </c>
      <c r="R324" s="68">
        <v>963</v>
      </c>
      <c r="S324" s="68">
        <v>881</v>
      </c>
      <c r="T324" s="68">
        <v>807.11207659024603</v>
      </c>
      <c r="U324" s="68">
        <v>743.5122791879337</v>
      </c>
      <c r="V324" s="68">
        <v>685.40191911971863</v>
      </c>
      <c r="W324" s="68">
        <v>622.11824894144661</v>
      </c>
      <c r="X324" s="68">
        <v>554.78165920782806</v>
      </c>
      <c r="Y324" s="67">
        <v>494.89882964301125</v>
      </c>
      <c r="AG324" s="69">
        <v>100</v>
      </c>
      <c r="AH324" s="26">
        <f t="shared" si="74"/>
        <v>91.178650852483329</v>
      </c>
      <c r="AI324" s="26">
        <f t="shared" si="74"/>
        <v>80.281690140845072</v>
      </c>
      <c r="AJ324" s="26">
        <f t="shared" si="74"/>
        <v>71.386212008895484</v>
      </c>
      <c r="AK324" s="26">
        <f t="shared" si="74"/>
        <v>65.307635285396586</v>
      </c>
      <c r="AL324" s="26">
        <f t="shared" si="74"/>
        <v>59.830398561174647</v>
      </c>
      <c r="AM324" s="26">
        <f t="shared" si="74"/>
        <v>55.115810169602199</v>
      </c>
      <c r="AN324" s="26">
        <f t="shared" si="74"/>
        <v>50.808148192714498</v>
      </c>
      <c r="AO324" s="26">
        <f t="shared" si="74"/>
        <v>46.116993991211757</v>
      </c>
      <c r="AP324" s="26">
        <f t="shared" si="74"/>
        <v>41.125400979082883</v>
      </c>
    </row>
    <row r="325" spans="4:42">
      <c r="D325" s="13"/>
      <c r="E325" s="74" t="s">
        <v>292</v>
      </c>
      <c r="F325" s="77"/>
      <c r="G325" s="75"/>
      <c r="AH325" s="26"/>
      <c r="AI325" s="26"/>
      <c r="AJ325" s="26"/>
      <c r="AK325" s="26"/>
      <c r="AL325" s="26"/>
      <c r="AM325" s="26"/>
      <c r="AN325" s="26"/>
      <c r="AO325" s="26"/>
      <c r="AP325" s="26"/>
    </row>
    <row r="326" spans="4:42">
      <c r="D326" s="13"/>
      <c r="G326" s="75"/>
      <c r="AH326" s="26"/>
      <c r="AI326" s="26"/>
      <c r="AJ326" s="26"/>
      <c r="AK326" s="26"/>
      <c r="AL326" s="26"/>
      <c r="AM326" s="26"/>
      <c r="AN326" s="26"/>
      <c r="AO326" s="26"/>
      <c r="AP326" s="26"/>
    </row>
    <row r="327" spans="4:42">
      <c r="D327" s="13"/>
      <c r="G327" s="75" t="s">
        <v>293</v>
      </c>
      <c r="O327" s="67">
        <v>394</v>
      </c>
      <c r="P327" s="68">
        <v>336</v>
      </c>
      <c r="Q327" s="68">
        <v>287</v>
      </c>
      <c r="R327" s="68">
        <v>218</v>
      </c>
      <c r="S327" s="68">
        <v>173</v>
      </c>
      <c r="T327" s="68">
        <v>127.50964965696423</v>
      </c>
      <c r="U327" s="68">
        <v>96.179130299462784</v>
      </c>
      <c r="V327" s="68">
        <v>66.689863529953044</v>
      </c>
      <c r="W327" s="68">
        <v>47.35675530115428</v>
      </c>
      <c r="X327" s="68">
        <v>32.274054486528911</v>
      </c>
      <c r="Y327" s="67">
        <v>20.717095461372953</v>
      </c>
      <c r="AG327" s="69">
        <v>100</v>
      </c>
      <c r="AH327" s="26">
        <f t="shared" ref="AH327:AP330" si="75">P327/$O327*$AG327</f>
        <v>85.279187817258887</v>
      </c>
      <c r="AI327" s="26">
        <f t="shared" si="75"/>
        <v>72.842639593908629</v>
      </c>
      <c r="AJ327" s="26">
        <f t="shared" si="75"/>
        <v>55.329949238578678</v>
      </c>
      <c r="AK327" s="26">
        <f t="shared" si="75"/>
        <v>43.908629441624363</v>
      </c>
      <c r="AL327" s="26">
        <f t="shared" si="75"/>
        <v>32.362855242884322</v>
      </c>
      <c r="AM327" s="26">
        <f t="shared" si="75"/>
        <v>24.410946776513399</v>
      </c>
      <c r="AN327" s="26">
        <f t="shared" si="75"/>
        <v>16.926361302018538</v>
      </c>
      <c r="AO327" s="26">
        <f t="shared" si="75"/>
        <v>12.0194810409021</v>
      </c>
      <c r="AP327" s="26">
        <f t="shared" si="75"/>
        <v>8.1913843874438861</v>
      </c>
    </row>
    <row r="328" spans="4:42">
      <c r="D328" s="13"/>
      <c r="G328" s="75" t="s">
        <v>294</v>
      </c>
      <c r="O328" s="67">
        <v>853</v>
      </c>
      <c r="P328" s="68">
        <v>760</v>
      </c>
      <c r="Q328" s="68">
        <v>710</v>
      </c>
      <c r="R328" s="68">
        <v>616</v>
      </c>
      <c r="S328" s="68">
        <v>523</v>
      </c>
      <c r="T328" s="68">
        <v>436.01712601516579</v>
      </c>
      <c r="U328" s="68">
        <v>356.26723206342001</v>
      </c>
      <c r="V328" s="68">
        <v>295.301918970175</v>
      </c>
      <c r="W328" s="68">
        <v>234.49571396469429</v>
      </c>
      <c r="X328" s="68">
        <v>186.388368366706</v>
      </c>
      <c r="Y328" s="67">
        <v>143.92914188372023</v>
      </c>
      <c r="AG328" s="69">
        <v>100</v>
      </c>
      <c r="AH328" s="26">
        <f t="shared" si="75"/>
        <v>89.097303634232119</v>
      </c>
      <c r="AI328" s="26">
        <f t="shared" si="75"/>
        <v>83.235638921453699</v>
      </c>
      <c r="AJ328" s="26">
        <f t="shared" si="75"/>
        <v>72.215709261430248</v>
      </c>
      <c r="AK328" s="26">
        <f t="shared" si="75"/>
        <v>61.313012895662368</v>
      </c>
      <c r="AL328" s="26">
        <f t="shared" si="75"/>
        <v>51.115724034603261</v>
      </c>
      <c r="AM328" s="26">
        <f t="shared" si="75"/>
        <v>41.766381250107855</v>
      </c>
      <c r="AN328" s="26">
        <f t="shared" si="75"/>
        <v>34.619216760864596</v>
      </c>
      <c r="AO328" s="26">
        <f t="shared" si="75"/>
        <v>27.490705036892649</v>
      </c>
      <c r="AP328" s="26">
        <f t="shared" si="75"/>
        <v>21.850922434549354</v>
      </c>
    </row>
    <row r="329" spans="4:42">
      <c r="D329" s="13"/>
      <c r="G329" s="75" t="s">
        <v>295</v>
      </c>
      <c r="O329" s="67">
        <v>3022</v>
      </c>
      <c r="P329" s="68">
        <v>2838</v>
      </c>
      <c r="Q329" s="68">
        <v>2564</v>
      </c>
      <c r="R329" s="68">
        <v>2102</v>
      </c>
      <c r="S329" s="68">
        <v>1764</v>
      </c>
      <c r="T329" s="68">
        <v>1462.0262906332969</v>
      </c>
      <c r="U329" s="68">
        <v>1208.404718578875</v>
      </c>
      <c r="V329" s="68">
        <v>979.28008073725653</v>
      </c>
      <c r="W329" s="68">
        <v>792.38917543868047</v>
      </c>
      <c r="X329" s="68">
        <v>632.68789077530494</v>
      </c>
      <c r="Y329" s="67">
        <v>503.08507582255004</v>
      </c>
      <c r="AG329" s="69">
        <v>100</v>
      </c>
      <c r="AH329" s="26">
        <f t="shared" si="75"/>
        <v>93.911317008603575</v>
      </c>
      <c r="AI329" s="26">
        <f t="shared" si="75"/>
        <v>84.844473858371941</v>
      </c>
      <c r="AJ329" s="26">
        <f t="shared" si="75"/>
        <v>69.556585043017876</v>
      </c>
      <c r="AK329" s="26">
        <f t="shared" si="75"/>
        <v>58.371939113170093</v>
      </c>
      <c r="AL329" s="26">
        <f t="shared" si="75"/>
        <v>48.379427221485663</v>
      </c>
      <c r="AM329" s="26">
        <f t="shared" si="75"/>
        <v>39.986919873556417</v>
      </c>
      <c r="AN329" s="26">
        <f t="shared" si="75"/>
        <v>32.405032453251373</v>
      </c>
      <c r="AO329" s="26">
        <f t="shared" si="75"/>
        <v>26.220687473152893</v>
      </c>
      <c r="AP329" s="26">
        <f t="shared" si="75"/>
        <v>20.936065214272169</v>
      </c>
    </row>
    <row r="330" spans="4:42">
      <c r="D330" s="30"/>
      <c r="E330" s="76"/>
      <c r="G330" s="78" t="s">
        <v>296</v>
      </c>
      <c r="O330" s="67">
        <v>669</v>
      </c>
      <c r="P330" s="68">
        <v>623</v>
      </c>
      <c r="Q330" s="68">
        <v>553</v>
      </c>
      <c r="R330" s="68">
        <v>438</v>
      </c>
      <c r="S330" s="68">
        <v>365</v>
      </c>
      <c r="T330" s="68">
        <v>296.69647656265306</v>
      </c>
      <c r="U330" s="68">
        <v>239.16319316304612</v>
      </c>
      <c r="V330" s="68">
        <v>192.38960222842053</v>
      </c>
      <c r="W330" s="68">
        <v>154.54407522294076</v>
      </c>
      <c r="X330" s="68">
        <v>121.10392697842541</v>
      </c>
      <c r="Y330" s="67">
        <v>93.849228203888401</v>
      </c>
      <c r="AG330" s="69">
        <v>100</v>
      </c>
      <c r="AH330" s="26">
        <f t="shared" si="75"/>
        <v>93.124065769805668</v>
      </c>
      <c r="AI330" s="26">
        <f t="shared" si="75"/>
        <v>82.66068759342302</v>
      </c>
      <c r="AJ330" s="26">
        <f t="shared" si="75"/>
        <v>65.470852017937219</v>
      </c>
      <c r="AK330" s="26">
        <f t="shared" si="75"/>
        <v>54.559043348281008</v>
      </c>
      <c r="AL330" s="26">
        <f t="shared" si="75"/>
        <v>44.349249112504197</v>
      </c>
      <c r="AM330" s="26">
        <f t="shared" si="75"/>
        <v>35.749356227660108</v>
      </c>
      <c r="AN330" s="26">
        <f t="shared" si="75"/>
        <v>28.757788075997087</v>
      </c>
      <c r="AO330" s="26">
        <f t="shared" si="75"/>
        <v>23.100758628242264</v>
      </c>
      <c r="AP330" s="26">
        <f t="shared" si="75"/>
        <v>18.102231237432793</v>
      </c>
    </row>
    <row r="331" spans="4:42">
      <c r="D331" s="13"/>
      <c r="E331" s="74" t="s">
        <v>297</v>
      </c>
      <c r="F331" s="77"/>
      <c r="G331" s="75"/>
      <c r="AH331" s="26"/>
      <c r="AI331" s="26"/>
      <c r="AJ331" s="26"/>
      <c r="AK331" s="26"/>
      <c r="AL331" s="26"/>
      <c r="AM331" s="26"/>
      <c r="AN331" s="26"/>
      <c r="AO331" s="26"/>
      <c r="AP331" s="26"/>
    </row>
    <row r="332" spans="4:42">
      <c r="D332" s="13"/>
      <c r="G332" s="75"/>
      <c r="AH332" s="26"/>
      <c r="AI332" s="26"/>
      <c r="AJ332" s="26"/>
      <c r="AK332" s="26"/>
      <c r="AL332" s="26"/>
      <c r="AM332" s="26"/>
      <c r="AN332" s="26"/>
      <c r="AO332" s="26"/>
      <c r="AP332" s="26"/>
    </row>
    <row r="333" spans="4:42">
      <c r="D333" s="13" t="s">
        <v>297</v>
      </c>
      <c r="G333" s="75" t="s">
        <v>298</v>
      </c>
      <c r="O333" s="67">
        <v>3847</v>
      </c>
      <c r="P333" s="68">
        <v>3831</v>
      </c>
      <c r="Q333" s="68">
        <v>3706</v>
      </c>
      <c r="R333" s="68">
        <v>3578</v>
      </c>
      <c r="S333" s="68">
        <v>3396</v>
      </c>
      <c r="T333" s="68">
        <v>3198.3489800084717</v>
      </c>
      <c r="U333" s="68">
        <v>2992.4578638336711</v>
      </c>
      <c r="V333" s="68">
        <v>2777.2886679581093</v>
      </c>
      <c r="W333" s="68">
        <v>2566.2798887847648</v>
      </c>
      <c r="X333" s="68">
        <v>2347.6197934575412</v>
      </c>
      <c r="AG333" s="69">
        <v>100</v>
      </c>
      <c r="AH333" s="26">
        <f t="shared" ref="AH333:AP335" si="76">P333/$O333*$AG333</f>
        <v>99.584091499870027</v>
      </c>
      <c r="AI333" s="26">
        <f t="shared" si="76"/>
        <v>96.334806342604622</v>
      </c>
      <c r="AJ333" s="26">
        <f t="shared" si="76"/>
        <v>93.007538341564853</v>
      </c>
      <c r="AK333" s="26">
        <f t="shared" si="76"/>
        <v>88.276579152586436</v>
      </c>
      <c r="AL333" s="26">
        <f t="shared" si="76"/>
        <v>83.138782947971706</v>
      </c>
      <c r="AM333" s="26">
        <f t="shared" si="76"/>
        <v>77.786791365575027</v>
      </c>
      <c r="AN333" s="26">
        <f t="shared" si="76"/>
        <v>72.193622769901467</v>
      </c>
      <c r="AO333" s="26">
        <f t="shared" si="76"/>
        <v>66.70860121613633</v>
      </c>
      <c r="AP333" s="26">
        <f t="shared" si="76"/>
        <v>61.024689198272455</v>
      </c>
    </row>
    <row r="334" spans="4:42">
      <c r="D334" s="13"/>
      <c r="G334" s="75" t="s">
        <v>299</v>
      </c>
      <c r="O334" s="67">
        <v>857</v>
      </c>
      <c r="P334" s="68">
        <v>865</v>
      </c>
      <c r="Q334" s="68">
        <v>825</v>
      </c>
      <c r="R334" s="68">
        <v>729</v>
      </c>
      <c r="S334" s="68">
        <v>677</v>
      </c>
      <c r="T334" s="68">
        <v>619.20164366043946</v>
      </c>
      <c r="U334" s="68">
        <v>553.70439369514713</v>
      </c>
      <c r="V334" s="68">
        <v>489.32050134200182</v>
      </c>
      <c r="W334" s="68">
        <v>433.03938145593338</v>
      </c>
      <c r="X334" s="68">
        <v>370.339402749491</v>
      </c>
      <c r="AG334" s="69">
        <v>100</v>
      </c>
      <c r="AH334" s="26">
        <f t="shared" si="76"/>
        <v>100.93348891481915</v>
      </c>
      <c r="AI334" s="26">
        <f t="shared" si="76"/>
        <v>96.266044340723454</v>
      </c>
      <c r="AJ334" s="26">
        <f t="shared" si="76"/>
        <v>85.064177362893815</v>
      </c>
      <c r="AK334" s="26">
        <f t="shared" si="76"/>
        <v>78.996499416569435</v>
      </c>
      <c r="AL334" s="26">
        <f t="shared" si="76"/>
        <v>72.25223379935116</v>
      </c>
      <c r="AM334" s="26">
        <f t="shared" si="76"/>
        <v>64.609614200133862</v>
      </c>
      <c r="AN334" s="26">
        <f t="shared" si="76"/>
        <v>57.09690797456264</v>
      </c>
      <c r="AO334" s="26">
        <f t="shared" si="76"/>
        <v>50.52968278365617</v>
      </c>
      <c r="AP334" s="26">
        <f t="shared" si="76"/>
        <v>43.213465898423685</v>
      </c>
    </row>
    <row r="335" spans="4:42">
      <c r="D335" s="30"/>
      <c r="E335" s="76"/>
      <c r="G335" s="78" t="s">
        <v>300</v>
      </c>
      <c r="O335" s="67">
        <v>4215</v>
      </c>
      <c r="P335" s="68">
        <v>4106</v>
      </c>
      <c r="Q335" s="68">
        <v>3931</v>
      </c>
      <c r="R335" s="68">
        <v>3770</v>
      </c>
      <c r="S335" s="68">
        <v>3407</v>
      </c>
      <c r="T335" s="68">
        <v>3006.4788757673441</v>
      </c>
      <c r="U335" s="68">
        <v>2675.2637139639992</v>
      </c>
      <c r="V335" s="68">
        <v>2358.8447173109962</v>
      </c>
      <c r="W335" s="68">
        <v>2064.7972087778926</v>
      </c>
      <c r="X335" s="68">
        <v>1787.8574427211497</v>
      </c>
      <c r="AG335" s="69">
        <v>100</v>
      </c>
      <c r="AH335" s="26">
        <f t="shared" si="76"/>
        <v>97.413997627520757</v>
      </c>
      <c r="AI335" s="26">
        <f t="shared" si="76"/>
        <v>93.262158956109133</v>
      </c>
      <c r="AJ335" s="26">
        <f t="shared" si="76"/>
        <v>89.442467378410441</v>
      </c>
      <c r="AK335" s="26">
        <f t="shared" si="76"/>
        <v>80.830367734282333</v>
      </c>
      <c r="AL335" s="26">
        <f t="shared" si="76"/>
        <v>71.328087206817187</v>
      </c>
      <c r="AM335" s="26">
        <f t="shared" si="76"/>
        <v>63.470076250628694</v>
      </c>
      <c r="AN335" s="26">
        <f t="shared" si="76"/>
        <v>55.963101241067527</v>
      </c>
      <c r="AO335" s="26">
        <f t="shared" si="76"/>
        <v>48.986885143010497</v>
      </c>
      <c r="AP335" s="26">
        <f t="shared" si="76"/>
        <v>42.416546683775799</v>
      </c>
    </row>
    <row r="336" spans="4:42">
      <c r="D336" s="13"/>
      <c r="E336" s="74" t="s">
        <v>301</v>
      </c>
      <c r="F336" s="77"/>
      <c r="G336" s="75"/>
      <c r="AH336" s="26"/>
      <c r="AI336" s="26"/>
      <c r="AJ336" s="26"/>
      <c r="AK336" s="26"/>
      <c r="AL336" s="26"/>
      <c r="AM336" s="26"/>
      <c r="AN336" s="26"/>
      <c r="AO336" s="26"/>
      <c r="AP336" s="26"/>
    </row>
    <row r="337" spans="4:42">
      <c r="D337" s="13"/>
      <c r="G337" s="75"/>
      <c r="AH337" s="26"/>
      <c r="AI337" s="26"/>
      <c r="AJ337" s="26"/>
      <c r="AK337" s="26"/>
      <c r="AL337" s="26"/>
      <c r="AM337" s="26"/>
      <c r="AN337" s="26"/>
      <c r="AO337" s="26"/>
      <c r="AP337" s="26"/>
    </row>
    <row r="338" spans="4:42">
      <c r="D338" s="13" t="s">
        <v>301</v>
      </c>
      <c r="G338" s="75" t="s">
        <v>302</v>
      </c>
      <c r="O338" s="67">
        <v>3742</v>
      </c>
      <c r="P338" s="68">
        <v>3774</v>
      </c>
      <c r="Q338" s="68">
        <v>3967</v>
      </c>
      <c r="R338" s="68">
        <v>3933</v>
      </c>
      <c r="S338" s="68">
        <v>4114</v>
      </c>
      <c r="T338" s="68">
        <v>4360.002541597848</v>
      </c>
      <c r="U338" s="68">
        <v>4662.2764206248139</v>
      </c>
      <c r="V338" s="68">
        <v>4975.4718931781508</v>
      </c>
      <c r="W338" s="68">
        <v>5284.0128700592604</v>
      </c>
      <c r="X338" s="68">
        <v>5570.892138696272</v>
      </c>
      <c r="AG338" s="69">
        <v>100</v>
      </c>
      <c r="AH338" s="26">
        <f t="shared" ref="AH338:AP340" si="77">P338/$O338*$AG338</f>
        <v>100.85515766969534</v>
      </c>
      <c r="AI338" s="26">
        <f t="shared" si="77"/>
        <v>106.01282736504542</v>
      </c>
      <c r="AJ338" s="26">
        <f t="shared" si="77"/>
        <v>105.10422234099413</v>
      </c>
      <c r="AK338" s="26">
        <f t="shared" si="77"/>
        <v>109.94120791020845</v>
      </c>
      <c r="AL338" s="26">
        <f t="shared" si="77"/>
        <v>116.51530041683185</v>
      </c>
      <c r="AM338" s="26">
        <f t="shared" si="77"/>
        <v>124.59316997928418</v>
      </c>
      <c r="AN338" s="26">
        <f t="shared" si="77"/>
        <v>132.96290468140435</v>
      </c>
      <c r="AO338" s="26">
        <f t="shared" si="77"/>
        <v>141.20825414375361</v>
      </c>
      <c r="AP338" s="26">
        <f t="shared" si="77"/>
        <v>148.87472310786401</v>
      </c>
    </row>
    <row r="339" spans="4:42">
      <c r="D339" s="13"/>
      <c r="G339" s="75" t="s">
        <v>303</v>
      </c>
      <c r="O339" s="67">
        <v>1690</v>
      </c>
      <c r="P339" s="68">
        <v>1982</v>
      </c>
      <c r="Q339" s="68">
        <v>1981</v>
      </c>
      <c r="R339" s="68">
        <v>2059</v>
      </c>
      <c r="S339" s="68">
        <v>2203</v>
      </c>
      <c r="T339" s="68">
        <v>2312.9787254256116</v>
      </c>
      <c r="U339" s="68">
        <v>2456.6686085318042</v>
      </c>
      <c r="V339" s="68">
        <v>2655.286736629701</v>
      </c>
      <c r="W339" s="68">
        <v>2877.8592192952601</v>
      </c>
      <c r="X339" s="68">
        <v>3133.0090221243595</v>
      </c>
      <c r="AG339" s="69">
        <v>100</v>
      </c>
      <c r="AH339" s="26">
        <f t="shared" si="77"/>
        <v>117.27810650887574</v>
      </c>
      <c r="AI339" s="26">
        <f t="shared" si="77"/>
        <v>117.2189349112426</v>
      </c>
      <c r="AJ339" s="26">
        <f t="shared" si="77"/>
        <v>121.83431952662723</v>
      </c>
      <c r="AK339" s="26">
        <f t="shared" si="77"/>
        <v>130.3550295857988</v>
      </c>
      <c r="AL339" s="26">
        <f t="shared" si="77"/>
        <v>136.86264647488827</v>
      </c>
      <c r="AM339" s="26">
        <f t="shared" si="77"/>
        <v>145.36500642200025</v>
      </c>
      <c r="AN339" s="26">
        <f t="shared" si="77"/>
        <v>157.11755838045568</v>
      </c>
      <c r="AO339" s="26">
        <f t="shared" si="77"/>
        <v>170.2875277689503</v>
      </c>
      <c r="AP339" s="26">
        <f t="shared" si="77"/>
        <v>185.38514923812778</v>
      </c>
    </row>
    <row r="340" spans="4:42">
      <c r="D340" s="30"/>
      <c r="E340" s="76"/>
      <c r="G340" s="78" t="s">
        <v>304</v>
      </c>
      <c r="O340" s="67">
        <v>1675</v>
      </c>
      <c r="P340" s="68">
        <v>1587</v>
      </c>
      <c r="Q340" s="68">
        <v>1569</v>
      </c>
      <c r="R340" s="68">
        <v>1440</v>
      </c>
      <c r="S340" s="68">
        <v>1324</v>
      </c>
      <c r="T340" s="68">
        <v>1187.2874024030739</v>
      </c>
      <c r="U340" s="68">
        <v>1042.6743008310964</v>
      </c>
      <c r="V340" s="68">
        <v>912.3995415610857</v>
      </c>
      <c r="W340" s="68">
        <v>789.39618356981907</v>
      </c>
      <c r="X340" s="68">
        <v>668.8200489009223</v>
      </c>
      <c r="AG340" s="69">
        <v>100</v>
      </c>
      <c r="AH340" s="26">
        <f t="shared" si="77"/>
        <v>94.74626865671641</v>
      </c>
      <c r="AI340" s="26">
        <f t="shared" si="77"/>
        <v>93.671641791044777</v>
      </c>
      <c r="AJ340" s="26">
        <f t="shared" si="77"/>
        <v>85.970149253731336</v>
      </c>
      <c r="AK340" s="26">
        <f t="shared" si="77"/>
        <v>79.044776119402982</v>
      </c>
      <c r="AL340" s="26">
        <f t="shared" si="77"/>
        <v>70.882829994213367</v>
      </c>
      <c r="AM340" s="26">
        <f t="shared" si="77"/>
        <v>62.249211989916198</v>
      </c>
      <c r="AN340" s="26">
        <f t="shared" si="77"/>
        <v>54.471614421557355</v>
      </c>
      <c r="AO340" s="26">
        <f t="shared" si="77"/>
        <v>47.128130362377256</v>
      </c>
      <c r="AP340" s="26">
        <f t="shared" si="77"/>
        <v>39.929555158264016</v>
      </c>
    </row>
    <row r="341" spans="4:42">
      <c r="D341" s="13"/>
      <c r="E341" s="74" t="s">
        <v>305</v>
      </c>
      <c r="F341" s="77"/>
      <c r="G341" s="75"/>
      <c r="AH341" s="26"/>
      <c r="AI341" s="26"/>
      <c r="AJ341" s="26"/>
      <c r="AK341" s="26"/>
      <c r="AL341" s="26"/>
      <c r="AM341" s="26"/>
      <c r="AN341" s="26"/>
      <c r="AO341" s="26"/>
      <c r="AP341" s="26"/>
    </row>
    <row r="342" spans="4:42">
      <c r="D342" s="13"/>
      <c r="G342" s="75"/>
      <c r="AH342" s="26"/>
      <c r="AI342" s="26"/>
      <c r="AJ342" s="26"/>
      <c r="AK342" s="26"/>
      <c r="AL342" s="26"/>
      <c r="AM342" s="26"/>
      <c r="AN342" s="26"/>
      <c r="AO342" s="26"/>
      <c r="AP342" s="26"/>
    </row>
    <row r="343" spans="4:42">
      <c r="D343" s="13" t="s">
        <v>305</v>
      </c>
      <c r="G343" s="75" t="s">
        <v>306</v>
      </c>
      <c r="O343" s="67">
        <v>3990</v>
      </c>
      <c r="P343" s="68">
        <v>3717</v>
      </c>
      <c r="Q343" s="68">
        <v>3607</v>
      </c>
      <c r="R343" s="68">
        <v>3360</v>
      </c>
      <c r="S343" s="68">
        <v>3072</v>
      </c>
      <c r="T343" s="68">
        <v>2752.9274842102841</v>
      </c>
      <c r="U343" s="68">
        <v>2419.4182347373571</v>
      </c>
      <c r="V343" s="68">
        <v>2094.2535636752964</v>
      </c>
      <c r="W343" s="68">
        <v>1805.5767869001127</v>
      </c>
      <c r="X343" s="68">
        <v>1560.244466142442</v>
      </c>
      <c r="Y343" s="67">
        <v>1349.7155391993997</v>
      </c>
      <c r="AG343" s="69">
        <v>100</v>
      </c>
      <c r="AH343" s="26">
        <f t="shared" ref="AH343:AP345" si="78">P343/$O343*$AG343</f>
        <v>93.15789473684211</v>
      </c>
      <c r="AI343" s="26">
        <f t="shared" si="78"/>
        <v>90.401002506265655</v>
      </c>
      <c r="AJ343" s="26">
        <f t="shared" si="78"/>
        <v>84.210526315789465</v>
      </c>
      <c r="AK343" s="26">
        <f t="shared" si="78"/>
        <v>76.992481203007529</v>
      </c>
      <c r="AL343" s="26">
        <f t="shared" si="78"/>
        <v>68.9956762959971</v>
      </c>
      <c r="AM343" s="26">
        <f t="shared" si="78"/>
        <v>60.637048489658071</v>
      </c>
      <c r="AN343" s="26">
        <f t="shared" si="78"/>
        <v>52.487557986849531</v>
      </c>
      <c r="AO343" s="26">
        <f t="shared" si="78"/>
        <v>45.25255105012814</v>
      </c>
      <c r="AP343" s="26">
        <f t="shared" si="78"/>
        <v>39.10387133189078</v>
      </c>
    </row>
    <row r="344" spans="4:42">
      <c r="D344" s="13"/>
      <c r="G344" s="75" t="s">
        <v>307</v>
      </c>
      <c r="O344" s="67">
        <v>2529</v>
      </c>
      <c r="P344" s="68">
        <v>2482</v>
      </c>
      <c r="Q344" s="68">
        <v>2262</v>
      </c>
      <c r="R344" s="68">
        <v>1956</v>
      </c>
      <c r="S344" s="68">
        <v>1735</v>
      </c>
      <c r="T344" s="68">
        <v>1544.1087091432505</v>
      </c>
      <c r="U344" s="68">
        <v>1345.3165759130081</v>
      </c>
      <c r="V344" s="68">
        <v>1146.2655883560137</v>
      </c>
      <c r="W344" s="68">
        <v>964.3140032340774</v>
      </c>
      <c r="X344" s="68">
        <v>803.57749803477884</v>
      </c>
      <c r="Y344" s="67">
        <v>645.26735034396631</v>
      </c>
      <c r="AG344" s="69">
        <v>100</v>
      </c>
      <c r="AH344" s="26">
        <f t="shared" si="78"/>
        <v>98.1415579280348</v>
      </c>
      <c r="AI344" s="26">
        <f t="shared" si="78"/>
        <v>89.442467378410441</v>
      </c>
      <c r="AJ344" s="26">
        <f t="shared" si="78"/>
        <v>77.342823250296561</v>
      </c>
      <c r="AK344" s="26">
        <f t="shared" si="78"/>
        <v>68.604191379992102</v>
      </c>
      <c r="AL344" s="26">
        <f t="shared" si="78"/>
        <v>61.056097633185068</v>
      </c>
      <c r="AM344" s="26">
        <f t="shared" si="78"/>
        <v>53.195594144444769</v>
      </c>
      <c r="AN344" s="26">
        <f t="shared" si="78"/>
        <v>45.32485521376092</v>
      </c>
      <c r="AO344" s="26">
        <f t="shared" si="78"/>
        <v>38.130249238199973</v>
      </c>
      <c r="AP344" s="26">
        <f t="shared" si="78"/>
        <v>31.77451554111423</v>
      </c>
    </row>
    <row r="345" spans="4:42">
      <c r="D345" s="30"/>
      <c r="E345" s="79"/>
      <c r="G345" s="78" t="s">
        <v>308</v>
      </c>
      <c r="O345" s="67">
        <v>1537</v>
      </c>
      <c r="P345" s="68">
        <v>1426</v>
      </c>
      <c r="Q345" s="68">
        <v>1310</v>
      </c>
      <c r="R345" s="68">
        <v>1192</v>
      </c>
      <c r="S345" s="68">
        <v>1030</v>
      </c>
      <c r="T345" s="68">
        <v>877.23562401373829</v>
      </c>
      <c r="U345" s="68">
        <v>744.6165531371945</v>
      </c>
      <c r="V345" s="68">
        <v>626.914036410481</v>
      </c>
      <c r="W345" s="68">
        <v>522.60718219454975</v>
      </c>
      <c r="X345" s="68">
        <v>419.70263307328469</v>
      </c>
      <c r="Y345" s="67">
        <v>330.47379369433816</v>
      </c>
      <c r="AG345" s="69">
        <v>100</v>
      </c>
      <c r="AH345" s="26">
        <f t="shared" si="78"/>
        <v>92.778139232270661</v>
      </c>
      <c r="AI345" s="26">
        <f t="shared" si="78"/>
        <v>85.230969420949904</v>
      </c>
      <c r="AJ345" s="26">
        <f t="shared" si="78"/>
        <v>77.553675992192581</v>
      </c>
      <c r="AK345" s="26">
        <f t="shared" si="78"/>
        <v>67.013662979830841</v>
      </c>
      <c r="AL345" s="26">
        <f t="shared" si="78"/>
        <v>57.074536370444903</v>
      </c>
      <c r="AM345" s="26">
        <f t="shared" si="78"/>
        <v>48.44609974867889</v>
      </c>
      <c r="AN345" s="26">
        <f t="shared" si="78"/>
        <v>40.788161119745027</v>
      </c>
      <c r="AO345" s="26">
        <f t="shared" si="78"/>
        <v>34.001768522742339</v>
      </c>
      <c r="AP345" s="26">
        <f t="shared" si="78"/>
        <v>27.306612431573502</v>
      </c>
    </row>
    <row r="346" spans="4:42">
      <c r="D346" s="13"/>
      <c r="E346" s="74" t="s">
        <v>309</v>
      </c>
      <c r="F346" s="77"/>
      <c r="G346" s="75"/>
      <c r="AH346" s="26"/>
      <c r="AI346" s="26"/>
      <c r="AJ346" s="26"/>
      <c r="AK346" s="26"/>
      <c r="AL346" s="26"/>
      <c r="AM346" s="26"/>
      <c r="AN346" s="26"/>
      <c r="AO346" s="26"/>
      <c r="AP346" s="26"/>
    </row>
    <row r="347" spans="4:42">
      <c r="D347" s="13"/>
      <c r="G347" s="75"/>
      <c r="AH347" s="26"/>
      <c r="AI347" s="26"/>
      <c r="AJ347" s="26"/>
      <c r="AK347" s="26"/>
      <c r="AL347" s="26"/>
      <c r="AM347" s="26"/>
      <c r="AN347" s="26"/>
      <c r="AO347" s="26"/>
      <c r="AP347" s="26"/>
    </row>
    <row r="348" spans="4:42">
      <c r="D348" s="13" t="s">
        <v>129</v>
      </c>
      <c r="G348" s="75" t="s">
        <v>310</v>
      </c>
      <c r="O348" s="67">
        <v>3208</v>
      </c>
      <c r="P348" s="68">
        <v>3212</v>
      </c>
      <c r="Q348" s="68">
        <v>3197</v>
      </c>
      <c r="R348" s="68">
        <v>3100</v>
      </c>
      <c r="S348" s="68">
        <v>3038</v>
      </c>
      <c r="T348" s="68">
        <v>2930.7939523883206</v>
      </c>
      <c r="U348" s="68">
        <v>2795.8082189611009</v>
      </c>
      <c r="V348" s="68">
        <v>2641.6705811513575</v>
      </c>
      <c r="W348" s="68">
        <v>2477.2778357574025</v>
      </c>
      <c r="X348" s="68">
        <v>2298.7683961273156</v>
      </c>
      <c r="Y348" s="67">
        <v>2109.8361310482351</v>
      </c>
      <c r="AG348" s="69">
        <v>100</v>
      </c>
      <c r="AH348" s="26">
        <f t="shared" ref="AH348:AP350" si="79">P348/$O348*$AG348</f>
        <v>100.12468827930175</v>
      </c>
      <c r="AI348" s="26">
        <f t="shared" si="79"/>
        <v>99.657107231920193</v>
      </c>
      <c r="AJ348" s="26">
        <f t="shared" si="79"/>
        <v>96.633416458852878</v>
      </c>
      <c r="AK348" s="26">
        <f t="shared" si="79"/>
        <v>94.700748129675816</v>
      </c>
      <c r="AL348" s="26">
        <f t="shared" si="79"/>
        <v>91.358913727815477</v>
      </c>
      <c r="AM348" s="26">
        <f t="shared" si="79"/>
        <v>87.151129019984438</v>
      </c>
      <c r="AN348" s="26">
        <f t="shared" si="79"/>
        <v>82.346339811451301</v>
      </c>
      <c r="AO348" s="26">
        <f t="shared" si="79"/>
        <v>77.221877673235738</v>
      </c>
      <c r="AP348" s="26">
        <f t="shared" si="79"/>
        <v>71.657368956587135</v>
      </c>
    </row>
    <row r="349" spans="4:42">
      <c r="D349" s="13"/>
      <c r="G349" s="75" t="s">
        <v>311</v>
      </c>
      <c r="O349" s="67">
        <v>985</v>
      </c>
      <c r="P349" s="68">
        <v>955</v>
      </c>
      <c r="Q349" s="68">
        <v>974</v>
      </c>
      <c r="R349" s="68">
        <v>947</v>
      </c>
      <c r="S349" s="68">
        <v>916</v>
      </c>
      <c r="T349" s="68">
        <v>875.84935985278628</v>
      </c>
      <c r="U349" s="68">
        <v>830.04712293632099</v>
      </c>
      <c r="V349" s="68">
        <v>786.21521345705992</v>
      </c>
      <c r="W349" s="68">
        <v>733.47218358671023</v>
      </c>
      <c r="X349" s="68">
        <v>687.16482340889957</v>
      </c>
      <c r="Y349" s="67">
        <v>643.37536625636744</v>
      </c>
      <c r="AG349" s="69">
        <v>100</v>
      </c>
      <c r="AH349" s="26">
        <f t="shared" si="79"/>
        <v>96.954314720812178</v>
      </c>
      <c r="AI349" s="26">
        <f t="shared" si="79"/>
        <v>98.883248730964468</v>
      </c>
      <c r="AJ349" s="26">
        <f t="shared" si="79"/>
        <v>96.142131979695435</v>
      </c>
      <c r="AK349" s="26">
        <f t="shared" si="79"/>
        <v>92.994923857868017</v>
      </c>
      <c r="AL349" s="26">
        <f t="shared" si="79"/>
        <v>88.918716736323475</v>
      </c>
      <c r="AM349" s="26">
        <f t="shared" si="79"/>
        <v>84.268743445311785</v>
      </c>
      <c r="AN349" s="26">
        <f t="shared" si="79"/>
        <v>79.818803396655824</v>
      </c>
      <c r="AO349" s="26">
        <f t="shared" si="79"/>
        <v>74.464181074792918</v>
      </c>
      <c r="AP349" s="26">
        <f t="shared" si="79"/>
        <v>69.762926234406038</v>
      </c>
    </row>
    <row r="350" spans="4:42">
      <c r="D350" s="13"/>
      <c r="E350" s="76"/>
      <c r="G350" s="78" t="s">
        <v>312</v>
      </c>
      <c r="O350" s="67">
        <v>2567</v>
      </c>
      <c r="P350" s="68">
        <v>2706</v>
      </c>
      <c r="Q350" s="68">
        <v>2610</v>
      </c>
      <c r="R350" s="68">
        <v>2461</v>
      </c>
      <c r="S350" s="68">
        <v>2270</v>
      </c>
      <c r="T350" s="68">
        <v>2099.1121737400972</v>
      </c>
      <c r="U350" s="68">
        <v>1916.8286351917341</v>
      </c>
      <c r="V350" s="68">
        <v>1735.3465369805408</v>
      </c>
      <c r="W350" s="68">
        <v>1555.5490197711038</v>
      </c>
      <c r="X350" s="68">
        <v>1380.7990581214401</v>
      </c>
      <c r="Y350" s="67">
        <v>1213.2231300419735</v>
      </c>
      <c r="AG350" s="69">
        <v>100</v>
      </c>
      <c r="AH350" s="26">
        <f t="shared" si="79"/>
        <v>105.41488118426179</v>
      </c>
      <c r="AI350" s="26">
        <f t="shared" si="79"/>
        <v>101.67510712894429</v>
      </c>
      <c r="AJ350" s="26">
        <f t="shared" si="79"/>
        <v>95.870666147253601</v>
      </c>
      <c r="AK350" s="26">
        <f t="shared" si="79"/>
        <v>88.430074016361516</v>
      </c>
      <c r="AL350" s="26">
        <f t="shared" si="79"/>
        <v>81.772971318274145</v>
      </c>
      <c r="AM350" s="26">
        <f t="shared" si="79"/>
        <v>74.671937483121695</v>
      </c>
      <c r="AN350" s="26">
        <f t="shared" si="79"/>
        <v>67.602124541509184</v>
      </c>
      <c r="AO350" s="26">
        <f t="shared" si="79"/>
        <v>60.597936103276339</v>
      </c>
      <c r="AP350" s="26">
        <f t="shared" si="79"/>
        <v>53.790380137181145</v>
      </c>
    </row>
    <row r="351" spans="4:42">
      <c r="D351" s="13"/>
      <c r="E351" s="74" t="s">
        <v>313</v>
      </c>
      <c r="F351" s="77"/>
      <c r="G351" s="75"/>
      <c r="AH351" s="26"/>
      <c r="AI351" s="26"/>
      <c r="AJ351" s="26"/>
      <c r="AK351" s="26"/>
      <c r="AL351" s="26"/>
      <c r="AM351" s="26"/>
      <c r="AN351" s="26"/>
      <c r="AO351" s="26"/>
      <c r="AP351" s="26"/>
    </row>
    <row r="352" spans="4:42">
      <c r="D352" s="13"/>
      <c r="G352" s="75"/>
      <c r="AH352" s="26"/>
      <c r="AI352" s="26"/>
      <c r="AJ352" s="26"/>
      <c r="AK352" s="26"/>
      <c r="AL352" s="26"/>
      <c r="AM352" s="26"/>
      <c r="AN352" s="26"/>
      <c r="AO352" s="26"/>
      <c r="AP352" s="26"/>
    </row>
    <row r="353" spans="4:42">
      <c r="D353" s="13"/>
      <c r="G353" s="75" t="s">
        <v>314</v>
      </c>
      <c r="O353" s="67">
        <v>1517</v>
      </c>
      <c r="P353" s="68">
        <v>1591</v>
      </c>
      <c r="Q353" s="68">
        <v>1514</v>
      </c>
      <c r="R353" s="68">
        <v>1357</v>
      </c>
      <c r="S353" s="68">
        <v>1198</v>
      </c>
      <c r="T353" s="68">
        <v>1044.906222255288</v>
      </c>
      <c r="U353" s="68">
        <v>892.01171125027872</v>
      </c>
      <c r="V353" s="68">
        <v>769.15390647807635</v>
      </c>
      <c r="W353" s="68">
        <v>657.80039772549878</v>
      </c>
      <c r="X353" s="68">
        <v>562.85835760972714</v>
      </c>
      <c r="Y353" s="67">
        <v>479.59774772504824</v>
      </c>
      <c r="AG353" s="69">
        <v>100</v>
      </c>
      <c r="AH353" s="26">
        <f t="shared" ref="AH353:AP354" si="80">P353/$O353*$AG353</f>
        <v>104.8780487804878</v>
      </c>
      <c r="AI353" s="26">
        <f t="shared" si="80"/>
        <v>99.802241265655894</v>
      </c>
      <c r="AJ353" s="26">
        <f t="shared" si="80"/>
        <v>89.452867501647987</v>
      </c>
      <c r="AK353" s="26">
        <f t="shared" si="80"/>
        <v>78.971654581410675</v>
      </c>
      <c r="AL353" s="26">
        <f t="shared" si="80"/>
        <v>68.879777340493604</v>
      </c>
      <c r="AM353" s="26">
        <f t="shared" si="80"/>
        <v>58.801035678990033</v>
      </c>
      <c r="AN353" s="26">
        <f t="shared" si="80"/>
        <v>50.702301020308262</v>
      </c>
      <c r="AO353" s="26">
        <f t="shared" si="80"/>
        <v>43.361924701746787</v>
      </c>
      <c r="AP353" s="26">
        <f t="shared" si="80"/>
        <v>37.103385471966192</v>
      </c>
    </row>
    <row r="354" spans="4:42">
      <c r="D354" s="13"/>
      <c r="E354" s="76"/>
      <c r="G354" s="78" t="s">
        <v>136</v>
      </c>
      <c r="O354" s="67">
        <v>1017</v>
      </c>
      <c r="P354" s="68">
        <v>978</v>
      </c>
      <c r="Q354" s="68">
        <v>904</v>
      </c>
      <c r="R354" s="68">
        <v>816</v>
      </c>
      <c r="S354" s="68">
        <v>756</v>
      </c>
      <c r="T354" s="68">
        <v>693.92254643878925</v>
      </c>
      <c r="U354" s="68">
        <v>616.63242333332937</v>
      </c>
      <c r="V354" s="68">
        <v>537.32710607473098</v>
      </c>
      <c r="W354" s="68">
        <v>457.45446950725267</v>
      </c>
      <c r="X354" s="68">
        <v>389.76999908493826</v>
      </c>
      <c r="Y354" s="67">
        <v>327.51016113971582</v>
      </c>
      <c r="AG354" s="69">
        <v>100</v>
      </c>
      <c r="AH354" s="26">
        <f t="shared" si="80"/>
        <v>96.165191740412979</v>
      </c>
      <c r="AI354" s="26">
        <f t="shared" si="80"/>
        <v>88.888888888888886</v>
      </c>
      <c r="AJ354" s="26">
        <f t="shared" si="80"/>
        <v>80.235988200589972</v>
      </c>
      <c r="AK354" s="26">
        <f t="shared" si="80"/>
        <v>74.336283185840713</v>
      </c>
      <c r="AL354" s="26">
        <f t="shared" si="80"/>
        <v>68.23230545120839</v>
      </c>
      <c r="AM354" s="26">
        <f t="shared" si="80"/>
        <v>60.632490003277226</v>
      </c>
      <c r="AN354" s="26">
        <f t="shared" si="80"/>
        <v>52.834523704496647</v>
      </c>
      <c r="AO354" s="26">
        <f t="shared" si="80"/>
        <v>44.980773796190036</v>
      </c>
      <c r="AP354" s="26">
        <f t="shared" si="80"/>
        <v>38.32546697000376</v>
      </c>
    </row>
    <row r="355" spans="4:42">
      <c r="D355" s="13"/>
      <c r="E355" s="74" t="s">
        <v>315</v>
      </c>
      <c r="F355" s="77"/>
      <c r="G355" s="75"/>
      <c r="AH355" s="26"/>
      <c r="AI355" s="26"/>
      <c r="AJ355" s="26"/>
      <c r="AK355" s="26"/>
      <c r="AL355" s="26"/>
      <c r="AM355" s="26"/>
      <c r="AN355" s="26"/>
      <c r="AO355" s="26"/>
      <c r="AP355" s="26"/>
    </row>
    <row r="356" spans="4:42">
      <c r="D356" s="13"/>
      <c r="G356" s="75"/>
      <c r="AH356" s="26"/>
      <c r="AI356" s="26"/>
      <c r="AJ356" s="26"/>
      <c r="AK356" s="26"/>
      <c r="AL356" s="26"/>
      <c r="AM356" s="26"/>
      <c r="AN356" s="26"/>
      <c r="AO356" s="26"/>
      <c r="AP356" s="26"/>
    </row>
    <row r="357" spans="4:42">
      <c r="D357" s="13"/>
      <c r="G357" s="75" t="s">
        <v>138</v>
      </c>
      <c r="O357" s="67">
        <v>1742</v>
      </c>
      <c r="P357" s="68">
        <v>1670</v>
      </c>
      <c r="Q357" s="68">
        <v>1653</v>
      </c>
      <c r="R357" s="68">
        <v>1433</v>
      </c>
      <c r="S357" s="68">
        <v>1257</v>
      </c>
      <c r="T357" s="68">
        <v>1135.1694096633016</v>
      </c>
      <c r="U357" s="68">
        <v>1043.3576968996072</v>
      </c>
      <c r="V357" s="68">
        <v>935.40598988433999</v>
      </c>
      <c r="W357" s="68">
        <v>817.4196462329794</v>
      </c>
      <c r="X357" s="68">
        <v>705.93125390895511</v>
      </c>
      <c r="Y357" s="67">
        <v>625.84241863187367</v>
      </c>
      <c r="AG357" s="69">
        <v>100</v>
      </c>
      <c r="AH357" s="26">
        <f t="shared" ref="AH357:AP358" si="81">P357/$O357*$AG357</f>
        <v>95.86681974741677</v>
      </c>
      <c r="AI357" s="26">
        <f t="shared" si="81"/>
        <v>94.890929965556836</v>
      </c>
      <c r="AJ357" s="26">
        <f t="shared" si="81"/>
        <v>82.261768082663593</v>
      </c>
      <c r="AK357" s="26">
        <f t="shared" si="81"/>
        <v>72.158438576349027</v>
      </c>
      <c r="AL357" s="26">
        <f t="shared" si="81"/>
        <v>65.164719268846255</v>
      </c>
      <c r="AM357" s="26">
        <f t="shared" si="81"/>
        <v>59.894242072308103</v>
      </c>
      <c r="AN357" s="26">
        <f t="shared" si="81"/>
        <v>53.697243965805974</v>
      </c>
      <c r="AO357" s="26">
        <f t="shared" si="81"/>
        <v>46.924204720607314</v>
      </c>
      <c r="AP357" s="26">
        <f t="shared" si="81"/>
        <v>40.524182199136341</v>
      </c>
    </row>
    <row r="358" spans="4:42">
      <c r="D358" s="30"/>
      <c r="E358" s="76"/>
      <c r="G358" s="78" t="s">
        <v>316</v>
      </c>
      <c r="O358" s="67">
        <v>520</v>
      </c>
      <c r="P358" s="68">
        <v>495</v>
      </c>
      <c r="Q358" s="68">
        <v>453</v>
      </c>
      <c r="R358" s="68">
        <v>395</v>
      </c>
      <c r="S358" s="68">
        <v>341</v>
      </c>
      <c r="T358" s="68">
        <v>282.08412522743208</v>
      </c>
      <c r="U358" s="68">
        <v>230.69907489548714</v>
      </c>
      <c r="V358" s="68">
        <v>190.87488625063946</v>
      </c>
      <c r="W358" s="68">
        <v>155.0276978813082</v>
      </c>
      <c r="X358" s="68">
        <v>129.74148670925649</v>
      </c>
      <c r="Y358" s="67">
        <v>108.54785313382578</v>
      </c>
      <c r="AG358" s="69">
        <v>100</v>
      </c>
      <c r="AH358" s="26">
        <f t="shared" si="81"/>
        <v>95.192307692307693</v>
      </c>
      <c r="AI358" s="26">
        <f t="shared" si="81"/>
        <v>87.115384615384613</v>
      </c>
      <c r="AJ358" s="26">
        <f t="shared" si="81"/>
        <v>75.961538461538453</v>
      </c>
      <c r="AK358" s="26">
        <f t="shared" si="81"/>
        <v>65.57692307692308</v>
      </c>
      <c r="AL358" s="26">
        <f t="shared" si="81"/>
        <v>54.246947159121547</v>
      </c>
      <c r="AM358" s="26">
        <f t="shared" si="81"/>
        <v>44.365206710670606</v>
      </c>
      <c r="AN358" s="26">
        <f t="shared" si="81"/>
        <v>36.706708894353746</v>
      </c>
      <c r="AO358" s="26">
        <f t="shared" si="81"/>
        <v>29.813018823328502</v>
      </c>
      <c r="AP358" s="26">
        <f t="shared" si="81"/>
        <v>24.950285905626249</v>
      </c>
    </row>
    <row r="359" spans="4:42">
      <c r="D359" s="13"/>
      <c r="E359" s="74" t="s">
        <v>317</v>
      </c>
      <c r="F359" s="77"/>
      <c r="G359" s="75"/>
      <c r="AH359" s="26"/>
      <c r="AI359" s="26"/>
      <c r="AJ359" s="26"/>
      <c r="AK359" s="26"/>
      <c r="AL359" s="26"/>
      <c r="AM359" s="26"/>
      <c r="AN359" s="26"/>
      <c r="AO359" s="26"/>
      <c r="AP359" s="26"/>
    </row>
    <row r="360" spans="4:42">
      <c r="D360" s="13"/>
      <c r="G360" s="75"/>
      <c r="AH360" s="26"/>
      <c r="AI360" s="26"/>
      <c r="AJ360" s="26"/>
      <c r="AK360" s="26"/>
      <c r="AL360" s="26"/>
      <c r="AM360" s="26"/>
      <c r="AN360" s="26"/>
      <c r="AO360" s="26"/>
      <c r="AP360" s="26"/>
    </row>
    <row r="361" spans="4:42">
      <c r="D361" s="13" t="s">
        <v>318</v>
      </c>
      <c r="G361" s="75" t="s">
        <v>319</v>
      </c>
      <c r="O361" s="67">
        <v>7079</v>
      </c>
      <c r="P361" s="68">
        <v>7006</v>
      </c>
      <c r="Q361" s="68">
        <v>6900</v>
      </c>
      <c r="R361" s="68">
        <v>6710</v>
      </c>
      <c r="S361" s="68">
        <v>6414</v>
      </c>
      <c r="T361" s="68">
        <v>6034.243202039509</v>
      </c>
      <c r="U361" s="68">
        <v>5624.3958222221136</v>
      </c>
      <c r="V361" s="68">
        <v>5221.9705666101072</v>
      </c>
      <c r="W361" s="68">
        <v>4832.7811652096643</v>
      </c>
      <c r="X361" s="68">
        <v>4424.2495409076291</v>
      </c>
      <c r="AG361" s="69">
        <v>100</v>
      </c>
      <c r="AH361" s="26">
        <f t="shared" ref="AH361:AP362" si="82">P361/$O361*$AG361</f>
        <v>98.968780901257233</v>
      </c>
      <c r="AI361" s="26">
        <f t="shared" si="82"/>
        <v>97.471394264726655</v>
      </c>
      <c r="AJ361" s="26">
        <f t="shared" si="82"/>
        <v>94.787399350190711</v>
      </c>
      <c r="AK361" s="26">
        <f t="shared" si="82"/>
        <v>90.606017799124174</v>
      </c>
      <c r="AL361" s="26">
        <f t="shared" si="82"/>
        <v>85.241463512353562</v>
      </c>
      <c r="AM361" s="26">
        <f t="shared" si="82"/>
        <v>79.451840969375809</v>
      </c>
      <c r="AN361" s="26">
        <f t="shared" si="82"/>
        <v>73.767065498094468</v>
      </c>
      <c r="AO361" s="26">
        <f t="shared" si="82"/>
        <v>68.269263528883513</v>
      </c>
      <c r="AP361" s="26">
        <f t="shared" si="82"/>
        <v>62.498227728600497</v>
      </c>
    </row>
    <row r="362" spans="4:42">
      <c r="D362" s="13"/>
      <c r="E362" s="76"/>
      <c r="G362" s="78" t="s">
        <v>320</v>
      </c>
      <c r="O362" s="67">
        <v>1165</v>
      </c>
      <c r="P362" s="68">
        <v>1102</v>
      </c>
      <c r="Q362" s="68">
        <v>1068</v>
      </c>
      <c r="R362" s="68">
        <v>1010</v>
      </c>
      <c r="S362" s="68">
        <v>932</v>
      </c>
      <c r="T362" s="68">
        <v>861.97156128615825</v>
      </c>
      <c r="U362" s="68">
        <v>784.09288867702207</v>
      </c>
      <c r="V362" s="68">
        <v>712.82667395187468</v>
      </c>
      <c r="W362" s="68">
        <v>632.87259547860617</v>
      </c>
      <c r="X362" s="68">
        <v>553.86324444355773</v>
      </c>
      <c r="AG362" s="69">
        <v>100</v>
      </c>
      <c r="AH362" s="26">
        <f t="shared" si="82"/>
        <v>94.592274678111593</v>
      </c>
      <c r="AI362" s="26">
        <f t="shared" si="82"/>
        <v>91.673819742489272</v>
      </c>
      <c r="AJ362" s="26">
        <f t="shared" si="82"/>
        <v>86.695278969957073</v>
      </c>
      <c r="AK362" s="26">
        <f t="shared" si="82"/>
        <v>80</v>
      </c>
      <c r="AL362" s="26">
        <f t="shared" si="82"/>
        <v>73.98897521769598</v>
      </c>
      <c r="AM362" s="26">
        <f t="shared" si="82"/>
        <v>67.304110616053393</v>
      </c>
      <c r="AN362" s="26">
        <f t="shared" si="82"/>
        <v>61.186838965826155</v>
      </c>
      <c r="AO362" s="26">
        <f t="shared" si="82"/>
        <v>54.323827938077784</v>
      </c>
      <c r="AP362" s="26">
        <f t="shared" si="82"/>
        <v>47.541909394296802</v>
      </c>
    </row>
    <row r="363" spans="4:42">
      <c r="D363" s="13"/>
      <c r="E363" s="74" t="s">
        <v>321</v>
      </c>
      <c r="F363" s="77"/>
      <c r="G363" s="75"/>
      <c r="AH363" s="26"/>
      <c r="AI363" s="26"/>
      <c r="AJ363" s="26"/>
      <c r="AK363" s="26"/>
      <c r="AL363" s="26"/>
      <c r="AM363" s="26"/>
      <c r="AN363" s="26"/>
      <c r="AO363" s="26"/>
      <c r="AP363" s="26"/>
    </row>
    <row r="364" spans="4:42">
      <c r="D364" s="13"/>
      <c r="G364" s="75"/>
      <c r="AH364" s="26"/>
      <c r="AI364" s="26"/>
      <c r="AJ364" s="26"/>
      <c r="AK364" s="26"/>
      <c r="AL364" s="26"/>
      <c r="AM364" s="26"/>
      <c r="AN364" s="26"/>
      <c r="AO364" s="26"/>
      <c r="AP364" s="26"/>
    </row>
    <row r="365" spans="4:42">
      <c r="D365" s="13"/>
      <c r="G365" s="75" t="s">
        <v>322</v>
      </c>
      <c r="O365" s="67">
        <v>4250</v>
      </c>
      <c r="P365" s="68">
        <v>4234</v>
      </c>
      <c r="Q365" s="68">
        <v>3979</v>
      </c>
      <c r="R365" s="68">
        <v>3703</v>
      </c>
      <c r="S365" s="68">
        <v>3529</v>
      </c>
      <c r="T365" s="68">
        <v>3322.6295926125449</v>
      </c>
      <c r="U365" s="68">
        <v>3085.9568298915519</v>
      </c>
      <c r="V365" s="68">
        <v>2861.757714135586</v>
      </c>
      <c r="W365" s="68">
        <v>2651.6077824253334</v>
      </c>
      <c r="X365" s="68">
        <v>2442.8094770572388</v>
      </c>
      <c r="AG365" s="69">
        <v>100</v>
      </c>
      <c r="AH365" s="26">
        <f t="shared" ref="AH365:AP367" si="83">P365/$O365*$AG365</f>
        <v>99.623529411764707</v>
      </c>
      <c r="AI365" s="26">
        <f t="shared" si="83"/>
        <v>93.623529411764707</v>
      </c>
      <c r="AJ365" s="26">
        <f t="shared" si="83"/>
        <v>87.129411764705878</v>
      </c>
      <c r="AK365" s="26">
        <f t="shared" si="83"/>
        <v>83.035294117647069</v>
      </c>
      <c r="AL365" s="26">
        <f t="shared" si="83"/>
        <v>78.179519826177525</v>
      </c>
      <c r="AM365" s="26">
        <f t="shared" si="83"/>
        <v>72.610748938624752</v>
      </c>
      <c r="AN365" s="26">
        <f t="shared" si="83"/>
        <v>67.335475626719671</v>
      </c>
      <c r="AO365" s="26">
        <f t="shared" si="83"/>
        <v>62.390771351184313</v>
      </c>
      <c r="AP365" s="26">
        <f t="shared" si="83"/>
        <v>57.47787004840562</v>
      </c>
    </row>
    <row r="366" spans="4:42">
      <c r="D366" s="13"/>
      <c r="G366" s="75" t="s">
        <v>323</v>
      </c>
      <c r="O366" s="67">
        <v>1516</v>
      </c>
      <c r="P366" s="68">
        <v>1470</v>
      </c>
      <c r="Q366" s="68">
        <v>1376</v>
      </c>
      <c r="R366" s="68">
        <v>1256</v>
      </c>
      <c r="S366" s="68">
        <v>1185</v>
      </c>
      <c r="T366" s="68">
        <v>1126.7658857145052</v>
      </c>
      <c r="U366" s="68">
        <v>1046.6261822382476</v>
      </c>
      <c r="V366" s="68">
        <v>974.49020756165612</v>
      </c>
      <c r="W366" s="68">
        <v>894.55162916084396</v>
      </c>
      <c r="X366" s="68">
        <v>804.43219965418223</v>
      </c>
      <c r="AG366" s="69">
        <v>100</v>
      </c>
      <c r="AH366" s="26">
        <f t="shared" si="83"/>
        <v>96.965699208443269</v>
      </c>
      <c r="AI366" s="26">
        <f t="shared" si="83"/>
        <v>90.765171503957788</v>
      </c>
      <c r="AJ366" s="26">
        <f t="shared" si="83"/>
        <v>82.849604221635886</v>
      </c>
      <c r="AK366" s="26">
        <f t="shared" si="83"/>
        <v>78.166226912928764</v>
      </c>
      <c r="AL366" s="26">
        <f t="shared" si="83"/>
        <v>74.324926498318291</v>
      </c>
      <c r="AM366" s="26">
        <f t="shared" si="83"/>
        <v>69.038666374554595</v>
      </c>
      <c r="AN366" s="26">
        <f t="shared" si="83"/>
        <v>64.280356699317693</v>
      </c>
      <c r="AO366" s="26">
        <f t="shared" si="83"/>
        <v>59.007363401111078</v>
      </c>
      <c r="AP366" s="26">
        <f t="shared" si="83"/>
        <v>53.062810003574022</v>
      </c>
    </row>
    <row r="367" spans="4:42">
      <c r="D367" s="30"/>
      <c r="E367" s="76"/>
      <c r="G367" s="78" t="s">
        <v>324</v>
      </c>
      <c r="O367" s="67">
        <v>897</v>
      </c>
      <c r="P367" s="68">
        <v>922</v>
      </c>
      <c r="Q367" s="68">
        <v>877</v>
      </c>
      <c r="R367" s="68">
        <v>791</v>
      </c>
      <c r="S367" s="68">
        <v>682</v>
      </c>
      <c r="T367" s="68">
        <v>589.30113472417042</v>
      </c>
      <c r="U367" s="68">
        <v>510.49788415062392</v>
      </c>
      <c r="V367" s="68">
        <v>444.49001531912444</v>
      </c>
      <c r="W367" s="68">
        <v>386.29502583340604</v>
      </c>
      <c r="X367" s="68">
        <v>332.65281212264915</v>
      </c>
      <c r="AG367" s="69">
        <v>100</v>
      </c>
      <c r="AH367" s="26">
        <f t="shared" si="83"/>
        <v>102.78706800445931</v>
      </c>
      <c r="AI367" s="26">
        <f t="shared" si="83"/>
        <v>97.770345596432549</v>
      </c>
      <c r="AJ367" s="26">
        <f t="shared" si="83"/>
        <v>88.182831661092536</v>
      </c>
      <c r="AK367" s="26">
        <f t="shared" si="83"/>
        <v>76.031215161649939</v>
      </c>
      <c r="AL367" s="26">
        <f t="shared" si="83"/>
        <v>65.696893503251999</v>
      </c>
      <c r="AM367" s="26">
        <f t="shared" si="83"/>
        <v>56.911692770415158</v>
      </c>
      <c r="AN367" s="26">
        <f t="shared" si="83"/>
        <v>49.552955999902395</v>
      </c>
      <c r="AO367" s="26">
        <f t="shared" si="83"/>
        <v>43.065220271282726</v>
      </c>
      <c r="AP367" s="26">
        <f t="shared" si="83"/>
        <v>37.085040370417964</v>
      </c>
    </row>
    <row r="368" spans="4:42">
      <c r="D368" s="13"/>
      <c r="E368" s="74" t="s">
        <v>325</v>
      </c>
      <c r="F368" s="77"/>
      <c r="G368" s="75"/>
      <c r="AH368" s="26"/>
      <c r="AI368" s="26"/>
      <c r="AJ368" s="26"/>
      <c r="AK368" s="26"/>
      <c r="AL368" s="26"/>
      <c r="AM368" s="26"/>
      <c r="AN368" s="26"/>
      <c r="AO368" s="26"/>
      <c r="AP368" s="26"/>
    </row>
    <row r="369" spans="4:42">
      <c r="D369" s="13"/>
      <c r="G369" s="75"/>
      <c r="AH369" s="26"/>
      <c r="AI369" s="26"/>
      <c r="AJ369" s="26"/>
      <c r="AK369" s="26"/>
      <c r="AL369" s="26"/>
      <c r="AM369" s="26"/>
      <c r="AN369" s="26"/>
      <c r="AO369" s="26"/>
      <c r="AP369" s="26"/>
    </row>
    <row r="370" spans="4:42">
      <c r="D370" s="13" t="s">
        <v>325</v>
      </c>
      <c r="G370" s="75" t="s">
        <v>326</v>
      </c>
      <c r="O370" s="67">
        <v>2848</v>
      </c>
      <c r="P370" s="68">
        <v>2721</v>
      </c>
      <c r="Q370" s="68">
        <v>2614</v>
      </c>
      <c r="R370" s="68">
        <v>2500</v>
      </c>
      <c r="S370" s="68">
        <v>2438</v>
      </c>
      <c r="T370" s="68">
        <v>2366.7518916513745</v>
      </c>
      <c r="U370" s="68">
        <v>2263.4695521785034</v>
      </c>
      <c r="V370" s="68">
        <v>2147.0984335871335</v>
      </c>
      <c r="W370" s="68">
        <v>2033.6649944726223</v>
      </c>
      <c r="X370" s="68">
        <v>1928.2168208812047</v>
      </c>
      <c r="Y370" s="67">
        <v>1838.1490696015405</v>
      </c>
      <c r="AG370" s="69">
        <v>100</v>
      </c>
      <c r="AH370" s="26">
        <f t="shared" ref="AH370:AP374" si="84">P370/$O370*$AG370</f>
        <v>95.540730337078656</v>
      </c>
      <c r="AI370" s="26">
        <f t="shared" si="84"/>
        <v>91.783707865168537</v>
      </c>
      <c r="AJ370" s="26">
        <f t="shared" si="84"/>
        <v>87.780898876404493</v>
      </c>
      <c r="AK370" s="26">
        <f t="shared" si="84"/>
        <v>85.603932584269657</v>
      </c>
      <c r="AL370" s="26">
        <f t="shared" si="84"/>
        <v>83.102243386635337</v>
      </c>
      <c r="AM370" s="26">
        <f t="shared" si="84"/>
        <v>79.475756747840705</v>
      </c>
      <c r="AN370" s="26">
        <f t="shared" si="84"/>
        <v>75.389692190559458</v>
      </c>
      <c r="AO370" s="26">
        <f t="shared" si="84"/>
        <v>71.406776491313977</v>
      </c>
      <c r="AP370" s="26">
        <f t="shared" si="84"/>
        <v>67.704242306222071</v>
      </c>
    </row>
    <row r="371" spans="4:42">
      <c r="D371" s="13"/>
      <c r="G371" s="75" t="s">
        <v>327</v>
      </c>
      <c r="O371" s="67">
        <v>2413</v>
      </c>
      <c r="P371" s="68">
        <v>2521</v>
      </c>
      <c r="Q371" s="68">
        <v>2339</v>
      </c>
      <c r="R371" s="68">
        <v>2273</v>
      </c>
      <c r="S371" s="68">
        <v>2185</v>
      </c>
      <c r="T371" s="68">
        <v>2077.6197384432853</v>
      </c>
      <c r="U371" s="68">
        <v>1957.9889612763291</v>
      </c>
      <c r="V371" s="68">
        <v>1837.9715200033158</v>
      </c>
      <c r="W371" s="68">
        <v>1721.5201291298699</v>
      </c>
      <c r="X371" s="68">
        <v>1601.5361821488209</v>
      </c>
      <c r="Y371" s="67">
        <v>1482.8406954270877</v>
      </c>
      <c r="AG371" s="69">
        <v>100</v>
      </c>
      <c r="AH371" s="26">
        <f t="shared" si="84"/>
        <v>104.47575631993369</v>
      </c>
      <c r="AI371" s="26">
        <f t="shared" si="84"/>
        <v>96.933278077082477</v>
      </c>
      <c r="AJ371" s="26">
        <f t="shared" si="84"/>
        <v>94.198093659345218</v>
      </c>
      <c r="AK371" s="26">
        <f t="shared" si="84"/>
        <v>90.551181102362193</v>
      </c>
      <c r="AL371" s="26">
        <f t="shared" si="84"/>
        <v>86.101108099597397</v>
      </c>
      <c r="AM371" s="26">
        <f t="shared" si="84"/>
        <v>81.143346924008668</v>
      </c>
      <c r="AN371" s="26">
        <f t="shared" si="84"/>
        <v>76.169561541786805</v>
      </c>
      <c r="AO371" s="26">
        <f t="shared" si="84"/>
        <v>71.34356109116743</v>
      </c>
      <c r="AP371" s="26">
        <f t="shared" si="84"/>
        <v>66.371163785695018</v>
      </c>
    </row>
    <row r="372" spans="4:42">
      <c r="D372" s="13"/>
      <c r="G372" s="75" t="s">
        <v>328</v>
      </c>
      <c r="O372" s="67">
        <v>2414</v>
      </c>
      <c r="P372" s="68">
        <v>2320</v>
      </c>
      <c r="Q372" s="68">
        <v>2157</v>
      </c>
      <c r="R372" s="68">
        <v>2044</v>
      </c>
      <c r="S372" s="68">
        <v>1851</v>
      </c>
      <c r="T372" s="68">
        <v>1668.2535636242912</v>
      </c>
      <c r="U372" s="68">
        <v>1488.8110840012541</v>
      </c>
      <c r="V372" s="68">
        <v>1323.2749245081222</v>
      </c>
      <c r="W372" s="68">
        <v>1169.8148302373088</v>
      </c>
      <c r="X372" s="68">
        <v>1020.0512066147646</v>
      </c>
      <c r="Y372" s="67">
        <v>878.60607344693744</v>
      </c>
      <c r="AG372" s="69">
        <v>100</v>
      </c>
      <c r="AH372" s="26">
        <f t="shared" si="84"/>
        <v>96.106048053024026</v>
      </c>
      <c r="AI372" s="26">
        <f t="shared" si="84"/>
        <v>89.353769676884838</v>
      </c>
      <c r="AJ372" s="26">
        <f t="shared" si="84"/>
        <v>84.672742336371158</v>
      </c>
      <c r="AK372" s="26">
        <f t="shared" si="84"/>
        <v>76.677713338856663</v>
      </c>
      <c r="AL372" s="26">
        <f t="shared" si="84"/>
        <v>69.107438426855481</v>
      </c>
      <c r="AM372" s="26">
        <f t="shared" si="84"/>
        <v>61.674029991766943</v>
      </c>
      <c r="AN372" s="26">
        <f t="shared" si="84"/>
        <v>54.816691156094542</v>
      </c>
      <c r="AO372" s="26">
        <f t="shared" si="84"/>
        <v>48.459603572382306</v>
      </c>
      <c r="AP372" s="26">
        <f t="shared" si="84"/>
        <v>42.255642361837801</v>
      </c>
    </row>
    <row r="373" spans="4:42">
      <c r="D373" s="13"/>
      <c r="G373" s="75" t="s">
        <v>329</v>
      </c>
      <c r="O373" s="67">
        <v>1511</v>
      </c>
      <c r="P373" s="68">
        <v>1431</v>
      </c>
      <c r="Q373" s="68">
        <v>1358</v>
      </c>
      <c r="R373" s="68">
        <v>1247</v>
      </c>
      <c r="S373" s="68">
        <v>1153</v>
      </c>
      <c r="T373" s="68">
        <v>1065.3025471865178</v>
      </c>
      <c r="U373" s="68">
        <v>982.98691396511606</v>
      </c>
      <c r="V373" s="68">
        <v>894.6810325535198</v>
      </c>
      <c r="W373" s="68">
        <v>804.06395824102901</v>
      </c>
      <c r="X373" s="68">
        <v>714.45332628022754</v>
      </c>
      <c r="Y373" s="67">
        <v>628.62805697037402</v>
      </c>
      <c r="AG373" s="69">
        <v>100</v>
      </c>
      <c r="AH373" s="26">
        <f t="shared" si="84"/>
        <v>94.705493050959632</v>
      </c>
      <c r="AI373" s="26">
        <f t="shared" si="84"/>
        <v>89.874255459960295</v>
      </c>
      <c r="AJ373" s="26">
        <f t="shared" si="84"/>
        <v>82.528127068166782</v>
      </c>
      <c r="AK373" s="26">
        <f t="shared" si="84"/>
        <v>76.307081403044336</v>
      </c>
      <c r="AL373" s="26">
        <f t="shared" si="84"/>
        <v>70.503146736367825</v>
      </c>
      <c r="AM373" s="26">
        <f t="shared" si="84"/>
        <v>65.055388085050708</v>
      </c>
      <c r="AN373" s="26">
        <f t="shared" si="84"/>
        <v>59.211186800365311</v>
      </c>
      <c r="AO373" s="26">
        <f t="shared" si="84"/>
        <v>53.21402767975043</v>
      </c>
      <c r="AP373" s="26">
        <f t="shared" si="84"/>
        <v>47.283476259445898</v>
      </c>
    </row>
    <row r="374" spans="4:42">
      <c r="D374" s="30"/>
      <c r="E374" s="76"/>
      <c r="G374" s="78" t="s">
        <v>330</v>
      </c>
      <c r="O374" s="67">
        <v>1044</v>
      </c>
      <c r="P374" s="68">
        <v>923</v>
      </c>
      <c r="Q374" s="68">
        <v>858</v>
      </c>
      <c r="R374" s="68">
        <v>674</v>
      </c>
      <c r="S374" s="68">
        <v>565</v>
      </c>
      <c r="T374" s="68">
        <v>474.20484462495546</v>
      </c>
      <c r="U374" s="68">
        <v>393.63981076555103</v>
      </c>
      <c r="V374" s="68">
        <v>320.86493269102402</v>
      </c>
      <c r="W374" s="68">
        <v>253.97771583029402</v>
      </c>
      <c r="X374" s="68">
        <v>199.69884191721346</v>
      </c>
      <c r="Y374" s="67">
        <v>161.96194484922313</v>
      </c>
      <c r="AG374" s="69">
        <v>100</v>
      </c>
      <c r="AH374" s="26">
        <f t="shared" si="84"/>
        <v>88.40996168582376</v>
      </c>
      <c r="AI374" s="26">
        <f t="shared" si="84"/>
        <v>82.18390804597702</v>
      </c>
      <c r="AJ374" s="26">
        <f t="shared" si="84"/>
        <v>64.559386973180082</v>
      </c>
      <c r="AK374" s="26">
        <f t="shared" si="84"/>
        <v>54.118773946360157</v>
      </c>
      <c r="AL374" s="26">
        <f t="shared" si="84"/>
        <v>45.421919983233281</v>
      </c>
      <c r="AM374" s="26">
        <f t="shared" si="84"/>
        <v>37.704962717006801</v>
      </c>
      <c r="AN374" s="26">
        <f t="shared" si="84"/>
        <v>30.734188955078928</v>
      </c>
      <c r="AO374" s="26">
        <f t="shared" si="84"/>
        <v>24.327367416694827</v>
      </c>
      <c r="AP374" s="26">
        <f t="shared" si="84"/>
        <v>19.12824156295148</v>
      </c>
    </row>
    <row r="375" spans="4:42">
      <c r="D375" s="13"/>
      <c r="E375" s="74" t="s">
        <v>331</v>
      </c>
      <c r="F375" s="77"/>
      <c r="G375" s="75"/>
      <c r="AH375" s="26"/>
      <c r="AI375" s="26"/>
      <c r="AJ375" s="26"/>
      <c r="AK375" s="26"/>
      <c r="AL375" s="26"/>
      <c r="AM375" s="26"/>
      <c r="AN375" s="26"/>
      <c r="AO375" s="26"/>
      <c r="AP375" s="26"/>
    </row>
    <row r="376" spans="4:42">
      <c r="D376" s="13"/>
      <c r="G376" s="75"/>
      <c r="AH376" s="26"/>
      <c r="AI376" s="26"/>
      <c r="AJ376" s="26"/>
      <c r="AK376" s="26"/>
      <c r="AL376" s="26"/>
      <c r="AM376" s="26"/>
      <c r="AN376" s="26"/>
      <c r="AO376" s="26"/>
      <c r="AP376" s="26"/>
    </row>
    <row r="377" spans="4:42">
      <c r="D377" s="13" t="s">
        <v>331</v>
      </c>
      <c r="G377" s="75" t="s">
        <v>332</v>
      </c>
      <c r="O377" s="67">
        <v>8206</v>
      </c>
      <c r="P377" s="68">
        <v>7645</v>
      </c>
      <c r="Q377" s="68">
        <v>7227</v>
      </c>
      <c r="R377" s="68">
        <v>6934</v>
      </c>
      <c r="S377" s="68">
        <v>6649.0000000000009</v>
      </c>
      <c r="T377" s="68">
        <v>6402.2212546216651</v>
      </c>
      <c r="U377" s="68">
        <v>6178.4622541457102</v>
      </c>
      <c r="V377" s="68">
        <v>5925.9799837405817</v>
      </c>
      <c r="W377" s="68">
        <v>5676.9960319974707</v>
      </c>
      <c r="X377" s="68">
        <v>5456.4240880773104</v>
      </c>
      <c r="AG377" s="69">
        <v>100</v>
      </c>
      <c r="AH377" s="26">
        <f t="shared" ref="AH377:AP381" si="85">P377/$O377*$AG377</f>
        <v>93.163538873994639</v>
      </c>
      <c r="AI377" s="26">
        <f t="shared" si="85"/>
        <v>88.06970509383379</v>
      </c>
      <c r="AJ377" s="26">
        <f t="shared" si="85"/>
        <v>84.499146965634893</v>
      </c>
      <c r="AK377" s="26">
        <f t="shared" si="85"/>
        <v>81.026078479161598</v>
      </c>
      <c r="AL377" s="26">
        <f t="shared" si="85"/>
        <v>78.018782045109248</v>
      </c>
      <c r="AM377" s="26">
        <f t="shared" si="85"/>
        <v>75.292008946450281</v>
      </c>
      <c r="AN377" s="26">
        <f t="shared" si="85"/>
        <v>72.215208185968578</v>
      </c>
      <c r="AO377" s="26">
        <f t="shared" si="85"/>
        <v>69.181038654612124</v>
      </c>
      <c r="AP377" s="26">
        <f t="shared" si="85"/>
        <v>66.493103681176095</v>
      </c>
    </row>
    <row r="378" spans="4:42">
      <c r="D378" s="13"/>
      <c r="G378" s="75" t="s">
        <v>142</v>
      </c>
      <c r="O378" s="67">
        <v>5582</v>
      </c>
      <c r="P378" s="68">
        <v>5999</v>
      </c>
      <c r="Q378" s="68">
        <v>6027</v>
      </c>
      <c r="R378" s="68">
        <v>6117</v>
      </c>
      <c r="S378" s="68">
        <v>6128</v>
      </c>
      <c r="T378" s="68">
        <v>6034.8247289762494</v>
      </c>
      <c r="U378" s="68">
        <v>5879.4430567503869</v>
      </c>
      <c r="V378" s="68">
        <v>5663.6280235430904</v>
      </c>
      <c r="W378" s="68">
        <v>5400.302126865261</v>
      </c>
      <c r="X378" s="68">
        <v>5138.1134055724669</v>
      </c>
      <c r="AG378" s="69">
        <v>100</v>
      </c>
      <c r="AH378" s="26">
        <f t="shared" si="85"/>
        <v>107.47044070225726</v>
      </c>
      <c r="AI378" s="26">
        <f t="shared" si="85"/>
        <v>107.97205302758867</v>
      </c>
      <c r="AJ378" s="26">
        <f t="shared" si="85"/>
        <v>109.58437835901111</v>
      </c>
      <c r="AK378" s="26">
        <f t="shared" si="85"/>
        <v>109.78144034396273</v>
      </c>
      <c r="AL378" s="26">
        <f t="shared" si="85"/>
        <v>108.1122309024767</v>
      </c>
      <c r="AM378" s="26">
        <f t="shared" si="85"/>
        <v>105.32861083393743</v>
      </c>
      <c r="AN378" s="26">
        <f t="shared" si="85"/>
        <v>101.46234366791636</v>
      </c>
      <c r="AO378" s="26">
        <f t="shared" si="85"/>
        <v>96.744932405325343</v>
      </c>
      <c r="AP378" s="26">
        <f t="shared" si="85"/>
        <v>92.047893328062827</v>
      </c>
    </row>
    <row r="379" spans="4:42">
      <c r="D379" s="13"/>
      <c r="G379" s="75" t="s">
        <v>143</v>
      </c>
      <c r="O379" s="67">
        <v>1659</v>
      </c>
      <c r="P379" s="68">
        <v>1704</v>
      </c>
      <c r="Q379" s="68">
        <v>1666</v>
      </c>
      <c r="R379" s="68">
        <v>1618</v>
      </c>
      <c r="S379" s="68">
        <v>1498</v>
      </c>
      <c r="T379" s="68">
        <v>1395.5042822335602</v>
      </c>
      <c r="U379" s="68">
        <v>1274.753988037681</v>
      </c>
      <c r="V379" s="68">
        <v>1159.8466716657695</v>
      </c>
      <c r="W379" s="68">
        <v>1064.2843575786972</v>
      </c>
      <c r="X379" s="68">
        <v>970.27333794128526</v>
      </c>
      <c r="AG379" s="69">
        <v>100</v>
      </c>
      <c r="AH379" s="26">
        <f t="shared" si="85"/>
        <v>102.7124773960217</v>
      </c>
      <c r="AI379" s="26">
        <f t="shared" si="85"/>
        <v>100.42194092827003</v>
      </c>
      <c r="AJ379" s="26">
        <f t="shared" si="85"/>
        <v>97.528631705846891</v>
      </c>
      <c r="AK379" s="26">
        <f t="shared" si="85"/>
        <v>90.295358649789023</v>
      </c>
      <c r="AL379" s="26">
        <f t="shared" si="85"/>
        <v>84.117196035778193</v>
      </c>
      <c r="AM379" s="26">
        <f t="shared" si="85"/>
        <v>76.838697289793913</v>
      </c>
      <c r="AN379" s="26">
        <f t="shared" si="85"/>
        <v>69.91239732765338</v>
      </c>
      <c r="AO379" s="26">
        <f t="shared" si="85"/>
        <v>64.152161397148717</v>
      </c>
      <c r="AP379" s="26">
        <f t="shared" si="85"/>
        <v>58.485433269516896</v>
      </c>
    </row>
    <row r="380" spans="4:42">
      <c r="D380" s="13"/>
      <c r="G380" s="75" t="s">
        <v>333</v>
      </c>
      <c r="O380" s="67">
        <v>1710</v>
      </c>
      <c r="P380" s="68">
        <v>1796</v>
      </c>
      <c r="Q380" s="68">
        <v>1792</v>
      </c>
      <c r="R380" s="68">
        <v>1774</v>
      </c>
      <c r="S380" s="68">
        <v>1700</v>
      </c>
      <c r="T380" s="68">
        <v>1622.7541708669805</v>
      </c>
      <c r="U380" s="68">
        <v>1549.7694851187089</v>
      </c>
      <c r="V380" s="68">
        <v>1458.4805556299139</v>
      </c>
      <c r="W380" s="68">
        <v>1347.5572279238022</v>
      </c>
      <c r="X380" s="68">
        <v>1219.647654335517</v>
      </c>
      <c r="AG380" s="69">
        <v>100</v>
      </c>
      <c r="AH380" s="26">
        <f t="shared" si="85"/>
        <v>105.02923976608187</v>
      </c>
      <c r="AI380" s="26">
        <f t="shared" si="85"/>
        <v>104.79532163742691</v>
      </c>
      <c r="AJ380" s="26">
        <f t="shared" si="85"/>
        <v>103.74269005847954</v>
      </c>
      <c r="AK380" s="26">
        <f t="shared" si="85"/>
        <v>99.415204678362571</v>
      </c>
      <c r="AL380" s="26">
        <f t="shared" si="85"/>
        <v>94.897904729063185</v>
      </c>
      <c r="AM380" s="26">
        <f t="shared" si="85"/>
        <v>90.629794451386488</v>
      </c>
      <c r="AN380" s="26">
        <f t="shared" si="85"/>
        <v>85.291260563152861</v>
      </c>
      <c r="AO380" s="26">
        <f t="shared" si="85"/>
        <v>78.804516252853929</v>
      </c>
      <c r="AP380" s="26">
        <f t="shared" si="85"/>
        <v>71.324424230147201</v>
      </c>
    </row>
    <row r="381" spans="4:42">
      <c r="D381" s="13"/>
      <c r="E381" s="76"/>
      <c r="G381" s="78" t="s">
        <v>145</v>
      </c>
      <c r="O381" s="67">
        <v>2574</v>
      </c>
      <c r="P381" s="68">
        <v>2578</v>
      </c>
      <c r="Q381" s="68">
        <v>2494</v>
      </c>
      <c r="R381" s="68">
        <v>2365</v>
      </c>
      <c r="S381" s="68">
        <v>2148</v>
      </c>
      <c r="T381" s="68">
        <v>1941.4717850056168</v>
      </c>
      <c r="U381" s="68">
        <v>1744.402240390878</v>
      </c>
      <c r="V381" s="68">
        <v>1562.1172487586696</v>
      </c>
      <c r="W381" s="68">
        <v>1383.2755453035484</v>
      </c>
      <c r="X381" s="68">
        <v>1189.2071590472092</v>
      </c>
      <c r="AG381" s="69">
        <v>100</v>
      </c>
      <c r="AH381" s="26">
        <f t="shared" si="85"/>
        <v>100.15540015540016</v>
      </c>
      <c r="AI381" s="26">
        <f t="shared" si="85"/>
        <v>96.891996891996897</v>
      </c>
      <c r="AJ381" s="26">
        <f t="shared" si="85"/>
        <v>91.880341880341874</v>
      </c>
      <c r="AK381" s="26">
        <f t="shared" si="85"/>
        <v>83.449883449883458</v>
      </c>
      <c r="AL381" s="26">
        <f t="shared" si="85"/>
        <v>75.426254273722478</v>
      </c>
      <c r="AM381" s="26">
        <f t="shared" si="85"/>
        <v>67.770094809280423</v>
      </c>
      <c r="AN381" s="26">
        <f t="shared" si="85"/>
        <v>60.688315802590118</v>
      </c>
      <c r="AO381" s="26">
        <f t="shared" si="85"/>
        <v>53.740308675351535</v>
      </c>
      <c r="AP381" s="26">
        <f t="shared" si="85"/>
        <v>46.200744329728408</v>
      </c>
    </row>
    <row r="382" spans="4:42">
      <c r="D382" s="13"/>
      <c r="E382" s="74" t="s">
        <v>334</v>
      </c>
      <c r="F382" s="77"/>
      <c r="G382" s="75"/>
      <c r="AH382" s="26"/>
      <c r="AI382" s="26"/>
      <c r="AJ382" s="26"/>
      <c r="AK382" s="26"/>
      <c r="AL382" s="26"/>
      <c r="AM382" s="26"/>
      <c r="AN382" s="26"/>
      <c r="AO382" s="26"/>
      <c r="AP382" s="26"/>
    </row>
    <row r="383" spans="4:42">
      <c r="D383" s="13"/>
      <c r="G383" s="75"/>
      <c r="AH383" s="26"/>
      <c r="AI383" s="26"/>
      <c r="AJ383" s="26"/>
      <c r="AK383" s="26"/>
      <c r="AL383" s="26"/>
      <c r="AM383" s="26"/>
      <c r="AN383" s="26"/>
      <c r="AO383" s="26"/>
      <c r="AP383" s="26"/>
    </row>
    <row r="384" spans="4:42">
      <c r="D384" s="13"/>
      <c r="G384" s="75" t="s">
        <v>335</v>
      </c>
      <c r="O384" s="67">
        <v>3488</v>
      </c>
      <c r="P384" s="68">
        <v>3241</v>
      </c>
      <c r="Q384" s="68">
        <v>3035</v>
      </c>
      <c r="R384" s="68">
        <v>2687</v>
      </c>
      <c r="S384" s="68">
        <v>2375</v>
      </c>
      <c r="T384" s="68">
        <v>2057.0288256019221</v>
      </c>
      <c r="U384" s="68">
        <v>1764.5281071987258</v>
      </c>
      <c r="V384" s="68">
        <v>1502.7002269129739</v>
      </c>
      <c r="W384" s="68">
        <v>1260.3582919232663</v>
      </c>
      <c r="X384" s="68">
        <v>1049.1726587757635</v>
      </c>
      <c r="Y384" s="67">
        <v>860.60635677459311</v>
      </c>
      <c r="AG384" s="69">
        <v>100</v>
      </c>
      <c r="AH384" s="26">
        <f t="shared" ref="AH384:AP386" si="86">P384/$O384*$AG384</f>
        <v>92.918577981651367</v>
      </c>
      <c r="AI384" s="26">
        <f t="shared" si="86"/>
        <v>87.012614678899084</v>
      </c>
      <c r="AJ384" s="26">
        <f t="shared" si="86"/>
        <v>77.035550458715591</v>
      </c>
      <c r="AK384" s="26">
        <f t="shared" si="86"/>
        <v>68.090596330275233</v>
      </c>
      <c r="AL384" s="26">
        <f t="shared" si="86"/>
        <v>58.974450275284461</v>
      </c>
      <c r="AM384" s="26">
        <f t="shared" si="86"/>
        <v>50.588535183449714</v>
      </c>
      <c r="AN384" s="26">
        <f t="shared" si="86"/>
        <v>43.082001918376548</v>
      </c>
      <c r="AO384" s="26">
        <f t="shared" si="86"/>
        <v>36.134125341836764</v>
      </c>
      <c r="AP384" s="26">
        <f t="shared" si="86"/>
        <v>30.079491363984047</v>
      </c>
    </row>
    <row r="385" spans="4:42">
      <c r="D385" s="13"/>
      <c r="G385" s="75" t="s">
        <v>148</v>
      </c>
      <c r="O385" s="67">
        <v>1113</v>
      </c>
      <c r="P385" s="68">
        <v>1025</v>
      </c>
      <c r="Q385" s="68">
        <v>886</v>
      </c>
      <c r="R385" s="68">
        <v>782</v>
      </c>
      <c r="S385" s="68">
        <v>683</v>
      </c>
      <c r="T385" s="68">
        <v>595.78160904719698</v>
      </c>
      <c r="U385" s="68">
        <v>505.95516621261373</v>
      </c>
      <c r="V385" s="68">
        <v>429.63217398593667</v>
      </c>
      <c r="W385" s="68">
        <v>350.27921921210077</v>
      </c>
      <c r="X385" s="68">
        <v>281.38082244873209</v>
      </c>
      <c r="Y385" s="67">
        <v>229.70187590349968</v>
      </c>
      <c r="AG385" s="69">
        <v>100</v>
      </c>
      <c r="AH385" s="26">
        <f t="shared" si="86"/>
        <v>92.093441150044924</v>
      </c>
      <c r="AI385" s="26">
        <f t="shared" si="86"/>
        <v>79.604672057502242</v>
      </c>
      <c r="AJ385" s="26">
        <f t="shared" si="86"/>
        <v>70.26055705300989</v>
      </c>
      <c r="AK385" s="26">
        <f t="shared" si="86"/>
        <v>61.365678346810427</v>
      </c>
      <c r="AL385" s="26">
        <f t="shared" si="86"/>
        <v>53.529344927870348</v>
      </c>
      <c r="AM385" s="26">
        <f t="shared" si="86"/>
        <v>45.458685194304913</v>
      </c>
      <c r="AN385" s="26">
        <f t="shared" si="86"/>
        <v>38.601273493794849</v>
      </c>
      <c r="AO385" s="26">
        <f t="shared" si="86"/>
        <v>31.471627961554425</v>
      </c>
      <c r="AP385" s="26">
        <f t="shared" si="86"/>
        <v>25.281295817496147</v>
      </c>
    </row>
    <row r="386" spans="4:42">
      <c r="D386" s="30"/>
      <c r="E386" s="76"/>
      <c r="G386" s="78" t="s">
        <v>149</v>
      </c>
      <c r="O386" s="67">
        <v>690</v>
      </c>
      <c r="P386" s="68">
        <v>675</v>
      </c>
      <c r="Q386" s="68">
        <v>597</v>
      </c>
      <c r="R386" s="68">
        <v>486</v>
      </c>
      <c r="S386" s="68">
        <v>398</v>
      </c>
      <c r="T386" s="68">
        <v>291.73716980587511</v>
      </c>
      <c r="U386" s="68">
        <v>220.61469918451556</v>
      </c>
      <c r="V386" s="68">
        <v>165.48845285719807</v>
      </c>
      <c r="W386" s="68">
        <v>117.11295243886946</v>
      </c>
      <c r="X386" s="68">
        <v>78.259577076605524</v>
      </c>
      <c r="Y386" s="67">
        <v>51.55017063778832</v>
      </c>
      <c r="AG386" s="69">
        <v>100</v>
      </c>
      <c r="AH386" s="26">
        <f t="shared" si="86"/>
        <v>97.826086956521735</v>
      </c>
      <c r="AI386" s="26">
        <f t="shared" si="86"/>
        <v>86.521739130434781</v>
      </c>
      <c r="AJ386" s="26">
        <f t="shared" si="86"/>
        <v>70.434782608695656</v>
      </c>
      <c r="AK386" s="26">
        <f t="shared" si="86"/>
        <v>57.681159420289852</v>
      </c>
      <c r="AL386" s="26">
        <f t="shared" si="86"/>
        <v>42.280749247228279</v>
      </c>
      <c r="AM386" s="26">
        <f t="shared" si="86"/>
        <v>31.973144809350078</v>
      </c>
      <c r="AN386" s="26">
        <f t="shared" si="86"/>
        <v>23.983833747420011</v>
      </c>
      <c r="AO386" s="26">
        <f t="shared" si="86"/>
        <v>16.972891657807168</v>
      </c>
      <c r="AP386" s="26">
        <f t="shared" si="86"/>
        <v>11.341967692261671</v>
      </c>
    </row>
    <row r="387" spans="4:42">
      <c r="D387" s="13"/>
      <c r="E387" s="74" t="s">
        <v>150</v>
      </c>
      <c r="F387" s="77"/>
      <c r="G387" s="75"/>
      <c r="AH387" s="26"/>
      <c r="AI387" s="26"/>
      <c r="AJ387" s="26"/>
      <c r="AK387" s="26"/>
      <c r="AL387" s="26"/>
      <c r="AM387" s="26"/>
      <c r="AN387" s="26"/>
      <c r="AO387" s="26"/>
      <c r="AP387" s="26"/>
    </row>
    <row r="388" spans="4:42">
      <c r="D388" s="13"/>
      <c r="G388" s="75"/>
      <c r="AH388" s="26"/>
      <c r="AI388" s="26"/>
      <c r="AJ388" s="26"/>
      <c r="AK388" s="26"/>
      <c r="AL388" s="26"/>
      <c r="AM388" s="26"/>
      <c r="AN388" s="26"/>
      <c r="AO388" s="26"/>
      <c r="AP388" s="26"/>
    </row>
    <row r="389" spans="4:42">
      <c r="D389" s="13" t="s">
        <v>150</v>
      </c>
      <c r="G389" s="75" t="s">
        <v>336</v>
      </c>
      <c r="O389" s="67">
        <v>4274</v>
      </c>
      <c r="P389" s="68">
        <v>4227</v>
      </c>
      <c r="Q389" s="68">
        <v>3746</v>
      </c>
      <c r="R389" s="68">
        <v>3407</v>
      </c>
      <c r="S389" s="68">
        <v>2976</v>
      </c>
      <c r="T389" s="68">
        <v>2573.9615538220769</v>
      </c>
      <c r="U389" s="68">
        <v>2199.2136307347155</v>
      </c>
      <c r="V389" s="68">
        <v>1846.1315792109194</v>
      </c>
      <c r="W389" s="68">
        <v>1522.3270874442101</v>
      </c>
      <c r="X389" s="68">
        <v>1231.9054106561964</v>
      </c>
      <c r="Y389" s="67">
        <v>989.07231442455384</v>
      </c>
      <c r="AG389" s="69">
        <v>100</v>
      </c>
      <c r="AH389" s="26">
        <f t="shared" ref="AH389:AP392" si="87">P389/$O389*$AG389</f>
        <v>98.900327562002815</v>
      </c>
      <c r="AI389" s="26">
        <f t="shared" si="87"/>
        <v>87.646233036967715</v>
      </c>
      <c r="AJ389" s="26">
        <f t="shared" si="87"/>
        <v>79.714553111839024</v>
      </c>
      <c r="AK389" s="26">
        <f t="shared" si="87"/>
        <v>69.630322882545627</v>
      </c>
      <c r="AL389" s="26">
        <f t="shared" si="87"/>
        <v>60.223714408565208</v>
      </c>
      <c r="AM389" s="26">
        <f t="shared" si="87"/>
        <v>51.455630106100038</v>
      </c>
      <c r="AN389" s="26">
        <f t="shared" si="87"/>
        <v>43.194468395201675</v>
      </c>
      <c r="AO389" s="26">
        <f t="shared" si="87"/>
        <v>35.618322120828502</v>
      </c>
      <c r="AP389" s="26">
        <f t="shared" si="87"/>
        <v>28.823243113153868</v>
      </c>
    </row>
    <row r="390" spans="4:42">
      <c r="D390" s="13"/>
      <c r="G390" s="75" t="s">
        <v>153</v>
      </c>
      <c r="O390" s="67">
        <v>198</v>
      </c>
      <c r="P390" s="68">
        <v>170</v>
      </c>
      <c r="Q390" s="68">
        <v>143</v>
      </c>
      <c r="R390" s="68">
        <v>110</v>
      </c>
      <c r="S390" s="68">
        <v>90</v>
      </c>
      <c r="T390" s="68">
        <v>64.480952380952388</v>
      </c>
      <c r="U390" s="68">
        <v>42.233333333333334</v>
      </c>
      <c r="V390" s="68">
        <v>26.107142857142854</v>
      </c>
      <c r="W390" s="68">
        <v>15.104761904761904</v>
      </c>
      <c r="X390" s="68">
        <v>9.6571428571428566</v>
      </c>
      <c r="Y390" s="67">
        <v>6.6031746031746028</v>
      </c>
      <c r="AG390" s="69">
        <v>100</v>
      </c>
      <c r="AH390" s="26">
        <f t="shared" si="87"/>
        <v>85.858585858585855</v>
      </c>
      <c r="AI390" s="26">
        <f t="shared" si="87"/>
        <v>72.222222222222214</v>
      </c>
      <c r="AJ390" s="26">
        <f t="shared" si="87"/>
        <v>55.555555555555557</v>
      </c>
      <c r="AK390" s="26">
        <f t="shared" si="87"/>
        <v>45.454545454545453</v>
      </c>
      <c r="AL390" s="26">
        <f t="shared" si="87"/>
        <v>32.56613756613757</v>
      </c>
      <c r="AM390" s="26">
        <f t="shared" si="87"/>
        <v>21.329966329966329</v>
      </c>
      <c r="AN390" s="26">
        <f t="shared" si="87"/>
        <v>13.185425685425683</v>
      </c>
      <c r="AO390" s="26">
        <f t="shared" si="87"/>
        <v>7.6286676286676292</v>
      </c>
      <c r="AP390" s="26">
        <f t="shared" si="87"/>
        <v>4.8773448773448767</v>
      </c>
    </row>
    <row r="391" spans="4:42">
      <c r="D391" s="13"/>
      <c r="G391" s="75" t="s">
        <v>337</v>
      </c>
      <c r="O391" s="67">
        <v>340</v>
      </c>
      <c r="P391" s="68">
        <v>326</v>
      </c>
      <c r="Q391" s="68">
        <v>259</v>
      </c>
      <c r="R391" s="68">
        <v>202</v>
      </c>
      <c r="S391" s="68">
        <v>176</v>
      </c>
      <c r="T391" s="68">
        <v>138.92912595660272</v>
      </c>
      <c r="U391" s="68">
        <v>105.4759333311402</v>
      </c>
      <c r="V391" s="68">
        <v>80.724715745367291</v>
      </c>
      <c r="W391" s="68">
        <v>59.658415705342591</v>
      </c>
      <c r="X391" s="68">
        <v>44.988555666938367</v>
      </c>
      <c r="Y391" s="67">
        <v>33.705162205160434</v>
      </c>
      <c r="AG391" s="69">
        <v>100</v>
      </c>
      <c r="AH391" s="26">
        <f t="shared" si="87"/>
        <v>95.882352941176478</v>
      </c>
      <c r="AI391" s="26">
        <f t="shared" si="87"/>
        <v>76.17647058823529</v>
      </c>
      <c r="AJ391" s="26">
        <f t="shared" si="87"/>
        <v>59.411764705882355</v>
      </c>
      <c r="AK391" s="26">
        <f t="shared" si="87"/>
        <v>51.764705882352949</v>
      </c>
      <c r="AL391" s="26">
        <f t="shared" si="87"/>
        <v>40.861507634294917</v>
      </c>
      <c r="AM391" s="26">
        <f t="shared" si="87"/>
        <v>31.022333332688294</v>
      </c>
      <c r="AN391" s="26">
        <f t="shared" si="87"/>
        <v>23.742563454519789</v>
      </c>
      <c r="AO391" s="26">
        <f t="shared" si="87"/>
        <v>17.546592854512529</v>
      </c>
      <c r="AP391" s="26">
        <f t="shared" si="87"/>
        <v>13.231928137334814</v>
      </c>
    </row>
    <row r="392" spans="4:42">
      <c r="D392" s="30"/>
      <c r="E392" s="76"/>
      <c r="G392" s="78" t="s">
        <v>155</v>
      </c>
      <c r="O392" s="67">
        <v>1133</v>
      </c>
      <c r="P392" s="68">
        <v>1129</v>
      </c>
      <c r="Q392" s="68">
        <v>1063</v>
      </c>
      <c r="R392" s="68">
        <v>944</v>
      </c>
      <c r="S392" s="68">
        <v>839</v>
      </c>
      <c r="T392" s="68">
        <v>728.05403516691547</v>
      </c>
      <c r="U392" s="68">
        <v>630.56192581739447</v>
      </c>
      <c r="V392" s="68">
        <v>540.65007684696275</v>
      </c>
      <c r="W392" s="68">
        <v>456.39767618165905</v>
      </c>
      <c r="X392" s="68">
        <v>383.07528877946072</v>
      </c>
      <c r="Y392" s="67">
        <v>313.81654010473426</v>
      </c>
      <c r="AG392" s="69">
        <v>100</v>
      </c>
      <c r="AH392" s="26">
        <f t="shared" si="87"/>
        <v>99.646954986760818</v>
      </c>
      <c r="AI392" s="26">
        <f t="shared" si="87"/>
        <v>93.821712268314201</v>
      </c>
      <c r="AJ392" s="26">
        <f t="shared" si="87"/>
        <v>83.318623124448365</v>
      </c>
      <c r="AK392" s="26">
        <f t="shared" si="87"/>
        <v>74.051191526919681</v>
      </c>
      <c r="AL392" s="26">
        <f t="shared" si="87"/>
        <v>64.258961621086968</v>
      </c>
      <c r="AM392" s="26">
        <f t="shared" si="87"/>
        <v>55.654185862082471</v>
      </c>
      <c r="AN392" s="26">
        <f t="shared" si="87"/>
        <v>47.71845338455099</v>
      </c>
      <c r="AO392" s="26">
        <f t="shared" si="87"/>
        <v>40.282230907472119</v>
      </c>
      <c r="AP392" s="26">
        <f t="shared" si="87"/>
        <v>33.810705099687624</v>
      </c>
    </row>
    <row r="393" spans="4:42">
      <c r="D393" s="13"/>
      <c r="E393" s="74" t="s">
        <v>338</v>
      </c>
      <c r="F393" s="77"/>
      <c r="G393" s="75"/>
      <c r="AH393" s="26"/>
      <c r="AI393" s="26"/>
      <c r="AJ393" s="26"/>
      <c r="AK393" s="26"/>
      <c r="AL393" s="26"/>
      <c r="AM393" s="26"/>
      <c r="AN393" s="26"/>
      <c r="AO393" s="26"/>
      <c r="AP393" s="26"/>
    </row>
    <row r="394" spans="4:42">
      <c r="D394" s="13"/>
      <c r="G394" s="75"/>
      <c r="AH394" s="26"/>
      <c r="AI394" s="26"/>
      <c r="AJ394" s="26"/>
      <c r="AK394" s="26"/>
      <c r="AL394" s="26"/>
      <c r="AM394" s="26"/>
      <c r="AN394" s="26"/>
      <c r="AO394" s="26"/>
      <c r="AP394" s="26"/>
    </row>
    <row r="395" spans="4:42">
      <c r="D395" s="13" t="s">
        <v>338</v>
      </c>
      <c r="G395" s="75" t="s">
        <v>339</v>
      </c>
      <c r="O395" s="67">
        <v>7160</v>
      </c>
      <c r="P395" s="68">
        <v>6813</v>
      </c>
      <c r="Q395" s="68">
        <v>6343</v>
      </c>
      <c r="R395" s="68">
        <v>5825</v>
      </c>
      <c r="S395" s="68">
        <v>5249</v>
      </c>
      <c r="T395" s="68">
        <v>4709.8261056621886</v>
      </c>
      <c r="U395" s="68">
        <v>4234.5150219993466</v>
      </c>
      <c r="V395" s="68">
        <v>3745.8911660172998</v>
      </c>
      <c r="W395" s="68">
        <v>3267.3885598752031</v>
      </c>
      <c r="X395" s="68">
        <v>2828.8160148360771</v>
      </c>
      <c r="Y395" s="67">
        <v>2454.0639840055901</v>
      </c>
      <c r="AG395" s="69">
        <v>100</v>
      </c>
      <c r="AH395" s="26">
        <f t="shared" ref="AH395:AP400" si="88">P395/$O395*$AG395</f>
        <v>95.153631284916202</v>
      </c>
      <c r="AI395" s="26">
        <f t="shared" si="88"/>
        <v>88.589385474860336</v>
      </c>
      <c r="AJ395" s="26">
        <f t="shared" si="88"/>
        <v>81.35474860335195</v>
      </c>
      <c r="AK395" s="26">
        <f t="shared" si="88"/>
        <v>73.310055865921782</v>
      </c>
      <c r="AL395" s="26">
        <f t="shared" si="88"/>
        <v>65.779694213159061</v>
      </c>
      <c r="AM395" s="26">
        <f t="shared" si="88"/>
        <v>59.141271256974115</v>
      </c>
      <c r="AN395" s="26">
        <f t="shared" si="88"/>
        <v>52.3169157264986</v>
      </c>
      <c r="AO395" s="26">
        <f t="shared" si="88"/>
        <v>45.633918434011214</v>
      </c>
      <c r="AP395" s="26">
        <f t="shared" si="88"/>
        <v>39.508603559163085</v>
      </c>
    </row>
    <row r="396" spans="4:42">
      <c r="D396" s="13"/>
      <c r="G396" s="75" t="s">
        <v>340</v>
      </c>
      <c r="O396" s="67">
        <v>4066</v>
      </c>
      <c r="P396" s="68">
        <v>4033</v>
      </c>
      <c r="Q396" s="68">
        <v>3967</v>
      </c>
      <c r="R396" s="68">
        <v>3763</v>
      </c>
      <c r="S396" s="68">
        <v>3584</v>
      </c>
      <c r="T396" s="68">
        <v>3359.9978904750196</v>
      </c>
      <c r="U396" s="68">
        <v>3110.2514279086226</v>
      </c>
      <c r="V396" s="68">
        <v>2844.1726660268559</v>
      </c>
      <c r="W396" s="68">
        <v>2572.385649391148</v>
      </c>
      <c r="X396" s="68">
        <v>2338.1662886841414</v>
      </c>
      <c r="Y396" s="67">
        <v>2142.8185600016272</v>
      </c>
      <c r="AG396" s="69">
        <v>100</v>
      </c>
      <c r="AH396" s="26">
        <f t="shared" si="88"/>
        <v>99.188391539596651</v>
      </c>
      <c r="AI396" s="26">
        <f t="shared" si="88"/>
        <v>97.565174618789968</v>
      </c>
      <c r="AJ396" s="26">
        <f t="shared" si="88"/>
        <v>92.547958681751112</v>
      </c>
      <c r="AK396" s="26">
        <f t="shared" si="88"/>
        <v>88.145597638957213</v>
      </c>
      <c r="AL396" s="26">
        <f t="shared" si="88"/>
        <v>82.636445904452032</v>
      </c>
      <c r="AM396" s="26">
        <f t="shared" si="88"/>
        <v>76.49413251127946</v>
      </c>
      <c r="AN396" s="26">
        <f t="shared" si="88"/>
        <v>69.950139351373736</v>
      </c>
      <c r="AO396" s="26">
        <f t="shared" si="88"/>
        <v>63.2657562565457</v>
      </c>
      <c r="AP396" s="26">
        <f t="shared" si="88"/>
        <v>57.505319446240563</v>
      </c>
    </row>
    <row r="397" spans="4:42">
      <c r="D397" s="13"/>
      <c r="G397" s="75" t="s">
        <v>341</v>
      </c>
      <c r="O397" s="67">
        <v>943</v>
      </c>
      <c r="P397" s="68">
        <v>909</v>
      </c>
      <c r="Q397" s="68">
        <v>804</v>
      </c>
      <c r="R397" s="68">
        <v>723</v>
      </c>
      <c r="S397" s="68">
        <v>626</v>
      </c>
      <c r="T397" s="68">
        <v>542.06874317691677</v>
      </c>
      <c r="U397" s="68">
        <v>462.39808663967005</v>
      </c>
      <c r="V397" s="68">
        <v>386.13350696292804</v>
      </c>
      <c r="W397" s="68">
        <v>319.91830761082196</v>
      </c>
      <c r="X397" s="68">
        <v>246.3963848050744</v>
      </c>
      <c r="Y397" s="67">
        <v>178.01521018533279</v>
      </c>
      <c r="AG397" s="69">
        <v>100</v>
      </c>
      <c r="AH397" s="26">
        <f t="shared" si="88"/>
        <v>96.39448568398727</v>
      </c>
      <c r="AI397" s="26">
        <f t="shared" si="88"/>
        <v>85.259809119830336</v>
      </c>
      <c r="AJ397" s="26">
        <f t="shared" si="88"/>
        <v>76.670201484623547</v>
      </c>
      <c r="AK397" s="26">
        <f t="shared" si="88"/>
        <v>66.383881230116643</v>
      </c>
      <c r="AL397" s="26">
        <f t="shared" si="88"/>
        <v>57.483429817276431</v>
      </c>
      <c r="AM397" s="26">
        <f t="shared" si="88"/>
        <v>49.034791796359492</v>
      </c>
      <c r="AN397" s="26">
        <f t="shared" si="88"/>
        <v>40.947349624912839</v>
      </c>
      <c r="AO397" s="26">
        <f t="shared" si="88"/>
        <v>33.925589354275928</v>
      </c>
      <c r="AP397" s="26">
        <f t="shared" si="88"/>
        <v>26.128990965543412</v>
      </c>
    </row>
    <row r="398" spans="4:42">
      <c r="D398" s="13"/>
      <c r="G398" s="75" t="s">
        <v>177</v>
      </c>
      <c r="O398" s="67">
        <v>978</v>
      </c>
      <c r="P398" s="68">
        <v>921</v>
      </c>
      <c r="Q398" s="68">
        <v>803</v>
      </c>
      <c r="R398" s="68">
        <v>715</v>
      </c>
      <c r="S398" s="68">
        <v>657</v>
      </c>
      <c r="T398" s="68">
        <v>607.0408576378054</v>
      </c>
      <c r="U398" s="68">
        <v>529.91734303747739</v>
      </c>
      <c r="V398" s="68">
        <v>464.53160110026704</v>
      </c>
      <c r="W398" s="68">
        <v>398.5373280168231</v>
      </c>
      <c r="X398" s="68">
        <v>339.70641059358184</v>
      </c>
      <c r="Y398" s="67">
        <v>309.69479741771954</v>
      </c>
      <c r="AG398" s="69">
        <v>100</v>
      </c>
      <c r="AH398" s="26">
        <f t="shared" si="88"/>
        <v>94.171779141104295</v>
      </c>
      <c r="AI398" s="26">
        <f t="shared" si="88"/>
        <v>82.106339468302664</v>
      </c>
      <c r="AJ398" s="26">
        <f t="shared" si="88"/>
        <v>73.108384458077708</v>
      </c>
      <c r="AK398" s="26">
        <f t="shared" si="88"/>
        <v>67.177914110429455</v>
      </c>
      <c r="AL398" s="26">
        <f t="shared" si="88"/>
        <v>62.06961734537888</v>
      </c>
      <c r="AM398" s="26">
        <f t="shared" si="88"/>
        <v>54.183777406695036</v>
      </c>
      <c r="AN398" s="26">
        <f t="shared" si="88"/>
        <v>47.498118721908696</v>
      </c>
      <c r="AO398" s="26">
        <f t="shared" si="88"/>
        <v>40.750238038529965</v>
      </c>
      <c r="AP398" s="26">
        <f t="shared" si="88"/>
        <v>34.734806809159693</v>
      </c>
    </row>
    <row r="399" spans="4:42">
      <c r="D399" s="13"/>
      <c r="G399" s="75" t="s">
        <v>342</v>
      </c>
      <c r="O399" s="67">
        <v>1570</v>
      </c>
      <c r="P399" s="68">
        <v>1496</v>
      </c>
      <c r="Q399" s="68">
        <v>1921</v>
      </c>
      <c r="R399" s="68">
        <v>1116</v>
      </c>
      <c r="S399" s="68">
        <v>996</v>
      </c>
      <c r="T399" s="68">
        <v>874.16201171605303</v>
      </c>
      <c r="U399" s="68">
        <v>783.83501008887833</v>
      </c>
      <c r="V399" s="68">
        <v>714.7420362608525</v>
      </c>
      <c r="W399" s="68">
        <v>659.92019957344587</v>
      </c>
      <c r="X399" s="68">
        <v>604.52022164145478</v>
      </c>
      <c r="Y399" s="67">
        <v>547.62416384669427</v>
      </c>
      <c r="AG399" s="69">
        <v>100</v>
      </c>
      <c r="AH399" s="26">
        <f t="shared" si="88"/>
        <v>95.28662420382166</v>
      </c>
      <c r="AI399" s="26">
        <f t="shared" si="88"/>
        <v>122.35668789808918</v>
      </c>
      <c r="AJ399" s="26">
        <f t="shared" si="88"/>
        <v>71.082802547770697</v>
      </c>
      <c r="AK399" s="26">
        <f t="shared" si="88"/>
        <v>63.439490445859867</v>
      </c>
      <c r="AL399" s="26">
        <f t="shared" si="88"/>
        <v>55.679109026500193</v>
      </c>
      <c r="AM399" s="26">
        <f t="shared" si="88"/>
        <v>49.925796820947667</v>
      </c>
      <c r="AN399" s="26">
        <f t="shared" si="88"/>
        <v>45.524970462474684</v>
      </c>
      <c r="AO399" s="26">
        <f t="shared" si="88"/>
        <v>42.033133730792734</v>
      </c>
      <c r="AP399" s="26">
        <f t="shared" si="88"/>
        <v>38.504472716016231</v>
      </c>
    </row>
    <row r="400" spans="4:42">
      <c r="D400" s="13"/>
      <c r="E400" s="76"/>
      <c r="G400" s="78" t="s">
        <v>343</v>
      </c>
      <c r="O400" s="67">
        <v>1665</v>
      </c>
      <c r="P400" s="68">
        <v>1515</v>
      </c>
      <c r="Q400" s="68">
        <v>806</v>
      </c>
      <c r="R400" s="68">
        <v>1285</v>
      </c>
      <c r="S400" s="68">
        <v>1123</v>
      </c>
      <c r="T400" s="68">
        <v>997.77685653659273</v>
      </c>
      <c r="U400" s="68">
        <v>857.82450065394187</v>
      </c>
      <c r="V400" s="68">
        <v>729.1507853311773</v>
      </c>
      <c r="W400" s="68">
        <v>620.65928358444057</v>
      </c>
      <c r="X400" s="68">
        <v>524.73132296539484</v>
      </c>
      <c r="Y400" s="67">
        <v>440.8756762867946</v>
      </c>
      <c r="AG400" s="69">
        <v>100</v>
      </c>
      <c r="AH400" s="26">
        <f t="shared" si="88"/>
        <v>90.990990990990994</v>
      </c>
      <c r="AI400" s="26">
        <f t="shared" si="88"/>
        <v>48.408408408408413</v>
      </c>
      <c r="AJ400" s="26">
        <f t="shared" si="88"/>
        <v>77.177177177177185</v>
      </c>
      <c r="AK400" s="26">
        <f t="shared" si="88"/>
        <v>67.447447447447445</v>
      </c>
      <c r="AL400" s="26">
        <f t="shared" si="88"/>
        <v>59.92653793012569</v>
      </c>
      <c r="AM400" s="26">
        <f t="shared" si="88"/>
        <v>51.520991030266785</v>
      </c>
      <c r="AN400" s="26">
        <f t="shared" si="88"/>
        <v>43.792839959830474</v>
      </c>
      <c r="AO400" s="26">
        <f t="shared" si="88"/>
        <v>37.276833848915345</v>
      </c>
      <c r="AP400" s="26">
        <f t="shared" si="88"/>
        <v>31.515394772696386</v>
      </c>
    </row>
    <row r="401" spans="4:42">
      <c r="D401" s="13"/>
      <c r="E401" s="74" t="s">
        <v>344</v>
      </c>
      <c r="F401" s="77"/>
      <c r="G401" s="75"/>
      <c r="AH401" s="26"/>
      <c r="AI401" s="26"/>
      <c r="AJ401" s="26"/>
      <c r="AK401" s="26"/>
      <c r="AL401" s="26"/>
      <c r="AM401" s="26"/>
      <c r="AN401" s="26"/>
      <c r="AO401" s="26"/>
      <c r="AP401" s="26"/>
    </row>
    <row r="402" spans="4:42">
      <c r="D402" s="13"/>
      <c r="G402" s="75"/>
      <c r="AH402" s="26"/>
      <c r="AI402" s="26"/>
      <c r="AJ402" s="26"/>
      <c r="AK402" s="26"/>
      <c r="AL402" s="26"/>
      <c r="AM402" s="26"/>
      <c r="AN402" s="26"/>
      <c r="AO402" s="26"/>
      <c r="AP402" s="26"/>
    </row>
    <row r="403" spans="4:42">
      <c r="D403" s="13"/>
      <c r="G403" s="75" t="s">
        <v>345</v>
      </c>
      <c r="O403" s="67">
        <v>1949</v>
      </c>
      <c r="P403" s="68">
        <v>1812</v>
      </c>
      <c r="Q403" s="68">
        <v>1730</v>
      </c>
      <c r="R403" s="68">
        <v>1567</v>
      </c>
      <c r="S403" s="68">
        <v>1474</v>
      </c>
      <c r="T403" s="68">
        <v>1372.6696595967383</v>
      </c>
      <c r="U403" s="68">
        <v>1255.0634571337353</v>
      </c>
      <c r="V403" s="68">
        <v>1115.0792918011471</v>
      </c>
      <c r="W403" s="68">
        <v>978.07948791697459</v>
      </c>
      <c r="X403" s="68">
        <v>861.72168289661943</v>
      </c>
      <c r="Y403" s="67">
        <v>762.37986146026606</v>
      </c>
      <c r="AG403" s="69">
        <v>100</v>
      </c>
      <c r="AH403" s="26">
        <f t="shared" ref="AH403:AP405" si="89">P403/$O403*$AG403</f>
        <v>92.970754232939967</v>
      </c>
      <c r="AI403" s="26">
        <f t="shared" si="89"/>
        <v>88.763468445356594</v>
      </c>
      <c r="AJ403" s="26">
        <f t="shared" si="89"/>
        <v>80.40020523345305</v>
      </c>
      <c r="AK403" s="26">
        <f t="shared" si="89"/>
        <v>75.628527449974342</v>
      </c>
      <c r="AL403" s="26">
        <f t="shared" si="89"/>
        <v>70.42943353497887</v>
      </c>
      <c r="AM403" s="26">
        <f t="shared" si="89"/>
        <v>64.395251777000269</v>
      </c>
      <c r="AN403" s="26">
        <f t="shared" si="89"/>
        <v>57.212893371018325</v>
      </c>
      <c r="AO403" s="26">
        <f t="shared" si="89"/>
        <v>50.183657666340409</v>
      </c>
      <c r="AP403" s="26">
        <f t="shared" si="89"/>
        <v>44.213529137846045</v>
      </c>
    </row>
    <row r="404" spans="4:42">
      <c r="D404" s="13"/>
      <c r="G404" s="75" t="s">
        <v>183</v>
      </c>
      <c r="O404" s="67">
        <v>1255</v>
      </c>
      <c r="P404" s="68">
        <v>1168</v>
      </c>
      <c r="Q404" s="68">
        <v>1082</v>
      </c>
      <c r="R404" s="68">
        <v>959</v>
      </c>
      <c r="S404" s="68">
        <v>838</v>
      </c>
      <c r="T404" s="68">
        <v>712.28512642293083</v>
      </c>
      <c r="U404" s="68">
        <v>591.39850264743029</v>
      </c>
      <c r="V404" s="68">
        <v>491.37912811672186</v>
      </c>
      <c r="W404" s="68">
        <v>410.8439620116917</v>
      </c>
      <c r="X404" s="68">
        <v>340.77631695866461</v>
      </c>
      <c r="Y404" s="67">
        <v>284.75821603400163</v>
      </c>
      <c r="AG404" s="69">
        <v>100</v>
      </c>
      <c r="AH404" s="26">
        <f t="shared" si="89"/>
        <v>93.067729083665341</v>
      </c>
      <c r="AI404" s="26">
        <f t="shared" si="89"/>
        <v>86.215139442231077</v>
      </c>
      <c r="AJ404" s="26">
        <f t="shared" si="89"/>
        <v>76.414342629482064</v>
      </c>
      <c r="AK404" s="26">
        <f t="shared" si="89"/>
        <v>66.772908366533869</v>
      </c>
      <c r="AL404" s="26">
        <f t="shared" si="89"/>
        <v>56.755786965970586</v>
      </c>
      <c r="AM404" s="26">
        <f t="shared" si="89"/>
        <v>47.123386665133886</v>
      </c>
      <c r="AN404" s="26">
        <f t="shared" si="89"/>
        <v>39.153715387786605</v>
      </c>
      <c r="AO404" s="26">
        <f t="shared" si="89"/>
        <v>32.736570678222449</v>
      </c>
      <c r="AP404" s="26">
        <f t="shared" si="89"/>
        <v>27.153491391128654</v>
      </c>
    </row>
    <row r="405" spans="4:42">
      <c r="D405" s="30"/>
      <c r="E405" s="76"/>
      <c r="G405" s="78" t="s">
        <v>181</v>
      </c>
      <c r="O405" s="67">
        <v>2935</v>
      </c>
      <c r="P405" s="68">
        <v>2762</v>
      </c>
      <c r="Q405" s="68">
        <v>2475</v>
      </c>
      <c r="R405" s="68">
        <v>2296</v>
      </c>
      <c r="S405" s="68">
        <v>2011</v>
      </c>
      <c r="T405" s="68">
        <v>1739.4819069699079</v>
      </c>
      <c r="U405" s="68">
        <v>1491.0983971290746</v>
      </c>
      <c r="V405" s="68">
        <v>1255.2137961404601</v>
      </c>
      <c r="W405" s="68">
        <v>1024.7621676819645</v>
      </c>
      <c r="X405" s="68">
        <v>815.43374716416088</v>
      </c>
      <c r="Y405" s="67">
        <v>643.96672739205326</v>
      </c>
      <c r="AG405" s="69">
        <v>100</v>
      </c>
      <c r="AH405" s="26">
        <f t="shared" si="89"/>
        <v>94.105621805792168</v>
      </c>
      <c r="AI405" s="26">
        <f t="shared" si="89"/>
        <v>84.327086882453145</v>
      </c>
      <c r="AJ405" s="26">
        <f t="shared" si="89"/>
        <v>78.228279386712103</v>
      </c>
      <c r="AK405" s="26">
        <f t="shared" si="89"/>
        <v>68.517887563884159</v>
      </c>
      <c r="AL405" s="26">
        <f t="shared" si="89"/>
        <v>59.266845211921904</v>
      </c>
      <c r="AM405" s="26">
        <f t="shared" si="89"/>
        <v>50.804033973733375</v>
      </c>
      <c r="AN405" s="26">
        <f t="shared" si="89"/>
        <v>42.767079936642595</v>
      </c>
      <c r="AO405" s="26">
        <f t="shared" si="89"/>
        <v>34.915235696148706</v>
      </c>
      <c r="AP405" s="26">
        <f t="shared" si="89"/>
        <v>27.783091896564255</v>
      </c>
    </row>
    <row r="406" spans="4:42">
      <c r="D406" s="13"/>
      <c r="E406" s="74" t="s">
        <v>346</v>
      </c>
      <c r="F406" s="77"/>
      <c r="G406" s="75"/>
      <c r="AH406" s="26"/>
      <c r="AI406" s="26"/>
      <c r="AJ406" s="26"/>
      <c r="AK406" s="26"/>
      <c r="AL406" s="26"/>
      <c r="AM406" s="26"/>
      <c r="AN406" s="26"/>
      <c r="AO406" s="26"/>
      <c r="AP406" s="26"/>
    </row>
    <row r="407" spans="4:42">
      <c r="D407" s="13"/>
      <c r="G407" s="75"/>
      <c r="AH407" s="26"/>
      <c r="AI407" s="26"/>
      <c r="AJ407" s="26"/>
      <c r="AK407" s="26"/>
      <c r="AL407" s="26"/>
      <c r="AM407" s="26"/>
      <c r="AN407" s="26"/>
      <c r="AO407" s="26"/>
      <c r="AP407" s="26"/>
    </row>
    <row r="408" spans="4:42">
      <c r="D408" s="13" t="s">
        <v>346</v>
      </c>
      <c r="G408" s="75" t="s">
        <v>347</v>
      </c>
      <c r="O408" s="67">
        <v>6571</v>
      </c>
      <c r="P408" s="68">
        <v>6899</v>
      </c>
      <c r="Q408" s="68">
        <v>7140</v>
      </c>
      <c r="R408" s="68">
        <v>7186</v>
      </c>
      <c r="S408" s="68">
        <v>7424</v>
      </c>
      <c r="T408" s="68">
        <v>7569.3267306462958</v>
      </c>
      <c r="U408" s="68">
        <v>7715.7896618453715</v>
      </c>
      <c r="V408" s="68">
        <v>7788.3821037865546</v>
      </c>
      <c r="W408" s="68">
        <v>7845.3045236725848</v>
      </c>
      <c r="X408" s="68">
        <v>7847.1816827203183</v>
      </c>
      <c r="AG408" s="69">
        <v>100</v>
      </c>
      <c r="AH408" s="26">
        <f t="shared" ref="AH408:AP411" si="90">P408/$O408*$AG408</f>
        <v>104.99162988890581</v>
      </c>
      <c r="AI408" s="26">
        <f t="shared" si="90"/>
        <v>108.65926038654695</v>
      </c>
      <c r="AJ408" s="26">
        <f t="shared" si="90"/>
        <v>109.35930604169837</v>
      </c>
      <c r="AK408" s="26">
        <f t="shared" si="90"/>
        <v>112.98128138791661</v>
      </c>
      <c r="AL408" s="26">
        <f t="shared" si="90"/>
        <v>115.19291935240139</v>
      </c>
      <c r="AM408" s="26">
        <f t="shared" si="90"/>
        <v>117.42184845298085</v>
      </c>
      <c r="AN408" s="26">
        <f t="shared" si="90"/>
        <v>118.52658809597555</v>
      </c>
      <c r="AO408" s="26">
        <f t="shared" si="90"/>
        <v>119.39285532906079</v>
      </c>
      <c r="AP408" s="26">
        <f t="shared" si="90"/>
        <v>119.4214226559172</v>
      </c>
    </row>
    <row r="409" spans="4:42">
      <c r="D409" s="13"/>
      <c r="G409" s="75" t="s">
        <v>348</v>
      </c>
      <c r="O409" s="67">
        <v>1611</v>
      </c>
      <c r="P409" s="68">
        <v>1722</v>
      </c>
      <c r="Q409" s="68">
        <v>1729</v>
      </c>
      <c r="R409" s="68">
        <v>1824</v>
      </c>
      <c r="S409" s="68">
        <v>1919</v>
      </c>
      <c r="T409" s="68">
        <v>1973.356164140522</v>
      </c>
      <c r="U409" s="68">
        <v>2073.8170580330616</v>
      </c>
      <c r="V409" s="68">
        <v>2185.4568080322638</v>
      </c>
      <c r="W409" s="68">
        <v>2302.5375254450628</v>
      </c>
      <c r="X409" s="68">
        <v>2399.4188069283646</v>
      </c>
      <c r="AG409" s="69">
        <v>100</v>
      </c>
      <c r="AH409" s="26">
        <f t="shared" si="90"/>
        <v>106.89013035381751</v>
      </c>
      <c r="AI409" s="26">
        <f t="shared" si="90"/>
        <v>107.32464307883302</v>
      </c>
      <c r="AJ409" s="26">
        <f t="shared" si="90"/>
        <v>113.2216014897579</v>
      </c>
      <c r="AK409" s="26">
        <f t="shared" si="90"/>
        <v>119.11855990068281</v>
      </c>
      <c r="AL409" s="26">
        <f t="shared" si="90"/>
        <v>122.49262347240982</v>
      </c>
      <c r="AM409" s="26">
        <f t="shared" si="90"/>
        <v>128.72855729565867</v>
      </c>
      <c r="AN409" s="26">
        <f t="shared" si="90"/>
        <v>135.65839900883077</v>
      </c>
      <c r="AO409" s="26">
        <f t="shared" si="90"/>
        <v>142.92597923308895</v>
      </c>
      <c r="AP409" s="26">
        <f t="shared" si="90"/>
        <v>148.9397148931325</v>
      </c>
    </row>
    <row r="410" spans="4:42">
      <c r="D410" s="13"/>
      <c r="G410" s="75" t="s">
        <v>349</v>
      </c>
      <c r="O410" s="67">
        <v>3458</v>
      </c>
      <c r="P410" s="68">
        <v>3717</v>
      </c>
      <c r="Q410" s="68">
        <v>3778</v>
      </c>
      <c r="R410" s="68">
        <v>3699</v>
      </c>
      <c r="S410" s="68">
        <v>3604</v>
      </c>
      <c r="T410" s="68">
        <v>3485.7508435289083</v>
      </c>
      <c r="U410" s="68">
        <v>3370.7566248982175</v>
      </c>
      <c r="V410" s="68">
        <v>3228.037386134723</v>
      </c>
      <c r="W410" s="68">
        <v>3052.6619365628162</v>
      </c>
      <c r="X410" s="68">
        <v>2847.1501777049702</v>
      </c>
      <c r="AG410" s="69">
        <v>100</v>
      </c>
      <c r="AH410" s="26">
        <f t="shared" si="90"/>
        <v>107.48987854251013</v>
      </c>
      <c r="AI410" s="26">
        <f t="shared" si="90"/>
        <v>109.25390399074611</v>
      </c>
      <c r="AJ410" s="26">
        <f t="shared" si="90"/>
        <v>106.96934644303064</v>
      </c>
      <c r="AK410" s="26">
        <f t="shared" si="90"/>
        <v>104.2220936957779</v>
      </c>
      <c r="AL410" s="26">
        <f t="shared" si="90"/>
        <v>100.80251138024605</v>
      </c>
      <c r="AM410" s="26">
        <f t="shared" si="90"/>
        <v>97.477056821810805</v>
      </c>
      <c r="AN410" s="26">
        <f t="shared" si="90"/>
        <v>93.349837655717835</v>
      </c>
      <c r="AO410" s="26">
        <f t="shared" si="90"/>
        <v>88.27825149111672</v>
      </c>
      <c r="AP410" s="26">
        <f t="shared" si="90"/>
        <v>82.335169974117122</v>
      </c>
    </row>
    <row r="411" spans="4:42">
      <c r="D411" s="30"/>
      <c r="E411" s="76"/>
      <c r="G411" s="78" t="s">
        <v>350</v>
      </c>
      <c r="O411" s="67">
        <v>1690</v>
      </c>
      <c r="P411" s="68">
        <v>1764</v>
      </c>
      <c r="Q411" s="68">
        <v>1757</v>
      </c>
      <c r="R411" s="68">
        <v>1756</v>
      </c>
      <c r="S411" s="68">
        <v>1740</v>
      </c>
      <c r="T411" s="68">
        <v>1688.391294548494</v>
      </c>
      <c r="U411" s="68">
        <v>1614.9615907975262</v>
      </c>
      <c r="V411" s="68">
        <v>1508.3297243639822</v>
      </c>
      <c r="W411" s="68">
        <v>1404.6322252389155</v>
      </c>
      <c r="X411" s="68">
        <v>1309.3040536561157</v>
      </c>
      <c r="AG411" s="69">
        <v>100</v>
      </c>
      <c r="AH411" s="26">
        <f t="shared" si="90"/>
        <v>104.37869822485206</v>
      </c>
      <c r="AI411" s="26">
        <f t="shared" si="90"/>
        <v>103.96449704142012</v>
      </c>
      <c r="AJ411" s="26">
        <f t="shared" si="90"/>
        <v>103.90532544378699</v>
      </c>
      <c r="AK411" s="26">
        <f t="shared" si="90"/>
        <v>102.9585798816568</v>
      </c>
      <c r="AL411" s="26">
        <f t="shared" si="90"/>
        <v>99.90481032831326</v>
      </c>
      <c r="AM411" s="26">
        <f t="shared" si="90"/>
        <v>95.55985744364061</v>
      </c>
      <c r="AN411" s="26">
        <f t="shared" si="90"/>
        <v>89.250279548164627</v>
      </c>
      <c r="AO411" s="26">
        <f t="shared" si="90"/>
        <v>83.1143328543737</v>
      </c>
      <c r="AP411" s="26">
        <f t="shared" si="90"/>
        <v>77.473612642373709</v>
      </c>
    </row>
    <row r="412" spans="4:42">
      <c r="D412" s="13"/>
      <c r="E412" s="74" t="s">
        <v>351</v>
      </c>
      <c r="F412" s="77"/>
      <c r="G412" s="75"/>
      <c r="AH412" s="26"/>
      <c r="AI412" s="26"/>
      <c r="AJ412" s="26"/>
      <c r="AK412" s="26"/>
      <c r="AL412" s="26"/>
      <c r="AM412" s="26"/>
      <c r="AN412" s="26"/>
      <c r="AO412" s="26"/>
      <c r="AP412" s="26"/>
    </row>
    <row r="413" spans="4:42">
      <c r="D413" s="13"/>
      <c r="G413" s="75"/>
      <c r="AH413" s="26"/>
      <c r="AI413" s="26"/>
      <c r="AJ413" s="26"/>
      <c r="AK413" s="26"/>
      <c r="AL413" s="26"/>
      <c r="AM413" s="26"/>
      <c r="AN413" s="26"/>
      <c r="AO413" s="26"/>
      <c r="AP413" s="26"/>
    </row>
    <row r="414" spans="4:42">
      <c r="D414" s="13" t="s">
        <v>351</v>
      </c>
      <c r="G414" s="75" t="s">
        <v>157</v>
      </c>
      <c r="O414" s="67">
        <v>2462</v>
      </c>
      <c r="P414" s="68">
        <v>2690</v>
      </c>
      <c r="Q414" s="68">
        <v>2812</v>
      </c>
      <c r="R414" s="68">
        <v>2853</v>
      </c>
      <c r="S414" s="68">
        <v>2902</v>
      </c>
      <c r="T414" s="68">
        <v>2887.6072439557074</v>
      </c>
      <c r="U414" s="68">
        <v>2881.9483983957139</v>
      </c>
      <c r="V414" s="68">
        <v>2886.9793778347894</v>
      </c>
      <c r="W414" s="68">
        <v>2861.2069408091202</v>
      </c>
      <c r="X414" s="68">
        <v>2798.7846774801947</v>
      </c>
      <c r="Y414" s="67">
        <v>2707.5888358686402</v>
      </c>
      <c r="AG414" s="69">
        <v>100</v>
      </c>
      <c r="AH414" s="26">
        <f t="shared" ref="AH414:AP419" si="91">P414/$O414*$AG414</f>
        <v>109.26076360682373</v>
      </c>
      <c r="AI414" s="26">
        <f t="shared" si="91"/>
        <v>114.21608448415923</v>
      </c>
      <c r="AJ414" s="26">
        <f t="shared" si="91"/>
        <v>115.88139723801787</v>
      </c>
      <c r="AK414" s="26">
        <f t="shared" si="91"/>
        <v>117.87164906580017</v>
      </c>
      <c r="AL414" s="26">
        <f t="shared" si="91"/>
        <v>117.28705296327</v>
      </c>
      <c r="AM414" s="26">
        <f t="shared" si="91"/>
        <v>117.05720545880236</v>
      </c>
      <c r="AN414" s="26">
        <f t="shared" si="91"/>
        <v>117.2615506837851</v>
      </c>
      <c r="AO414" s="26">
        <f t="shared" si="91"/>
        <v>116.21474170630057</v>
      </c>
      <c r="AP414" s="26">
        <f t="shared" si="91"/>
        <v>113.67931265151074</v>
      </c>
    </row>
    <row r="415" spans="4:42">
      <c r="D415" s="13"/>
      <c r="G415" s="75" t="s">
        <v>352</v>
      </c>
      <c r="O415" s="67">
        <v>9564</v>
      </c>
      <c r="P415" s="68">
        <v>9171</v>
      </c>
      <c r="Q415" s="68">
        <v>8405</v>
      </c>
      <c r="R415" s="68">
        <v>7996</v>
      </c>
      <c r="S415" s="68">
        <v>7116</v>
      </c>
      <c r="T415" s="68">
        <v>6227.5643292448349</v>
      </c>
      <c r="U415" s="68">
        <v>5356.270655780525</v>
      </c>
      <c r="V415" s="68">
        <v>4542.6882244170029</v>
      </c>
      <c r="W415" s="68">
        <v>3773.7933669957893</v>
      </c>
      <c r="X415" s="68">
        <v>3084.8995584294025</v>
      </c>
      <c r="Y415" s="67">
        <v>2500.4585246453389</v>
      </c>
      <c r="AG415" s="69">
        <v>100</v>
      </c>
      <c r="AH415" s="26">
        <f t="shared" si="91"/>
        <v>95.89084065244667</v>
      </c>
      <c r="AI415" s="26">
        <f t="shared" si="91"/>
        <v>87.881639481388547</v>
      </c>
      <c r="AJ415" s="26">
        <f t="shared" si="91"/>
        <v>83.605186114596407</v>
      </c>
      <c r="AK415" s="26">
        <f t="shared" si="91"/>
        <v>74.404015056461731</v>
      </c>
      <c r="AL415" s="26">
        <f t="shared" si="91"/>
        <v>65.114641669226629</v>
      </c>
      <c r="AM415" s="26">
        <f t="shared" si="91"/>
        <v>56.004502883527032</v>
      </c>
      <c r="AN415" s="26">
        <f t="shared" si="91"/>
        <v>47.497785700721487</v>
      </c>
      <c r="AO415" s="26">
        <f t="shared" si="91"/>
        <v>39.458316258843467</v>
      </c>
      <c r="AP415" s="26">
        <f t="shared" si="91"/>
        <v>32.255327879855734</v>
      </c>
    </row>
    <row r="416" spans="4:42">
      <c r="D416" s="13"/>
      <c r="G416" s="75" t="s">
        <v>353</v>
      </c>
      <c r="O416" s="67">
        <v>2901</v>
      </c>
      <c r="P416" s="68">
        <v>2673</v>
      </c>
      <c r="Q416" s="68">
        <v>2367</v>
      </c>
      <c r="R416" s="68">
        <v>2006</v>
      </c>
      <c r="S416" s="68">
        <v>1811</v>
      </c>
      <c r="T416" s="68">
        <v>1638.8660046752047</v>
      </c>
      <c r="U416" s="68">
        <v>1485.2148337240819</v>
      </c>
      <c r="V416" s="68">
        <v>1323.0700483434641</v>
      </c>
      <c r="W416" s="68">
        <v>1166.4914208572436</v>
      </c>
      <c r="X416" s="68">
        <v>1038.8517157812291</v>
      </c>
      <c r="Y416" s="67">
        <v>941.10903203374414</v>
      </c>
      <c r="AG416" s="69">
        <v>100</v>
      </c>
      <c r="AH416" s="26">
        <f t="shared" si="91"/>
        <v>92.1406411582213</v>
      </c>
      <c r="AI416" s="26">
        <f t="shared" si="91"/>
        <v>81.592554291623571</v>
      </c>
      <c r="AJ416" s="26">
        <f t="shared" si="91"/>
        <v>69.148569458807302</v>
      </c>
      <c r="AK416" s="26">
        <f t="shared" si="91"/>
        <v>62.426749396759739</v>
      </c>
      <c r="AL416" s="26">
        <f t="shared" si="91"/>
        <v>56.493140457607879</v>
      </c>
      <c r="AM416" s="26">
        <f t="shared" si="91"/>
        <v>51.196650593729117</v>
      </c>
      <c r="AN416" s="26">
        <f t="shared" si="91"/>
        <v>45.607378433073563</v>
      </c>
      <c r="AO416" s="26">
        <f t="shared" si="91"/>
        <v>40.209976589356899</v>
      </c>
      <c r="AP416" s="26">
        <f t="shared" si="91"/>
        <v>35.81012463913234</v>
      </c>
    </row>
    <row r="417" spans="4:42">
      <c r="D417" s="13"/>
      <c r="G417" s="75" t="s">
        <v>354</v>
      </c>
      <c r="O417" s="67">
        <v>490</v>
      </c>
      <c r="P417" s="68">
        <v>490</v>
      </c>
      <c r="Q417" s="68">
        <v>434</v>
      </c>
      <c r="R417" s="68">
        <v>384</v>
      </c>
      <c r="S417" s="68">
        <v>337</v>
      </c>
      <c r="T417" s="68">
        <v>294.424839973497</v>
      </c>
      <c r="U417" s="68">
        <v>258.62569338416284</v>
      </c>
      <c r="V417" s="68">
        <v>227.8418572052737</v>
      </c>
      <c r="W417" s="68">
        <v>209.16543158662938</v>
      </c>
      <c r="X417" s="68">
        <v>190.07020727505227</v>
      </c>
      <c r="Y417" s="67">
        <v>169.16920268423289</v>
      </c>
      <c r="AG417" s="69">
        <v>100</v>
      </c>
      <c r="AH417" s="26">
        <f t="shared" si="91"/>
        <v>100</v>
      </c>
      <c r="AI417" s="26">
        <f t="shared" si="91"/>
        <v>88.571428571428569</v>
      </c>
      <c r="AJ417" s="26">
        <f t="shared" si="91"/>
        <v>78.367346938775512</v>
      </c>
      <c r="AK417" s="26">
        <f t="shared" si="91"/>
        <v>68.775510204081641</v>
      </c>
      <c r="AL417" s="26">
        <f t="shared" si="91"/>
        <v>60.086702035407548</v>
      </c>
      <c r="AM417" s="26">
        <f t="shared" si="91"/>
        <v>52.780753751869966</v>
      </c>
      <c r="AN417" s="26">
        <f t="shared" si="91"/>
        <v>46.498338205157893</v>
      </c>
      <c r="AO417" s="26">
        <f t="shared" si="91"/>
        <v>42.686822772781511</v>
      </c>
      <c r="AP417" s="26">
        <f t="shared" si="91"/>
        <v>38.789838219398419</v>
      </c>
    </row>
    <row r="418" spans="4:42">
      <c r="D418" s="13"/>
      <c r="G418" s="75" t="s">
        <v>161</v>
      </c>
      <c r="O418" s="67">
        <v>1591</v>
      </c>
      <c r="P418" s="68">
        <v>1463</v>
      </c>
      <c r="Q418" s="68">
        <v>1328</v>
      </c>
      <c r="R418" s="68">
        <v>1209</v>
      </c>
      <c r="S418" s="68">
        <v>1062</v>
      </c>
      <c r="T418" s="68">
        <v>930.98216996009228</v>
      </c>
      <c r="U418" s="68">
        <v>809.00239941529242</v>
      </c>
      <c r="V418" s="68">
        <v>709.14035714112924</v>
      </c>
      <c r="W418" s="68">
        <v>622.42833343227812</v>
      </c>
      <c r="X418" s="68">
        <v>546.86511474184294</v>
      </c>
      <c r="Y418" s="67">
        <v>481.06991471638196</v>
      </c>
      <c r="AG418" s="69">
        <v>100</v>
      </c>
      <c r="AH418" s="26">
        <f t="shared" si="91"/>
        <v>91.954745443117531</v>
      </c>
      <c r="AI418" s="26">
        <f t="shared" si="91"/>
        <v>83.469516027655573</v>
      </c>
      <c r="AJ418" s="26">
        <f t="shared" si="91"/>
        <v>75.989943431803894</v>
      </c>
      <c r="AK418" s="26">
        <f t="shared" si="91"/>
        <v>66.750471401634186</v>
      </c>
      <c r="AL418" s="26">
        <f t="shared" si="91"/>
        <v>58.515535509748098</v>
      </c>
      <c r="AM418" s="26">
        <f t="shared" si="91"/>
        <v>50.848673753318188</v>
      </c>
      <c r="AN418" s="26">
        <f t="shared" si="91"/>
        <v>44.571989763741627</v>
      </c>
      <c r="AO418" s="26">
        <f t="shared" si="91"/>
        <v>39.121831139678072</v>
      </c>
      <c r="AP418" s="26">
        <f t="shared" si="91"/>
        <v>34.372414502944245</v>
      </c>
    </row>
    <row r="419" spans="4:42">
      <c r="D419" s="30"/>
      <c r="E419" s="76"/>
      <c r="G419" s="78" t="s">
        <v>162</v>
      </c>
      <c r="O419" s="67">
        <v>1333</v>
      </c>
      <c r="P419" s="68">
        <v>2930</v>
      </c>
      <c r="Q419" s="68">
        <v>2839</v>
      </c>
      <c r="R419" s="68">
        <v>2632</v>
      </c>
      <c r="S419" s="68">
        <v>2454</v>
      </c>
      <c r="T419" s="68">
        <v>2232.3730938526164</v>
      </c>
      <c r="U419" s="68">
        <v>1995.0363833263368</v>
      </c>
      <c r="V419" s="68">
        <v>1752.403743385853</v>
      </c>
      <c r="W419" s="68">
        <v>1523.9217456421461</v>
      </c>
      <c r="X419" s="68">
        <v>1323.485250266659</v>
      </c>
      <c r="Y419" s="67">
        <v>1135.6597633336935</v>
      </c>
      <c r="AG419" s="69">
        <v>100</v>
      </c>
      <c r="AH419" s="26">
        <f t="shared" si="91"/>
        <v>219.80495123780943</v>
      </c>
      <c r="AI419" s="26">
        <f t="shared" si="91"/>
        <v>212.97824456114029</v>
      </c>
      <c r="AJ419" s="26">
        <f t="shared" si="91"/>
        <v>197.44936234058514</v>
      </c>
      <c r="AK419" s="26">
        <f t="shared" si="91"/>
        <v>184.0960240060015</v>
      </c>
      <c r="AL419" s="26">
        <f t="shared" si="91"/>
        <v>167.46984950132156</v>
      </c>
      <c r="AM419" s="26">
        <f t="shared" si="91"/>
        <v>149.66514503573421</v>
      </c>
      <c r="AN419" s="26">
        <f t="shared" si="91"/>
        <v>131.46314654057412</v>
      </c>
      <c r="AO419" s="26">
        <f t="shared" si="91"/>
        <v>114.32271160106123</v>
      </c>
      <c r="AP419" s="26">
        <f t="shared" si="91"/>
        <v>99.28621532383039</v>
      </c>
    </row>
    <row r="420" spans="4:42">
      <c r="D420" s="13"/>
      <c r="E420" s="74" t="s">
        <v>355</v>
      </c>
      <c r="F420" s="77"/>
      <c r="G420" s="75"/>
      <c r="AH420" s="26"/>
      <c r="AI420" s="26"/>
      <c r="AJ420" s="26"/>
      <c r="AK420" s="26"/>
      <c r="AL420" s="26"/>
      <c r="AM420" s="26"/>
      <c r="AN420" s="26"/>
      <c r="AO420" s="26"/>
      <c r="AP420" s="26"/>
    </row>
    <row r="421" spans="4:42">
      <c r="D421" s="13"/>
      <c r="G421" s="75"/>
      <c r="AH421" s="26"/>
      <c r="AI421" s="26"/>
      <c r="AJ421" s="26"/>
      <c r="AK421" s="26"/>
      <c r="AL421" s="26"/>
      <c r="AM421" s="26"/>
      <c r="AN421" s="26"/>
      <c r="AO421" s="26"/>
      <c r="AP421" s="26"/>
    </row>
    <row r="422" spans="4:42">
      <c r="D422" s="30" t="s">
        <v>356</v>
      </c>
      <c r="E422" s="76"/>
      <c r="G422" s="78" t="s">
        <v>357</v>
      </c>
      <c r="O422" s="67">
        <v>3907</v>
      </c>
      <c r="P422" s="68">
        <v>3777</v>
      </c>
      <c r="Q422" s="68">
        <v>3506</v>
      </c>
      <c r="R422" s="68">
        <v>3250</v>
      </c>
      <c r="S422" s="68">
        <v>3087</v>
      </c>
      <c r="T422" s="68">
        <v>2968.6540187462429</v>
      </c>
      <c r="U422" s="68">
        <v>2872.4502272553482</v>
      </c>
      <c r="V422" s="68">
        <v>2741.4608841140353</v>
      </c>
      <c r="W422" s="68">
        <v>2564.1446586189791</v>
      </c>
      <c r="X422" s="68">
        <v>2379.108364693986</v>
      </c>
      <c r="Y422" s="67">
        <v>2252.6099099064386</v>
      </c>
      <c r="AG422" s="69">
        <v>100</v>
      </c>
      <c r="AH422" s="26">
        <f t="shared" ref="AH422:AP422" si="92">P422/$O422*$AG422</f>
        <v>96.67263885334016</v>
      </c>
      <c r="AI422" s="26">
        <f t="shared" si="92"/>
        <v>89.736370616841569</v>
      </c>
      <c r="AJ422" s="26">
        <f t="shared" si="92"/>
        <v>83.184028666496033</v>
      </c>
      <c r="AK422" s="26">
        <f t="shared" si="92"/>
        <v>79.012029690299471</v>
      </c>
      <c r="AL422" s="26">
        <f t="shared" si="92"/>
        <v>75.982954152706498</v>
      </c>
      <c r="AM422" s="26">
        <f t="shared" si="92"/>
        <v>73.520609860643674</v>
      </c>
      <c r="AN422" s="26">
        <f t="shared" si="92"/>
        <v>70.167926391452141</v>
      </c>
      <c r="AO422" s="26">
        <f t="shared" si="92"/>
        <v>65.629502396185799</v>
      </c>
      <c r="AP422" s="26">
        <f t="shared" si="92"/>
        <v>60.89348258750924</v>
      </c>
    </row>
    <row r="423" spans="4:42">
      <c r="D423" s="13"/>
      <c r="E423" s="74" t="s">
        <v>358</v>
      </c>
      <c r="F423" s="77"/>
      <c r="G423" s="75"/>
      <c r="AH423" s="26"/>
      <c r="AI423" s="26"/>
      <c r="AJ423" s="26"/>
      <c r="AK423" s="26"/>
      <c r="AL423" s="26"/>
      <c r="AM423" s="26"/>
      <c r="AN423" s="26"/>
      <c r="AO423" s="26"/>
      <c r="AP423" s="26"/>
    </row>
    <row r="424" spans="4:42">
      <c r="D424" s="13"/>
      <c r="G424" s="75"/>
      <c r="AH424" s="26"/>
      <c r="AI424" s="26"/>
      <c r="AJ424" s="26"/>
      <c r="AK424" s="26"/>
      <c r="AL424" s="26"/>
      <c r="AM424" s="26"/>
      <c r="AN424" s="26"/>
      <c r="AO424" s="26"/>
      <c r="AP424" s="26"/>
    </row>
    <row r="425" spans="4:42">
      <c r="D425" s="13" t="s">
        <v>359</v>
      </c>
      <c r="G425" s="75" t="s">
        <v>360</v>
      </c>
      <c r="O425" s="67">
        <v>1603</v>
      </c>
      <c r="P425" s="68">
        <v>1523</v>
      </c>
      <c r="Q425" s="68">
        <v>1423</v>
      </c>
      <c r="R425" s="68">
        <v>1330</v>
      </c>
      <c r="S425" s="68">
        <v>1254</v>
      </c>
      <c r="T425" s="68">
        <v>1171.403400852085</v>
      </c>
      <c r="U425" s="68">
        <v>1074.1790911588755</v>
      </c>
      <c r="V425" s="68">
        <v>977.69850454140294</v>
      </c>
      <c r="W425" s="68">
        <v>880.7912174331907</v>
      </c>
      <c r="X425" s="68">
        <v>778.35882354842852</v>
      </c>
      <c r="Y425" s="67">
        <v>688.64425324531385</v>
      </c>
      <c r="AG425" s="69">
        <v>100</v>
      </c>
      <c r="AH425" s="26">
        <f t="shared" ref="AH425:AP429" si="93">P425/$O425*$AG425</f>
        <v>95.009357454772299</v>
      </c>
      <c r="AI425" s="26">
        <f t="shared" si="93"/>
        <v>88.771054273237681</v>
      </c>
      <c r="AJ425" s="26">
        <f t="shared" si="93"/>
        <v>82.969432314410483</v>
      </c>
      <c r="AK425" s="26">
        <f t="shared" si="93"/>
        <v>78.228321896444157</v>
      </c>
      <c r="AL425" s="26">
        <f t="shared" si="93"/>
        <v>73.075695623960385</v>
      </c>
      <c r="AM425" s="26">
        <f t="shared" si="93"/>
        <v>67.010548419143817</v>
      </c>
      <c r="AN425" s="26">
        <f t="shared" si="93"/>
        <v>60.991796914622768</v>
      </c>
      <c r="AO425" s="26">
        <f t="shared" si="93"/>
        <v>54.946426539812265</v>
      </c>
      <c r="AP425" s="26">
        <f t="shared" si="93"/>
        <v>48.556383253177074</v>
      </c>
    </row>
    <row r="426" spans="4:42">
      <c r="D426" s="13"/>
      <c r="G426" s="75" t="s">
        <v>361</v>
      </c>
      <c r="O426" s="67">
        <v>788</v>
      </c>
      <c r="P426" s="68">
        <v>883</v>
      </c>
      <c r="Q426" s="68">
        <v>810</v>
      </c>
      <c r="R426" s="68">
        <v>743</v>
      </c>
      <c r="S426" s="68">
        <v>718</v>
      </c>
      <c r="T426" s="68">
        <v>682.4481703556246</v>
      </c>
      <c r="U426" s="68">
        <v>639.1018075237489</v>
      </c>
      <c r="V426" s="68">
        <v>607.60510867032565</v>
      </c>
      <c r="W426" s="68">
        <v>574.99263043413498</v>
      </c>
      <c r="X426" s="68">
        <v>541.12180853380448</v>
      </c>
      <c r="Y426" s="67">
        <v>500.24227855941922</v>
      </c>
      <c r="AG426" s="69">
        <v>100</v>
      </c>
      <c r="AH426" s="26">
        <f t="shared" si="93"/>
        <v>112.05583756345176</v>
      </c>
      <c r="AI426" s="26">
        <f t="shared" si="93"/>
        <v>102.79187817258884</v>
      </c>
      <c r="AJ426" s="26">
        <f t="shared" si="93"/>
        <v>94.289340101522839</v>
      </c>
      <c r="AK426" s="26">
        <f t="shared" si="93"/>
        <v>91.116751269035532</v>
      </c>
      <c r="AL426" s="26">
        <f t="shared" si="93"/>
        <v>86.605097760866073</v>
      </c>
      <c r="AM426" s="26">
        <f t="shared" si="93"/>
        <v>81.104290294891996</v>
      </c>
      <c r="AN426" s="26">
        <f t="shared" si="93"/>
        <v>77.107247293188536</v>
      </c>
      <c r="AO426" s="26">
        <f t="shared" si="93"/>
        <v>72.968607923113566</v>
      </c>
      <c r="AP426" s="26">
        <f t="shared" si="93"/>
        <v>68.670280270787373</v>
      </c>
    </row>
    <row r="427" spans="4:42">
      <c r="D427" s="13"/>
      <c r="G427" s="75" t="s">
        <v>258</v>
      </c>
      <c r="O427" s="67">
        <v>204</v>
      </c>
      <c r="P427" s="68">
        <v>185</v>
      </c>
      <c r="Q427" s="68">
        <v>175</v>
      </c>
      <c r="R427" s="68">
        <v>145</v>
      </c>
      <c r="S427" s="68">
        <v>128</v>
      </c>
      <c r="T427" s="68">
        <v>105.38647741147741</v>
      </c>
      <c r="U427" s="68">
        <v>89.176159951159946</v>
      </c>
      <c r="V427" s="68">
        <v>74.279986481772198</v>
      </c>
      <c r="W427" s="68">
        <v>54.998096546310833</v>
      </c>
      <c r="X427" s="68">
        <v>35.27458791208791</v>
      </c>
      <c r="Y427" s="67">
        <v>19.222512755102038</v>
      </c>
      <c r="AG427" s="69">
        <v>100</v>
      </c>
      <c r="AH427" s="26">
        <f t="shared" si="93"/>
        <v>90.686274509803923</v>
      </c>
      <c r="AI427" s="26">
        <f t="shared" si="93"/>
        <v>85.784313725490193</v>
      </c>
      <c r="AJ427" s="26">
        <f t="shared" si="93"/>
        <v>71.078431372549019</v>
      </c>
      <c r="AK427" s="26">
        <f t="shared" si="93"/>
        <v>62.745098039215684</v>
      </c>
      <c r="AL427" s="26">
        <f t="shared" si="93"/>
        <v>51.660037946802653</v>
      </c>
      <c r="AM427" s="26">
        <f t="shared" si="93"/>
        <v>43.713803897627422</v>
      </c>
      <c r="AN427" s="26">
        <f t="shared" si="93"/>
        <v>36.4117580793001</v>
      </c>
      <c r="AO427" s="26">
        <f t="shared" si="93"/>
        <v>26.959851248191587</v>
      </c>
      <c r="AP427" s="26">
        <f t="shared" si="93"/>
        <v>17.291464662788194</v>
      </c>
    </row>
    <row r="428" spans="4:42">
      <c r="D428" s="13"/>
      <c r="G428" s="75" t="s">
        <v>362</v>
      </c>
      <c r="O428" s="67">
        <v>420</v>
      </c>
      <c r="P428" s="68">
        <v>388</v>
      </c>
      <c r="Q428" s="68">
        <v>374</v>
      </c>
      <c r="R428" s="68">
        <v>330</v>
      </c>
      <c r="S428" s="68">
        <v>280</v>
      </c>
      <c r="T428" s="68">
        <v>240.45090297932876</v>
      </c>
      <c r="U428" s="68">
        <v>187.49811630360352</v>
      </c>
      <c r="V428" s="68">
        <v>151.72972789880606</v>
      </c>
      <c r="W428" s="68">
        <v>120.44871236524602</v>
      </c>
      <c r="X428" s="68">
        <v>93.579312921966988</v>
      </c>
      <c r="Y428" s="67">
        <v>71.621657718496195</v>
      </c>
      <c r="AG428" s="69">
        <v>100</v>
      </c>
      <c r="AH428" s="26">
        <f t="shared" si="93"/>
        <v>92.38095238095238</v>
      </c>
      <c r="AI428" s="26">
        <f t="shared" si="93"/>
        <v>89.047619047619037</v>
      </c>
      <c r="AJ428" s="26">
        <f t="shared" si="93"/>
        <v>78.571428571428569</v>
      </c>
      <c r="AK428" s="26">
        <f t="shared" si="93"/>
        <v>66.666666666666657</v>
      </c>
      <c r="AL428" s="26">
        <f t="shared" si="93"/>
        <v>57.250214995078274</v>
      </c>
      <c r="AM428" s="26">
        <f t="shared" si="93"/>
        <v>44.642408643715129</v>
      </c>
      <c r="AN428" s="26">
        <f t="shared" si="93"/>
        <v>36.12612569019192</v>
      </c>
      <c r="AO428" s="26">
        <f t="shared" si="93"/>
        <v>28.6782648488681</v>
      </c>
      <c r="AP428" s="26">
        <f t="shared" si="93"/>
        <v>22.28078879094452</v>
      </c>
    </row>
    <row r="429" spans="4:42">
      <c r="D429" s="30"/>
      <c r="E429" s="79"/>
      <c r="G429" s="78" t="s">
        <v>363</v>
      </c>
      <c r="O429" s="67">
        <v>854</v>
      </c>
      <c r="P429" s="68">
        <v>747</v>
      </c>
      <c r="Q429" s="68">
        <v>644</v>
      </c>
      <c r="R429" s="68">
        <v>555</v>
      </c>
      <c r="S429" s="68">
        <v>446</v>
      </c>
      <c r="T429" s="68">
        <v>349.36160355165771</v>
      </c>
      <c r="U429" s="68">
        <v>263.41628644913601</v>
      </c>
      <c r="V429" s="68">
        <v>189.6548142694985</v>
      </c>
      <c r="W429" s="68">
        <v>136.90984937039229</v>
      </c>
      <c r="X429" s="68">
        <v>99.620990891418955</v>
      </c>
      <c r="Y429" s="67">
        <v>70.194160950929842</v>
      </c>
      <c r="AG429" s="69">
        <v>100</v>
      </c>
      <c r="AH429" s="26">
        <f t="shared" si="93"/>
        <v>87.470725995316158</v>
      </c>
      <c r="AI429" s="26">
        <f t="shared" si="93"/>
        <v>75.409836065573771</v>
      </c>
      <c r="AJ429" s="26">
        <f t="shared" si="93"/>
        <v>64.988290398126466</v>
      </c>
      <c r="AK429" s="26">
        <f t="shared" si="93"/>
        <v>52.224824355971897</v>
      </c>
      <c r="AL429" s="26">
        <f t="shared" si="93"/>
        <v>40.90885287490137</v>
      </c>
      <c r="AM429" s="26">
        <f t="shared" si="93"/>
        <v>30.844998413247776</v>
      </c>
      <c r="AN429" s="26">
        <f t="shared" si="93"/>
        <v>22.207823684952988</v>
      </c>
      <c r="AO429" s="26">
        <f t="shared" si="93"/>
        <v>16.031598286931182</v>
      </c>
      <c r="AP429" s="26">
        <f t="shared" si="93"/>
        <v>11.665221415857021</v>
      </c>
    </row>
    <row r="430" spans="4:42">
      <c r="D430" s="13"/>
      <c r="E430" s="74" t="s">
        <v>173</v>
      </c>
      <c r="F430" s="77"/>
      <c r="G430" s="75"/>
      <c r="AH430" s="26"/>
      <c r="AI430" s="26"/>
      <c r="AJ430" s="26"/>
      <c r="AK430" s="26"/>
      <c r="AL430" s="26"/>
      <c r="AM430" s="26"/>
      <c r="AN430" s="26"/>
      <c r="AO430" s="26"/>
      <c r="AP430" s="26"/>
    </row>
    <row r="431" spans="4:42">
      <c r="D431" s="13"/>
      <c r="G431" s="75"/>
      <c r="AH431" s="26"/>
      <c r="AI431" s="26"/>
      <c r="AJ431" s="26"/>
      <c r="AK431" s="26"/>
      <c r="AL431" s="26"/>
      <c r="AM431" s="26"/>
      <c r="AN431" s="26"/>
      <c r="AO431" s="26"/>
      <c r="AP431" s="26"/>
    </row>
    <row r="432" spans="4:42">
      <c r="D432" s="30" t="s">
        <v>173</v>
      </c>
      <c r="E432" s="76"/>
      <c r="G432" s="78" t="s">
        <v>364</v>
      </c>
      <c r="O432" s="67">
        <v>527</v>
      </c>
      <c r="P432" s="68">
        <v>635</v>
      </c>
      <c r="Q432" s="68">
        <v>570</v>
      </c>
      <c r="R432" s="68">
        <v>486</v>
      </c>
      <c r="S432" s="68">
        <v>446</v>
      </c>
      <c r="T432" s="68">
        <v>441.43203944373357</v>
      </c>
      <c r="U432" s="68">
        <v>457.37190729241837</v>
      </c>
      <c r="V432" s="68">
        <v>469.32744128930392</v>
      </c>
      <c r="W432" s="68">
        <v>445.42864920701209</v>
      </c>
      <c r="X432" s="68">
        <v>436.28860768255504</v>
      </c>
      <c r="Y432" s="67">
        <v>498.48010020882441</v>
      </c>
      <c r="AG432" s="69">
        <v>100</v>
      </c>
      <c r="AH432" s="26">
        <f t="shared" ref="AH432:AP432" si="94">P432/$O432*$AG432</f>
        <v>120.49335863377608</v>
      </c>
      <c r="AI432" s="26">
        <f t="shared" si="94"/>
        <v>108.15939278937381</v>
      </c>
      <c r="AJ432" s="26">
        <f t="shared" si="94"/>
        <v>92.220113851992409</v>
      </c>
      <c r="AK432" s="26">
        <f t="shared" si="94"/>
        <v>84.629981024667927</v>
      </c>
      <c r="AL432" s="26">
        <f t="shared" si="94"/>
        <v>83.763195340366906</v>
      </c>
      <c r="AM432" s="26">
        <f t="shared" si="94"/>
        <v>86.787838195904811</v>
      </c>
      <c r="AN432" s="26">
        <f t="shared" si="94"/>
        <v>89.056440472353685</v>
      </c>
      <c r="AO432" s="26">
        <f t="shared" si="94"/>
        <v>84.52156531442354</v>
      </c>
      <c r="AP432" s="26">
        <f t="shared" si="94"/>
        <v>82.787212083976286</v>
      </c>
    </row>
    <row r="433" spans="4:42">
      <c r="D433" s="12"/>
      <c r="E433" s="74" t="s">
        <v>366</v>
      </c>
      <c r="F433" s="77"/>
      <c r="AH433" s="26"/>
      <c r="AI433" s="26"/>
      <c r="AJ433" s="26"/>
      <c r="AK433" s="26"/>
      <c r="AL433" s="26"/>
      <c r="AM433" s="26"/>
      <c r="AN433" s="26"/>
      <c r="AO433" s="26"/>
      <c r="AP433" s="26"/>
    </row>
    <row r="434" spans="4:42">
      <c r="D434" s="13" t="s">
        <v>37</v>
      </c>
      <c r="AH434" s="26"/>
      <c r="AI434" s="26"/>
      <c r="AJ434" s="26"/>
      <c r="AK434" s="26"/>
      <c r="AL434" s="26"/>
      <c r="AM434" s="26"/>
      <c r="AN434" s="26"/>
      <c r="AO434" s="26"/>
      <c r="AP434" s="26"/>
    </row>
    <row r="435" spans="4:42">
      <c r="D435" s="13"/>
      <c r="G435" t="s">
        <v>366</v>
      </c>
      <c r="O435" s="67">
        <v>41408</v>
      </c>
      <c r="P435" s="68">
        <v>39472.000000000007</v>
      </c>
      <c r="Q435" s="68">
        <v>37169.999999999993</v>
      </c>
      <c r="R435" s="68">
        <v>35019</v>
      </c>
      <c r="S435" s="68">
        <v>33312.999999999993</v>
      </c>
      <c r="T435" s="68">
        <v>31045.481477397221</v>
      </c>
      <c r="U435" s="68">
        <v>28864.383095036232</v>
      </c>
      <c r="V435" s="68">
        <v>26655.837664086946</v>
      </c>
      <c r="W435" s="68">
        <v>24476.379612835466</v>
      </c>
      <c r="X435" s="68">
        <v>22417.464779071175</v>
      </c>
      <c r="AG435" s="69">
        <v>100</v>
      </c>
      <c r="AH435" s="26">
        <f t="shared" ref="AH435:AH445" si="95">P435/$O435*$AG435</f>
        <v>95.324574961360142</v>
      </c>
      <c r="AI435" s="26">
        <f t="shared" ref="AI435:AI445" si="96">Q435/$O435*$AG435</f>
        <v>89.765262751159185</v>
      </c>
      <c r="AJ435" s="26">
        <f t="shared" ref="AJ435:AJ445" si="97">R435/$O435*$AG435</f>
        <v>84.570614374034008</v>
      </c>
      <c r="AK435" s="26">
        <f t="shared" ref="AK435:AK445" si="98">S435/$O435*$AG435</f>
        <v>80.450637557959794</v>
      </c>
      <c r="AL435" s="26">
        <f t="shared" ref="AL435:AL445" si="99">T435/$O435*$AG435</f>
        <v>74.974597849201174</v>
      </c>
      <c r="AM435" s="26">
        <f t="shared" ref="AM435:AM445" si="100">U435/$O435*$AG435</f>
        <v>69.707262111273749</v>
      </c>
      <c r="AN435" s="26">
        <f t="shared" ref="AN435:AN445" si="101">V435/$O435*$AG435</f>
        <v>64.373641963115688</v>
      </c>
      <c r="AO435" s="26">
        <f t="shared" ref="AO435:AO445" si="102">W435/$O435*$AG435</f>
        <v>59.110267612141286</v>
      </c>
      <c r="AP435" s="26">
        <f t="shared" ref="AP435:AP445" si="103">X435/$O435*$AG435</f>
        <v>54.138004199843451</v>
      </c>
    </row>
    <row r="436" spans="4:42">
      <c r="D436" s="13"/>
      <c r="G436" t="s">
        <v>367</v>
      </c>
      <c r="O436" s="67">
        <v>1520</v>
      </c>
      <c r="P436" s="68">
        <v>1682</v>
      </c>
      <c r="Q436" s="68">
        <v>1790</v>
      </c>
      <c r="R436" s="68">
        <v>1913</v>
      </c>
      <c r="S436" s="68">
        <v>1865</v>
      </c>
      <c r="T436" s="68">
        <v>1855.4039580026483</v>
      </c>
      <c r="U436" s="68">
        <v>1907.6499830991379</v>
      </c>
      <c r="V436" s="68">
        <v>1937.56852978491</v>
      </c>
      <c r="W436" s="68">
        <v>1928.8565735612342</v>
      </c>
      <c r="X436" s="68">
        <v>1868.5360005246082</v>
      </c>
      <c r="AG436" s="69">
        <v>100</v>
      </c>
      <c r="AH436" s="26">
        <f t="shared" si="95"/>
        <v>110.65789473684211</v>
      </c>
      <c r="AI436" s="26">
        <f t="shared" si="96"/>
        <v>117.76315789473684</v>
      </c>
      <c r="AJ436" s="26">
        <f t="shared" si="97"/>
        <v>125.85526315789475</v>
      </c>
      <c r="AK436" s="26">
        <f t="shared" si="98"/>
        <v>122.69736842105263</v>
      </c>
      <c r="AL436" s="26">
        <f t="shared" si="99"/>
        <v>122.06604986859529</v>
      </c>
      <c r="AM436" s="26">
        <f t="shared" si="100"/>
        <v>125.50328836178539</v>
      </c>
      <c r="AN436" s="26">
        <f t="shared" si="101"/>
        <v>127.47161380163881</v>
      </c>
      <c r="AO436" s="26">
        <f t="shared" si="102"/>
        <v>126.8984587869233</v>
      </c>
      <c r="AP436" s="26">
        <f t="shared" si="103"/>
        <v>122.93000003451368</v>
      </c>
    </row>
    <row r="437" spans="4:42">
      <c r="D437" s="13"/>
      <c r="G437" t="s">
        <v>368</v>
      </c>
      <c r="O437" s="67">
        <v>1920</v>
      </c>
      <c r="P437" s="68">
        <v>1866</v>
      </c>
      <c r="Q437" s="68">
        <v>1811</v>
      </c>
      <c r="R437" s="68">
        <v>1742</v>
      </c>
      <c r="S437" s="68">
        <v>1635</v>
      </c>
      <c r="T437" s="68">
        <v>1522.6065796047528</v>
      </c>
      <c r="U437" s="68">
        <v>1393.8506369428214</v>
      </c>
      <c r="V437" s="68">
        <v>1257.2303660723312</v>
      </c>
      <c r="W437" s="68">
        <v>1123.1371504109397</v>
      </c>
      <c r="X437" s="68">
        <v>1006.055333682827</v>
      </c>
      <c r="AG437" s="69">
        <v>100</v>
      </c>
      <c r="AH437" s="26">
        <f t="shared" si="95"/>
        <v>97.1875</v>
      </c>
      <c r="AI437" s="26">
        <f t="shared" si="96"/>
        <v>94.322916666666671</v>
      </c>
      <c r="AJ437" s="26">
        <f t="shared" si="97"/>
        <v>90.729166666666671</v>
      </c>
      <c r="AK437" s="26">
        <f t="shared" si="98"/>
        <v>85.15625</v>
      </c>
      <c r="AL437" s="26">
        <f t="shared" si="99"/>
        <v>79.302426021080876</v>
      </c>
      <c r="AM437" s="26">
        <f t="shared" si="100"/>
        <v>72.596387340771955</v>
      </c>
      <c r="AN437" s="26">
        <f t="shared" si="101"/>
        <v>65.480748232933919</v>
      </c>
      <c r="AO437" s="26">
        <f t="shared" si="102"/>
        <v>58.496726583903111</v>
      </c>
      <c r="AP437" s="26">
        <f t="shared" si="103"/>
        <v>52.39871529598058</v>
      </c>
    </row>
    <row r="438" spans="4:42">
      <c r="D438" s="13"/>
      <c r="G438" t="s">
        <v>369</v>
      </c>
      <c r="O438" s="67">
        <v>948</v>
      </c>
      <c r="P438" s="68">
        <v>859</v>
      </c>
      <c r="Q438" s="68">
        <v>809</v>
      </c>
      <c r="R438" s="68">
        <v>747</v>
      </c>
      <c r="S438" s="68">
        <v>638</v>
      </c>
      <c r="T438" s="68">
        <v>545.40096152614615</v>
      </c>
      <c r="U438" s="68">
        <v>457.36395503489564</v>
      </c>
      <c r="V438" s="68">
        <v>379.39823355547145</v>
      </c>
      <c r="W438" s="68">
        <v>315.08247170865758</v>
      </c>
      <c r="X438" s="68">
        <v>256.09441335230866</v>
      </c>
      <c r="AG438" s="69">
        <v>100</v>
      </c>
      <c r="AH438" s="26">
        <f t="shared" si="95"/>
        <v>90.611814345991561</v>
      </c>
      <c r="AI438" s="26">
        <f t="shared" si="96"/>
        <v>85.337552742616026</v>
      </c>
      <c r="AJ438" s="26">
        <f t="shared" si="97"/>
        <v>78.797468354430379</v>
      </c>
      <c r="AK438" s="26">
        <f t="shared" si="98"/>
        <v>67.299578059071735</v>
      </c>
      <c r="AL438" s="26">
        <f t="shared" si="99"/>
        <v>57.531746996428922</v>
      </c>
      <c r="AM438" s="26">
        <f t="shared" si="100"/>
        <v>48.245142936170424</v>
      </c>
      <c r="AN438" s="26">
        <f t="shared" si="101"/>
        <v>40.020910712602472</v>
      </c>
      <c r="AO438" s="26">
        <f t="shared" si="102"/>
        <v>33.236547648592577</v>
      </c>
      <c r="AP438" s="26">
        <f t="shared" si="103"/>
        <v>27.014178623661252</v>
      </c>
    </row>
    <row r="439" spans="4:42">
      <c r="D439" s="13"/>
      <c r="G439" t="s">
        <v>370</v>
      </c>
      <c r="O439" s="67">
        <v>2835</v>
      </c>
      <c r="P439" s="68">
        <v>3137</v>
      </c>
      <c r="Q439" s="68">
        <v>3283</v>
      </c>
      <c r="R439" s="68">
        <v>3238</v>
      </c>
      <c r="S439" s="68">
        <v>3159</v>
      </c>
      <c r="T439" s="68">
        <v>3061.4985029829995</v>
      </c>
      <c r="U439" s="68">
        <v>2956.9820322367841</v>
      </c>
      <c r="V439" s="68">
        <v>2843.3712576192584</v>
      </c>
      <c r="W439" s="68">
        <v>2707.616896911446</v>
      </c>
      <c r="X439" s="68">
        <v>2550.4937656999682</v>
      </c>
      <c r="AG439" s="69">
        <v>100</v>
      </c>
      <c r="AH439" s="26">
        <f t="shared" si="95"/>
        <v>110.65255731922399</v>
      </c>
      <c r="AI439" s="26">
        <f t="shared" si="96"/>
        <v>115.80246913580248</v>
      </c>
      <c r="AJ439" s="26">
        <f t="shared" si="97"/>
        <v>114.21516754850087</v>
      </c>
      <c r="AK439" s="26">
        <f t="shared" si="98"/>
        <v>111.42857142857143</v>
      </c>
      <c r="AL439" s="26">
        <f t="shared" si="99"/>
        <v>107.98936518458552</v>
      </c>
      <c r="AM439" s="26">
        <f t="shared" si="100"/>
        <v>104.30271718648268</v>
      </c>
      <c r="AN439" s="26">
        <f t="shared" si="101"/>
        <v>100.29528245570576</v>
      </c>
      <c r="AO439" s="26">
        <f t="shared" si="102"/>
        <v>95.506768850491923</v>
      </c>
      <c r="AP439" s="26">
        <f t="shared" si="103"/>
        <v>89.964506726630262</v>
      </c>
    </row>
    <row r="440" spans="4:42">
      <c r="D440" s="13"/>
      <c r="G440" t="s">
        <v>371</v>
      </c>
      <c r="O440" s="67">
        <v>2901</v>
      </c>
      <c r="P440" s="68">
        <v>2938</v>
      </c>
      <c r="Q440" s="68">
        <v>3027</v>
      </c>
      <c r="R440" s="68">
        <v>3029</v>
      </c>
      <c r="S440" s="68">
        <v>3118</v>
      </c>
      <c r="T440" s="68">
        <v>3203.5234880567082</v>
      </c>
      <c r="U440" s="68">
        <v>3328.5750033160648</v>
      </c>
      <c r="V440" s="68">
        <v>3439.4522068681972</v>
      </c>
      <c r="W440" s="68">
        <v>3533.9130668086905</v>
      </c>
      <c r="X440" s="68">
        <v>3626.7868347561212</v>
      </c>
      <c r="AG440" s="69">
        <v>100</v>
      </c>
      <c r="AH440" s="26">
        <f t="shared" si="95"/>
        <v>101.27542226818338</v>
      </c>
      <c r="AI440" s="26">
        <f t="shared" si="96"/>
        <v>104.34332988624612</v>
      </c>
      <c r="AJ440" s="26">
        <f t="shared" si="97"/>
        <v>104.41227163047225</v>
      </c>
      <c r="AK440" s="26">
        <f t="shared" si="98"/>
        <v>107.48017924853499</v>
      </c>
      <c r="AL440" s="26">
        <f t="shared" si="99"/>
        <v>110.42824846800097</v>
      </c>
      <c r="AM440" s="26">
        <f t="shared" si="100"/>
        <v>114.73888325805117</v>
      </c>
      <c r="AN440" s="26">
        <f t="shared" si="101"/>
        <v>118.56091716195097</v>
      </c>
      <c r="AO440" s="26">
        <f t="shared" si="102"/>
        <v>121.81706538464981</v>
      </c>
      <c r="AP440" s="26">
        <f t="shared" si="103"/>
        <v>125.0185051622241</v>
      </c>
    </row>
    <row r="441" spans="4:42">
      <c r="D441" s="13"/>
      <c r="G441" t="s">
        <v>372</v>
      </c>
      <c r="O441" s="67">
        <v>5564</v>
      </c>
      <c r="P441" s="68">
        <v>5918</v>
      </c>
      <c r="Q441" s="68">
        <v>5619</v>
      </c>
      <c r="R441" s="68">
        <v>5846</v>
      </c>
      <c r="S441" s="68">
        <v>5000</v>
      </c>
      <c r="T441" s="68">
        <v>4221.1551055457403</v>
      </c>
      <c r="U441" s="68">
        <v>3538.760111833034</v>
      </c>
      <c r="V441" s="68">
        <v>2930.3076063356502</v>
      </c>
      <c r="W441" s="68">
        <v>2399.2304629147857</v>
      </c>
      <c r="X441" s="68">
        <v>1932.7256076189472</v>
      </c>
      <c r="AG441" s="69">
        <v>100</v>
      </c>
      <c r="AH441" s="26">
        <f t="shared" si="95"/>
        <v>106.36232925952551</v>
      </c>
      <c r="AI441" s="26">
        <f t="shared" si="96"/>
        <v>100.98849748382459</v>
      </c>
      <c r="AJ441" s="26">
        <f t="shared" si="97"/>
        <v>105.06829618979152</v>
      </c>
      <c r="AK441" s="26">
        <f t="shared" si="98"/>
        <v>89.863407620416965</v>
      </c>
      <c r="AL441" s="26">
        <f t="shared" si="99"/>
        <v>75.865476375732214</v>
      </c>
      <c r="AM441" s="26">
        <f t="shared" si="100"/>
        <v>63.601008480104845</v>
      </c>
      <c r="AN441" s="26">
        <f t="shared" si="101"/>
        <v>52.665485376269771</v>
      </c>
      <c r="AO441" s="26">
        <f t="shared" si="102"/>
        <v>43.12060501284661</v>
      </c>
      <c r="AP441" s="26">
        <f t="shared" si="103"/>
        <v>34.736261819175901</v>
      </c>
    </row>
    <row r="442" spans="4:42">
      <c r="D442" s="13"/>
      <c r="G442" t="s">
        <v>373</v>
      </c>
      <c r="O442" s="67">
        <v>2933</v>
      </c>
      <c r="P442" s="68">
        <v>3341</v>
      </c>
      <c r="Q442" s="68">
        <v>3595</v>
      </c>
      <c r="R442" s="68">
        <v>3784</v>
      </c>
      <c r="S442" s="68">
        <v>4144</v>
      </c>
      <c r="T442" s="68">
        <v>4473.1382947327402</v>
      </c>
      <c r="U442" s="68">
        <v>4826.4355984212543</v>
      </c>
      <c r="V442" s="68">
        <v>5167.6047510611788</v>
      </c>
      <c r="W442" s="68">
        <v>5486.3070523877886</v>
      </c>
      <c r="X442" s="68">
        <v>5857.1006548808409</v>
      </c>
      <c r="AG442" s="69">
        <v>100</v>
      </c>
      <c r="AH442" s="26">
        <f t="shared" si="95"/>
        <v>113.91067166723492</v>
      </c>
      <c r="AI442" s="26">
        <f t="shared" si="96"/>
        <v>122.5707466757586</v>
      </c>
      <c r="AJ442" s="26">
        <f t="shared" si="97"/>
        <v>129.01466075690419</v>
      </c>
      <c r="AK442" s="26">
        <f t="shared" si="98"/>
        <v>141.28878281622912</v>
      </c>
      <c r="AL442" s="26">
        <f t="shared" si="99"/>
        <v>152.51068171608389</v>
      </c>
      <c r="AM442" s="26">
        <f t="shared" si="100"/>
        <v>164.55627679581502</v>
      </c>
      <c r="AN442" s="26">
        <f t="shared" si="101"/>
        <v>176.18836519131193</v>
      </c>
      <c r="AO442" s="26">
        <f t="shared" si="102"/>
        <v>187.05445115539683</v>
      </c>
      <c r="AP442" s="26">
        <f t="shared" si="103"/>
        <v>199.69657875488718</v>
      </c>
    </row>
    <row r="443" spans="4:42">
      <c r="D443" s="13"/>
      <c r="G443" t="s">
        <v>374</v>
      </c>
      <c r="O443" s="67">
        <v>1105</v>
      </c>
      <c r="P443" s="68">
        <v>993</v>
      </c>
      <c r="Q443" s="68">
        <v>889</v>
      </c>
      <c r="R443" s="68">
        <v>826</v>
      </c>
      <c r="S443" s="68">
        <v>692</v>
      </c>
      <c r="T443" s="68">
        <v>562.73408660091854</v>
      </c>
      <c r="U443" s="68">
        <v>450.82728667702042</v>
      </c>
      <c r="V443" s="68">
        <v>361.02671881276774</v>
      </c>
      <c r="W443" s="68">
        <v>281.57198378697603</v>
      </c>
      <c r="X443" s="68">
        <v>217.97627743561003</v>
      </c>
      <c r="AG443" s="69">
        <v>100</v>
      </c>
      <c r="AH443" s="26">
        <f t="shared" si="95"/>
        <v>89.864253393665166</v>
      </c>
      <c r="AI443" s="26">
        <f t="shared" si="96"/>
        <v>80.452488687782804</v>
      </c>
      <c r="AJ443" s="26">
        <f t="shared" si="97"/>
        <v>74.751131221719461</v>
      </c>
      <c r="AK443" s="26">
        <f t="shared" si="98"/>
        <v>62.624434389140269</v>
      </c>
      <c r="AL443" s="26">
        <f t="shared" si="99"/>
        <v>50.926161683341043</v>
      </c>
      <c r="AM443" s="26">
        <f t="shared" si="100"/>
        <v>40.79884947303352</v>
      </c>
      <c r="AN443" s="26">
        <f t="shared" si="101"/>
        <v>32.672101250024234</v>
      </c>
      <c r="AO443" s="26">
        <f t="shared" si="102"/>
        <v>25.481627492034033</v>
      </c>
      <c r="AP443" s="26">
        <f t="shared" si="103"/>
        <v>19.726359948923985</v>
      </c>
    </row>
    <row r="444" spans="4:42">
      <c r="D444" s="13"/>
      <c r="G444" t="s">
        <v>375</v>
      </c>
      <c r="O444" s="67">
        <v>5593</v>
      </c>
      <c r="P444" s="68">
        <v>6314</v>
      </c>
      <c r="Q444" s="68">
        <v>6516</v>
      </c>
      <c r="R444" s="68">
        <v>6437</v>
      </c>
      <c r="S444" s="68">
        <v>6302</v>
      </c>
      <c r="T444" s="68">
        <v>6072.4916024450495</v>
      </c>
      <c r="U444" s="68">
        <v>5870.5321783408999</v>
      </c>
      <c r="V444" s="68">
        <v>5618.2165082723832</v>
      </c>
      <c r="W444" s="68">
        <v>5319.6816320509743</v>
      </c>
      <c r="X444" s="68">
        <v>5000.9654707922327</v>
      </c>
      <c r="AG444" s="69">
        <v>100</v>
      </c>
      <c r="AH444" s="26">
        <f t="shared" si="95"/>
        <v>112.89111389236545</v>
      </c>
      <c r="AI444" s="26">
        <f t="shared" si="96"/>
        <v>116.50277132129447</v>
      </c>
      <c r="AJ444" s="26">
        <f t="shared" si="97"/>
        <v>115.09029143572323</v>
      </c>
      <c r="AK444" s="26">
        <f t="shared" si="98"/>
        <v>112.67655998569641</v>
      </c>
      <c r="AL444" s="26">
        <f t="shared" si="99"/>
        <v>108.5730663766324</v>
      </c>
      <c r="AM444" s="26">
        <f t="shared" si="100"/>
        <v>104.96213442411764</v>
      </c>
      <c r="AN444" s="26">
        <f t="shared" si="101"/>
        <v>100.45085836353269</v>
      </c>
      <c r="AO444" s="26">
        <f t="shared" si="102"/>
        <v>95.11320636601063</v>
      </c>
      <c r="AP444" s="26">
        <f t="shared" si="103"/>
        <v>89.414723239625118</v>
      </c>
    </row>
    <row r="445" spans="4:42">
      <c r="D445" s="13"/>
      <c r="G445" t="s">
        <v>376</v>
      </c>
      <c r="O445" s="80">
        <v>3519</v>
      </c>
      <c r="P445" s="80">
        <v>3840</v>
      </c>
      <c r="Q445" s="80">
        <v>3608</v>
      </c>
      <c r="R445" s="80">
        <v>3512</v>
      </c>
      <c r="S445" s="80">
        <v>3398</v>
      </c>
      <c r="T445" s="80">
        <v>3222.5038195323423</v>
      </c>
      <c r="U445" s="80">
        <v>3077.8583830594853</v>
      </c>
      <c r="V445" s="80">
        <v>2916.1208348465925</v>
      </c>
      <c r="W445" s="80">
        <v>2749.2280168808456</v>
      </c>
      <c r="X445" s="80">
        <v>2575.307474804843</v>
      </c>
      <c r="AG445" s="69">
        <v>100</v>
      </c>
      <c r="AH445" s="26">
        <f t="shared" si="95"/>
        <v>109.1219096334186</v>
      </c>
      <c r="AI445" s="26">
        <f t="shared" si="96"/>
        <v>102.52912759306621</v>
      </c>
      <c r="AJ445" s="26">
        <f t="shared" si="97"/>
        <v>99.801079852230743</v>
      </c>
      <c r="AK445" s="26">
        <f t="shared" si="98"/>
        <v>96.561523159988639</v>
      </c>
      <c r="AL445" s="26">
        <f t="shared" si="99"/>
        <v>91.574419424050646</v>
      </c>
      <c r="AM445" s="26">
        <f t="shared" si="100"/>
        <v>87.464006338717965</v>
      </c>
      <c r="AN445" s="26">
        <f t="shared" si="101"/>
        <v>82.86788391152578</v>
      </c>
      <c r="AO445" s="26">
        <f t="shared" si="102"/>
        <v>78.12526333847245</v>
      </c>
      <c r="AP445" s="26">
        <f t="shared" si="103"/>
        <v>73.182934777062897</v>
      </c>
    </row>
    <row r="446" spans="4:42">
      <c r="D446" s="13"/>
      <c r="E446" s="12" t="s">
        <v>36</v>
      </c>
      <c r="G446" s="14"/>
      <c r="AH446" s="26"/>
      <c r="AI446" s="26"/>
      <c r="AJ446" s="26"/>
      <c r="AK446" s="26"/>
      <c r="AL446" s="26"/>
      <c r="AM446" s="26"/>
      <c r="AN446" s="26"/>
      <c r="AO446" s="26"/>
      <c r="AP446" s="26"/>
    </row>
    <row r="447" spans="4:42">
      <c r="D447" s="13"/>
      <c r="E447" s="12"/>
      <c r="F447" s="13"/>
      <c r="G447" s="14"/>
      <c r="AH447" s="26"/>
      <c r="AI447" s="26"/>
      <c r="AJ447" s="26"/>
      <c r="AK447" s="26"/>
      <c r="AL447" s="26"/>
      <c r="AM447" s="26"/>
      <c r="AN447" s="26"/>
      <c r="AO447" s="26"/>
      <c r="AP447" s="26"/>
    </row>
    <row r="448" spans="4:42">
      <c r="D448" s="13"/>
      <c r="E448" s="12"/>
      <c r="F448" s="13"/>
      <c r="G448" s="13" t="s">
        <v>40</v>
      </c>
      <c r="O448" s="67">
        <v>856</v>
      </c>
      <c r="P448" s="68">
        <v>822</v>
      </c>
      <c r="Q448" s="68">
        <v>708</v>
      </c>
      <c r="R448" s="68">
        <v>640</v>
      </c>
      <c r="S448" s="68">
        <v>543</v>
      </c>
      <c r="T448" s="68">
        <v>458.23520903237329</v>
      </c>
      <c r="U448" s="68">
        <v>388.8765308375539</v>
      </c>
      <c r="V448" s="68">
        <v>333.2790169117701</v>
      </c>
      <c r="W448" s="68">
        <v>281.93286990113131</v>
      </c>
      <c r="X448" s="68">
        <v>232.81468885120495</v>
      </c>
      <c r="Y448" s="67">
        <v>186.00802826168234</v>
      </c>
      <c r="AG448" s="69">
        <v>100</v>
      </c>
      <c r="AH448" s="26">
        <f t="shared" ref="AH448:AH467" si="104">P448/$O448*$AG448</f>
        <v>96.028037383177562</v>
      </c>
      <c r="AI448" s="26">
        <f t="shared" ref="AI448:AI467" si="105">Q448/$O448*$AG448</f>
        <v>82.710280373831779</v>
      </c>
      <c r="AJ448" s="26">
        <f t="shared" ref="AJ448:AJ467" si="106">R448/$O448*$AG448</f>
        <v>74.766355140186917</v>
      </c>
      <c r="AK448" s="26">
        <f t="shared" ref="AK448:AK467" si="107">S448/$O448*$AG448</f>
        <v>63.434579439252339</v>
      </c>
      <c r="AL448" s="26">
        <f t="shared" ref="AL448:AL467" si="108">T448/$O448*$AG448</f>
        <v>53.53215058789408</v>
      </c>
      <c r="AM448" s="26">
        <f t="shared" ref="AM448:AM467" si="109">U448/$O448*$AG448</f>
        <v>45.42950126606938</v>
      </c>
      <c r="AN448" s="26">
        <f t="shared" ref="AN448:AN467" si="110">V448/$O448*$AG448</f>
        <v>38.934464592496511</v>
      </c>
      <c r="AO448" s="26">
        <f t="shared" ref="AO448:AO467" si="111">W448/$O448*$AG448</f>
        <v>32.936082932375157</v>
      </c>
      <c r="AP448" s="26">
        <f t="shared" ref="AP448:AP467" si="112">X448/$O448*$AG448</f>
        <v>27.197977669533291</v>
      </c>
    </row>
    <row r="449" spans="4:42">
      <c r="D449" s="13"/>
      <c r="E449" s="12"/>
      <c r="F449" s="13">
        <v>56</v>
      </c>
      <c r="G449" s="13" t="s">
        <v>41</v>
      </c>
      <c r="O449" s="67">
        <v>1467</v>
      </c>
      <c r="P449" s="68">
        <v>1436</v>
      </c>
      <c r="Q449" s="68">
        <v>1280</v>
      </c>
      <c r="R449" s="68">
        <v>1153</v>
      </c>
      <c r="S449" s="68">
        <v>978</v>
      </c>
      <c r="T449" s="68">
        <v>819.87445955926455</v>
      </c>
      <c r="U449" s="68">
        <v>675.83573346104288</v>
      </c>
      <c r="V449" s="68">
        <v>566.9208942166365</v>
      </c>
      <c r="W449" s="68">
        <v>474.81479779791584</v>
      </c>
      <c r="X449" s="68">
        <v>386.66542840565717</v>
      </c>
      <c r="Y449" s="67">
        <v>303.06519110779391</v>
      </c>
      <c r="AG449" s="69">
        <v>100</v>
      </c>
      <c r="AH449" s="26">
        <f t="shared" si="104"/>
        <v>97.886843899113842</v>
      </c>
      <c r="AI449" s="26">
        <f t="shared" si="105"/>
        <v>87.252897068847986</v>
      </c>
      <c r="AJ449" s="26">
        <f t="shared" si="106"/>
        <v>78.595773687798228</v>
      </c>
      <c r="AK449" s="26">
        <f t="shared" si="107"/>
        <v>66.666666666666657</v>
      </c>
      <c r="AL449" s="26">
        <f t="shared" si="108"/>
        <v>55.887829554142101</v>
      </c>
      <c r="AM449" s="26">
        <f t="shared" si="109"/>
        <v>46.069238818066999</v>
      </c>
      <c r="AN449" s="26">
        <f t="shared" si="110"/>
        <v>38.644914397862067</v>
      </c>
      <c r="AO449" s="26">
        <f t="shared" si="111"/>
        <v>32.366380217990177</v>
      </c>
      <c r="AP449" s="26">
        <f t="shared" si="112"/>
        <v>26.357561581844386</v>
      </c>
    </row>
    <row r="450" spans="4:42">
      <c r="D450" s="13"/>
      <c r="E450" s="12"/>
      <c r="F450" s="13">
        <v>57</v>
      </c>
      <c r="G450" s="13" t="s">
        <v>42</v>
      </c>
      <c r="O450" s="67">
        <v>1078</v>
      </c>
      <c r="P450" s="68">
        <v>1053</v>
      </c>
      <c r="Q450" s="68">
        <v>1020</v>
      </c>
      <c r="R450" s="68">
        <v>977</v>
      </c>
      <c r="S450" s="68">
        <v>904</v>
      </c>
      <c r="T450" s="68">
        <v>835.38802891045589</v>
      </c>
      <c r="U450" s="68">
        <v>777.84847128505135</v>
      </c>
      <c r="V450" s="68">
        <v>684.73344033013859</v>
      </c>
      <c r="W450" s="68">
        <v>612.51819667873917</v>
      </c>
      <c r="X450" s="68">
        <v>538.95331428306736</v>
      </c>
      <c r="Y450" s="67">
        <v>468.08937197335899</v>
      </c>
      <c r="AG450" s="69">
        <v>100</v>
      </c>
      <c r="AH450" s="26">
        <f t="shared" si="104"/>
        <v>97.680890538033395</v>
      </c>
      <c r="AI450" s="26">
        <f t="shared" si="105"/>
        <v>94.619666048237477</v>
      </c>
      <c r="AJ450" s="26">
        <f t="shared" si="106"/>
        <v>90.630797773654919</v>
      </c>
      <c r="AK450" s="26">
        <f t="shared" si="107"/>
        <v>83.85899814471243</v>
      </c>
      <c r="AL450" s="26">
        <f t="shared" si="108"/>
        <v>77.4942512903948</v>
      </c>
      <c r="AM450" s="26">
        <f t="shared" si="109"/>
        <v>72.156629989336864</v>
      </c>
      <c r="AN450" s="26">
        <f t="shared" si="110"/>
        <v>63.518872015782804</v>
      </c>
      <c r="AO450" s="26">
        <f t="shared" si="111"/>
        <v>56.819869821775434</v>
      </c>
      <c r="AP450" s="26">
        <f t="shared" si="112"/>
        <v>49.995669228484914</v>
      </c>
    </row>
    <row r="451" spans="4:42">
      <c r="D451" s="13"/>
      <c r="E451" s="29"/>
      <c r="F451" s="13">
        <v>58</v>
      </c>
      <c r="G451" s="31" t="s">
        <v>43</v>
      </c>
      <c r="O451" s="67">
        <v>1241</v>
      </c>
      <c r="P451" s="68">
        <v>1150</v>
      </c>
      <c r="Q451" s="68">
        <v>1095</v>
      </c>
      <c r="R451" s="68">
        <v>949</v>
      </c>
      <c r="S451" s="68">
        <v>827</v>
      </c>
      <c r="T451" s="68">
        <v>715.02318101066658</v>
      </c>
      <c r="U451" s="68">
        <v>612.95677847206969</v>
      </c>
      <c r="V451" s="68">
        <v>525.50744884438086</v>
      </c>
      <c r="W451" s="68">
        <v>447.38893267432826</v>
      </c>
      <c r="X451" s="68">
        <v>380.4219157631494</v>
      </c>
      <c r="Y451" s="67">
        <v>315.95349014879912</v>
      </c>
      <c r="AG451" s="69">
        <v>100</v>
      </c>
      <c r="AH451" s="26">
        <f t="shared" si="104"/>
        <v>92.667203867848514</v>
      </c>
      <c r="AI451" s="26">
        <f t="shared" si="105"/>
        <v>88.235294117647058</v>
      </c>
      <c r="AJ451" s="26">
        <f t="shared" si="106"/>
        <v>76.470588235294116</v>
      </c>
      <c r="AK451" s="26">
        <f t="shared" si="107"/>
        <v>66.639806607574542</v>
      </c>
      <c r="AL451" s="26">
        <f t="shared" si="108"/>
        <v>57.616694682567818</v>
      </c>
      <c r="AM451" s="26">
        <f t="shared" si="109"/>
        <v>49.392165872044288</v>
      </c>
      <c r="AN451" s="26">
        <f t="shared" si="110"/>
        <v>42.345483387943659</v>
      </c>
      <c r="AO451" s="26">
        <f t="shared" si="111"/>
        <v>36.050679506392285</v>
      </c>
      <c r="AP451" s="26">
        <f t="shared" si="112"/>
        <v>30.654465412018482</v>
      </c>
    </row>
    <row r="452" spans="4:42">
      <c r="D452" s="13"/>
      <c r="E452" s="12" t="s">
        <v>44</v>
      </c>
      <c r="F452" s="30">
        <v>59</v>
      </c>
      <c r="G452" s="14"/>
      <c r="O452" s="67">
        <v>3805</v>
      </c>
      <c r="S452" s="68">
        <v>2723</v>
      </c>
      <c r="X452" s="68">
        <v>1317.4476541376248</v>
      </c>
      <c r="Z452" s="67">
        <v>100</v>
      </c>
      <c r="AA452">
        <v>83.188515300340001</v>
      </c>
      <c r="AB452">
        <v>68.492633169625989</v>
      </c>
      <c r="AC452">
        <v>60.848759602065229</v>
      </c>
      <c r="AD452">
        <v>58.380556604961583</v>
      </c>
      <c r="AE452">
        <v>54.690844981740341</v>
      </c>
      <c r="AF452">
        <v>50.711497292532428</v>
      </c>
      <c r="AG452" s="69">
        <v>47.915879612139527</v>
      </c>
      <c r="AH452" s="26">
        <f t="shared" si="104"/>
        <v>0</v>
      </c>
      <c r="AI452" s="26">
        <f t="shared" si="105"/>
        <v>0</v>
      </c>
      <c r="AJ452" s="26">
        <f t="shared" si="106"/>
        <v>0</v>
      </c>
      <c r="AK452" s="26">
        <f t="shared" si="107"/>
        <v>34.290391638332707</v>
      </c>
      <c r="AL452" s="26">
        <f t="shared" si="108"/>
        <v>0</v>
      </c>
      <c r="AM452" s="26">
        <f t="shared" si="109"/>
        <v>0</v>
      </c>
      <c r="AN452" s="26">
        <f t="shared" si="110"/>
        <v>0</v>
      </c>
      <c r="AO452" s="26">
        <f t="shared" si="111"/>
        <v>0</v>
      </c>
      <c r="AP452" s="26">
        <f t="shared" si="112"/>
        <v>16.590450247294104</v>
      </c>
    </row>
    <row r="453" spans="4:42">
      <c r="D453" s="13"/>
      <c r="E453" s="12"/>
      <c r="F453" s="13"/>
      <c r="G453" s="14"/>
      <c r="O453" s="67">
        <v>47.915879612139527</v>
      </c>
      <c r="S453" s="68">
        <v>34.2903916383327</v>
      </c>
      <c r="X453" s="68">
        <v>16.590450247294104</v>
      </c>
      <c r="AG453" s="69">
        <v>100</v>
      </c>
      <c r="AH453" s="26">
        <f t="shared" si="104"/>
        <v>0</v>
      </c>
      <c r="AI453" s="26">
        <f t="shared" si="105"/>
        <v>0</v>
      </c>
      <c r="AJ453" s="26">
        <f t="shared" si="106"/>
        <v>0</v>
      </c>
      <c r="AK453" s="26">
        <f t="shared" si="107"/>
        <v>71.563731931668855</v>
      </c>
      <c r="AL453" s="26">
        <f t="shared" si="108"/>
        <v>0</v>
      </c>
      <c r="AM453" s="26">
        <f t="shared" si="109"/>
        <v>0</v>
      </c>
      <c r="AN453" s="26">
        <f t="shared" si="110"/>
        <v>0</v>
      </c>
      <c r="AO453" s="26">
        <f t="shared" si="111"/>
        <v>0</v>
      </c>
      <c r="AP453" s="26">
        <f t="shared" si="112"/>
        <v>34.624117060121549</v>
      </c>
    </row>
    <row r="454" spans="4:42">
      <c r="D454" s="13"/>
      <c r="E454" s="12"/>
      <c r="F454" s="13"/>
      <c r="G454" s="14" t="s">
        <v>46</v>
      </c>
      <c r="O454" s="67">
        <v>2098</v>
      </c>
      <c r="P454" s="68">
        <v>2013</v>
      </c>
      <c r="Q454" s="68">
        <v>1923</v>
      </c>
      <c r="R454" s="68">
        <v>1695</v>
      </c>
      <c r="S454" s="68">
        <v>1522</v>
      </c>
      <c r="T454" s="68">
        <v>1347.6672621979048</v>
      </c>
      <c r="U454" s="68">
        <v>1183.3746203223154</v>
      </c>
      <c r="V454" s="68">
        <v>1030.1966700569694</v>
      </c>
      <c r="W454" s="68">
        <v>896.34221889709863</v>
      </c>
      <c r="X454" s="68">
        <v>767.77813156798425</v>
      </c>
      <c r="Y454" s="67">
        <v>646.79557564981178</v>
      </c>
      <c r="AG454" s="69">
        <v>100</v>
      </c>
      <c r="AH454" s="26">
        <f t="shared" si="104"/>
        <v>95.948522402287892</v>
      </c>
      <c r="AI454" s="26">
        <f t="shared" si="105"/>
        <v>91.658722592945665</v>
      </c>
      <c r="AJ454" s="26">
        <f t="shared" si="106"/>
        <v>80.791229742612018</v>
      </c>
      <c r="AK454" s="26">
        <f t="shared" si="107"/>
        <v>72.545281220209716</v>
      </c>
      <c r="AL454" s="26">
        <f t="shared" si="108"/>
        <v>64.235808493703757</v>
      </c>
      <c r="AM454" s="26">
        <f t="shared" si="109"/>
        <v>56.404891340434482</v>
      </c>
      <c r="AN454" s="26">
        <f t="shared" si="110"/>
        <v>49.103749764393207</v>
      </c>
      <c r="AO454" s="26">
        <f t="shared" si="111"/>
        <v>42.723651997001845</v>
      </c>
      <c r="AP454" s="26">
        <f t="shared" si="112"/>
        <v>36.595716471305259</v>
      </c>
    </row>
    <row r="455" spans="4:42">
      <c r="E455" s="12"/>
      <c r="F455" s="13">
        <v>60</v>
      </c>
      <c r="G455" s="14" t="s">
        <v>47</v>
      </c>
      <c r="O455" s="67">
        <v>899</v>
      </c>
      <c r="P455" s="68">
        <v>860</v>
      </c>
      <c r="Q455" s="68">
        <v>778</v>
      </c>
      <c r="R455" s="68">
        <v>671</v>
      </c>
      <c r="S455" s="68">
        <v>601</v>
      </c>
      <c r="T455" s="68">
        <v>528.99694389385331</v>
      </c>
      <c r="U455" s="68">
        <v>444.59453268843441</v>
      </c>
      <c r="V455" s="68">
        <v>366.14017878437625</v>
      </c>
      <c r="W455" s="68">
        <v>302.40996917451275</v>
      </c>
      <c r="X455" s="68">
        <v>237.83951348561612</v>
      </c>
      <c r="Y455" s="67">
        <v>184.16674436925487</v>
      </c>
      <c r="AG455" s="69">
        <v>100</v>
      </c>
      <c r="AH455" s="26">
        <f t="shared" si="104"/>
        <v>95.66184649610679</v>
      </c>
      <c r="AI455" s="26">
        <f t="shared" si="105"/>
        <v>86.540600667408228</v>
      </c>
      <c r="AJ455" s="26">
        <f t="shared" si="106"/>
        <v>74.638487208008897</v>
      </c>
      <c r="AK455" s="26">
        <f t="shared" si="107"/>
        <v>66.852057842046719</v>
      </c>
      <c r="AL455" s="26">
        <f t="shared" si="108"/>
        <v>58.842819120562105</v>
      </c>
      <c r="AM455" s="26">
        <f t="shared" si="109"/>
        <v>49.454341789592263</v>
      </c>
      <c r="AN455" s="26">
        <f t="shared" si="110"/>
        <v>40.727494859218716</v>
      </c>
      <c r="AO455" s="26">
        <f t="shared" si="111"/>
        <v>33.638483779144913</v>
      </c>
      <c r="AP455" s="26">
        <f t="shared" si="112"/>
        <v>26.456008174150845</v>
      </c>
    </row>
    <row r="456" spans="4:42">
      <c r="E456" s="29"/>
      <c r="F456" s="13">
        <v>61</v>
      </c>
      <c r="G456" s="31" t="s">
        <v>49</v>
      </c>
      <c r="O456" s="67">
        <v>808</v>
      </c>
      <c r="P456" s="68">
        <v>785</v>
      </c>
      <c r="Q456" s="68">
        <v>705</v>
      </c>
      <c r="R456" s="68">
        <v>640</v>
      </c>
      <c r="S456" s="68">
        <v>600</v>
      </c>
      <c r="T456" s="68">
        <v>566.82352867401073</v>
      </c>
      <c r="U456" s="68">
        <v>514.90489138262444</v>
      </c>
      <c r="V456" s="68">
        <v>432.95282927047322</v>
      </c>
      <c r="W456" s="68">
        <v>366.06899183997655</v>
      </c>
      <c r="X456" s="68">
        <v>311.83000908402448</v>
      </c>
      <c r="Y456" s="67">
        <v>268.18112163410126</v>
      </c>
      <c r="AG456" s="69">
        <v>100</v>
      </c>
      <c r="AH456" s="26">
        <f t="shared" si="104"/>
        <v>97.153465346534645</v>
      </c>
      <c r="AI456" s="26">
        <f t="shared" si="105"/>
        <v>87.252475247524757</v>
      </c>
      <c r="AJ456" s="26">
        <f t="shared" si="106"/>
        <v>79.207920792079207</v>
      </c>
      <c r="AK456" s="26">
        <f t="shared" si="107"/>
        <v>74.257425742574256</v>
      </c>
      <c r="AL456" s="26">
        <f t="shared" si="108"/>
        <v>70.151426816090435</v>
      </c>
      <c r="AM456" s="26">
        <f t="shared" si="109"/>
        <v>63.725852893889169</v>
      </c>
      <c r="AN456" s="26">
        <f t="shared" si="110"/>
        <v>53.583270949315995</v>
      </c>
      <c r="AO456" s="26">
        <f t="shared" si="111"/>
        <v>45.305568297026802</v>
      </c>
      <c r="AP456" s="26">
        <f t="shared" si="112"/>
        <v>38.59282290643867</v>
      </c>
    </row>
    <row r="457" spans="4:42">
      <c r="E457" s="12" t="s">
        <v>50</v>
      </c>
      <c r="F457" s="30">
        <v>62</v>
      </c>
      <c r="G457" s="14"/>
      <c r="O457" s="67">
        <v>3765</v>
      </c>
      <c r="S457" s="68">
        <v>3026</v>
      </c>
      <c r="X457" s="68">
        <v>1546.1375689791614</v>
      </c>
      <c r="Z457" s="67">
        <v>100</v>
      </c>
      <c r="AA457">
        <v>82.79854449222627</v>
      </c>
      <c r="AB457">
        <v>66.65564009262323</v>
      </c>
      <c r="AC457">
        <v>62.619913992722466</v>
      </c>
      <c r="AD457">
        <v>58.087992060866689</v>
      </c>
      <c r="AE457">
        <v>55.425074429374796</v>
      </c>
      <c r="AF457">
        <v>52.6132980482964</v>
      </c>
      <c r="AG457" s="69">
        <v>62.272576910353948</v>
      </c>
      <c r="AH457" s="26">
        <f t="shared" si="104"/>
        <v>0</v>
      </c>
      <c r="AI457" s="26">
        <f t="shared" si="105"/>
        <v>0</v>
      </c>
      <c r="AJ457" s="26">
        <f t="shared" si="106"/>
        <v>0</v>
      </c>
      <c r="AK457" s="26">
        <f t="shared" si="107"/>
        <v>50.049619583195494</v>
      </c>
      <c r="AL457" s="26">
        <f t="shared" si="108"/>
        <v>0</v>
      </c>
      <c r="AM457" s="26">
        <f t="shared" si="109"/>
        <v>0</v>
      </c>
      <c r="AN457" s="26">
        <f t="shared" si="110"/>
        <v>0</v>
      </c>
      <c r="AO457" s="26">
        <f t="shared" si="111"/>
        <v>0</v>
      </c>
      <c r="AP457" s="26">
        <f t="shared" si="112"/>
        <v>25.57290057855047</v>
      </c>
    </row>
    <row r="458" spans="4:42">
      <c r="E458" s="12"/>
      <c r="F458" s="13"/>
      <c r="G458" s="14"/>
      <c r="O458" s="67">
        <v>62.272576910353948</v>
      </c>
      <c r="S458" s="68">
        <v>50.049619583195501</v>
      </c>
      <c r="X458" s="68">
        <v>25.572900578550474</v>
      </c>
      <c r="AG458" s="69">
        <v>100</v>
      </c>
      <c r="AH458" s="26">
        <f t="shared" si="104"/>
        <v>0</v>
      </c>
      <c r="AI458" s="26">
        <f t="shared" si="105"/>
        <v>0</v>
      </c>
      <c r="AJ458" s="26">
        <f t="shared" si="106"/>
        <v>0</v>
      </c>
      <c r="AK458" s="26">
        <f t="shared" si="107"/>
        <v>80.371845949535199</v>
      </c>
      <c r="AL458" s="26">
        <f t="shared" si="108"/>
        <v>0</v>
      </c>
      <c r="AM458" s="26">
        <f t="shared" si="109"/>
        <v>0</v>
      </c>
      <c r="AN458" s="26">
        <f t="shared" si="110"/>
        <v>0</v>
      </c>
      <c r="AO458" s="26">
        <f t="shared" si="111"/>
        <v>0</v>
      </c>
      <c r="AP458" s="26">
        <f t="shared" si="112"/>
        <v>41.066070889220761</v>
      </c>
    </row>
    <row r="459" spans="4:42">
      <c r="E459" s="12"/>
      <c r="F459" s="13"/>
      <c r="G459" s="14" t="s">
        <v>51</v>
      </c>
      <c r="O459" s="67">
        <v>2448</v>
      </c>
      <c r="P459" s="68">
        <v>2457</v>
      </c>
      <c r="Q459" s="68">
        <v>2458</v>
      </c>
      <c r="R459" s="68">
        <v>2356</v>
      </c>
      <c r="S459" s="68">
        <v>2158</v>
      </c>
      <c r="T459" s="68">
        <v>1946.4139715928613</v>
      </c>
      <c r="U459" s="68">
        <v>1749.9025790732744</v>
      </c>
      <c r="V459" s="68">
        <v>1569.9092245783324</v>
      </c>
      <c r="W459" s="68">
        <v>1403.104581067078</v>
      </c>
      <c r="X459" s="68">
        <v>1235.7317364082505</v>
      </c>
      <c r="Y459" s="67">
        <v>1071.051460770014</v>
      </c>
      <c r="AG459" s="69">
        <v>100</v>
      </c>
      <c r="AH459" s="26">
        <f t="shared" si="104"/>
        <v>100.36764705882352</v>
      </c>
      <c r="AI459" s="26">
        <f t="shared" si="105"/>
        <v>100.40849673202614</v>
      </c>
      <c r="AJ459" s="26">
        <f t="shared" si="106"/>
        <v>96.24183006535948</v>
      </c>
      <c r="AK459" s="26">
        <f t="shared" si="107"/>
        <v>88.153594771241828</v>
      </c>
      <c r="AL459" s="26">
        <f t="shared" si="108"/>
        <v>79.51037465657113</v>
      </c>
      <c r="AM459" s="26">
        <f t="shared" si="109"/>
        <v>71.482948491555334</v>
      </c>
      <c r="AN459" s="26">
        <f t="shared" si="110"/>
        <v>64.13027878179463</v>
      </c>
      <c r="AO459" s="26">
        <f t="shared" si="111"/>
        <v>57.316363605681289</v>
      </c>
      <c r="AP459" s="26">
        <f t="shared" si="112"/>
        <v>50.479237598376244</v>
      </c>
    </row>
    <row r="460" spans="4:42">
      <c r="E460" s="12"/>
      <c r="F460" s="13">
        <v>64</v>
      </c>
      <c r="G460" s="14" t="s">
        <v>52</v>
      </c>
      <c r="O460" s="67">
        <v>705</v>
      </c>
      <c r="P460" s="68">
        <v>651</v>
      </c>
      <c r="Q460" s="68">
        <v>692</v>
      </c>
      <c r="R460" s="68">
        <v>622</v>
      </c>
      <c r="S460" s="68">
        <v>526</v>
      </c>
      <c r="T460" s="68">
        <v>441.00394521100293</v>
      </c>
      <c r="U460" s="68">
        <v>368.42752885455508</v>
      </c>
      <c r="V460" s="68">
        <v>321.46160606109896</v>
      </c>
      <c r="W460" s="68">
        <v>273.47289124793127</v>
      </c>
      <c r="X460" s="68">
        <v>230.83705518730866</v>
      </c>
      <c r="Y460" s="67">
        <v>188.45061727556438</v>
      </c>
      <c r="AG460" s="69">
        <v>100</v>
      </c>
      <c r="AH460" s="26">
        <f t="shared" si="104"/>
        <v>92.340425531914889</v>
      </c>
      <c r="AI460" s="26">
        <f t="shared" si="105"/>
        <v>98.156028368794324</v>
      </c>
      <c r="AJ460" s="26">
        <f t="shared" si="106"/>
        <v>88.22695035460994</v>
      </c>
      <c r="AK460" s="26">
        <f t="shared" si="107"/>
        <v>74.609929078014176</v>
      </c>
      <c r="AL460" s="26">
        <f t="shared" si="108"/>
        <v>62.553751093759281</v>
      </c>
      <c r="AM460" s="26">
        <f t="shared" si="109"/>
        <v>52.25922395100072</v>
      </c>
      <c r="AN460" s="26">
        <f t="shared" si="110"/>
        <v>45.597390930652338</v>
      </c>
      <c r="AO460" s="26">
        <f t="shared" si="111"/>
        <v>38.790481028075355</v>
      </c>
      <c r="AP460" s="26">
        <f t="shared" si="112"/>
        <v>32.742844707419664</v>
      </c>
    </row>
    <row r="461" spans="4:42">
      <c r="E461" s="29"/>
      <c r="F461" s="13">
        <v>65</v>
      </c>
      <c r="G461" s="31" t="s">
        <v>53</v>
      </c>
      <c r="O461" s="67">
        <v>612</v>
      </c>
      <c r="P461" s="68">
        <v>589</v>
      </c>
      <c r="Q461" s="68">
        <v>524</v>
      </c>
      <c r="R461" s="68">
        <v>430</v>
      </c>
      <c r="S461" s="68">
        <v>342</v>
      </c>
      <c r="T461" s="68">
        <v>271.93171479811667</v>
      </c>
      <c r="U461" s="68">
        <v>207.12550571361538</v>
      </c>
      <c r="V461" s="68">
        <v>156.33939687493611</v>
      </c>
      <c r="W461" s="68">
        <v>110.74822881423459</v>
      </c>
      <c r="X461" s="68">
        <v>79.568777383602253</v>
      </c>
      <c r="Y461" s="67">
        <v>58.972649853282348</v>
      </c>
      <c r="AG461" s="69">
        <v>100</v>
      </c>
      <c r="AH461" s="26">
        <f t="shared" si="104"/>
        <v>96.24183006535948</v>
      </c>
      <c r="AI461" s="26">
        <f t="shared" si="105"/>
        <v>85.620915032679733</v>
      </c>
      <c r="AJ461" s="26">
        <f t="shared" si="106"/>
        <v>70.261437908496731</v>
      </c>
      <c r="AK461" s="26">
        <f t="shared" si="107"/>
        <v>55.882352941176471</v>
      </c>
      <c r="AL461" s="26">
        <f t="shared" si="108"/>
        <v>44.433286731718411</v>
      </c>
      <c r="AM461" s="26">
        <f t="shared" si="109"/>
        <v>33.844036881309705</v>
      </c>
      <c r="AN461" s="26">
        <f t="shared" si="110"/>
        <v>25.545653084139886</v>
      </c>
      <c r="AO461" s="26">
        <f t="shared" si="111"/>
        <v>18.096115819319376</v>
      </c>
      <c r="AP461" s="26">
        <f t="shared" si="112"/>
        <v>13.001434213006904</v>
      </c>
    </row>
    <row r="462" spans="4:42">
      <c r="E462" s="12" t="s">
        <v>54</v>
      </c>
      <c r="F462" s="30">
        <v>66</v>
      </c>
      <c r="G462" s="14"/>
      <c r="O462" s="67">
        <v>3931</v>
      </c>
      <c r="S462" s="68">
        <v>2691</v>
      </c>
      <c r="X462" s="68">
        <v>1240.9101712691011</v>
      </c>
      <c r="Z462" s="67">
        <v>100</v>
      </c>
      <c r="AA462">
        <v>81.586904389531853</v>
      </c>
      <c r="AB462">
        <v>64.091335627150457</v>
      </c>
      <c r="AC462">
        <v>56.281930976957561</v>
      </c>
      <c r="AD462">
        <v>52.695235116254821</v>
      </c>
      <c r="AE462">
        <v>48.211865290376394</v>
      </c>
      <c r="AF462">
        <v>44.093420915441563</v>
      </c>
      <c r="AG462" s="69">
        <v>40.986341361693249</v>
      </c>
      <c r="AH462" s="26">
        <f t="shared" si="104"/>
        <v>0</v>
      </c>
      <c r="AI462" s="26">
        <f t="shared" si="105"/>
        <v>0</v>
      </c>
      <c r="AJ462" s="26">
        <f t="shared" si="106"/>
        <v>0</v>
      </c>
      <c r="AK462" s="26">
        <f t="shared" si="107"/>
        <v>28.057553956834532</v>
      </c>
      <c r="AL462" s="26">
        <f t="shared" si="108"/>
        <v>0</v>
      </c>
      <c r="AM462" s="26">
        <f t="shared" si="109"/>
        <v>0</v>
      </c>
      <c r="AN462" s="26">
        <f t="shared" si="110"/>
        <v>0</v>
      </c>
      <c r="AO462" s="26">
        <f t="shared" si="111"/>
        <v>0</v>
      </c>
      <c r="AP462" s="26">
        <f t="shared" si="112"/>
        <v>12.93827725231051</v>
      </c>
    </row>
    <row r="463" spans="4:42">
      <c r="E463" s="12"/>
      <c r="F463" s="13"/>
      <c r="G463" s="14"/>
      <c r="O463" s="67">
        <v>40.986341361693249</v>
      </c>
      <c r="S463" s="68">
        <v>28.057553956834528</v>
      </c>
      <c r="X463" s="68">
        <v>12.93827725231051</v>
      </c>
      <c r="AG463" s="69">
        <v>100</v>
      </c>
      <c r="AH463" s="26">
        <f t="shared" si="104"/>
        <v>0</v>
      </c>
      <c r="AI463" s="26">
        <f t="shared" si="105"/>
        <v>0</v>
      </c>
      <c r="AJ463" s="26">
        <f t="shared" si="106"/>
        <v>0</v>
      </c>
      <c r="AK463" s="26">
        <f t="shared" si="107"/>
        <v>68.455863647926734</v>
      </c>
      <c r="AL463" s="26">
        <f t="shared" si="108"/>
        <v>0</v>
      </c>
      <c r="AM463" s="26">
        <f t="shared" si="109"/>
        <v>0</v>
      </c>
      <c r="AN463" s="26">
        <f t="shared" si="110"/>
        <v>0</v>
      </c>
      <c r="AO463" s="26">
        <f t="shared" si="111"/>
        <v>0</v>
      </c>
      <c r="AP463" s="26">
        <f t="shared" si="112"/>
        <v>31.567290034828314</v>
      </c>
    </row>
    <row r="464" spans="4:42">
      <c r="E464" s="12"/>
      <c r="F464" s="13"/>
      <c r="G464" s="14" t="s">
        <v>56</v>
      </c>
      <c r="O464" s="67">
        <v>1455</v>
      </c>
      <c r="P464" s="68">
        <v>1395</v>
      </c>
      <c r="Q464" s="68">
        <v>1323</v>
      </c>
      <c r="R464" s="68">
        <v>1206</v>
      </c>
      <c r="S464" s="68">
        <v>1046</v>
      </c>
      <c r="T464" s="68">
        <v>894.61266008654616</v>
      </c>
      <c r="U464" s="68">
        <v>757.42338790222095</v>
      </c>
      <c r="V464" s="68">
        <v>634.4432885212467</v>
      </c>
      <c r="W464" s="68">
        <v>536.15581446531132</v>
      </c>
      <c r="X464" s="68">
        <v>456.34759800804056</v>
      </c>
      <c r="Y464" s="67">
        <v>387.38746636383303</v>
      </c>
      <c r="AG464" s="69">
        <v>100</v>
      </c>
      <c r="AH464" s="26">
        <f t="shared" si="104"/>
        <v>95.876288659793815</v>
      </c>
      <c r="AI464" s="26">
        <f t="shared" si="105"/>
        <v>90.927835051546396</v>
      </c>
      <c r="AJ464" s="26">
        <f t="shared" si="106"/>
        <v>82.886597938144334</v>
      </c>
      <c r="AK464" s="26">
        <f t="shared" si="107"/>
        <v>71.890034364261169</v>
      </c>
      <c r="AL464" s="26">
        <f t="shared" si="108"/>
        <v>61.485406191515203</v>
      </c>
      <c r="AM464" s="26">
        <f t="shared" si="109"/>
        <v>52.056590233829617</v>
      </c>
      <c r="AN464" s="26">
        <f t="shared" si="110"/>
        <v>43.604349726546168</v>
      </c>
      <c r="AO464" s="26">
        <f t="shared" si="111"/>
        <v>36.849196870468134</v>
      </c>
      <c r="AP464" s="26">
        <f t="shared" si="112"/>
        <v>31.364096083026844</v>
      </c>
    </row>
    <row r="465" spans="5:42">
      <c r="E465" s="12"/>
      <c r="F465" s="13">
        <v>67</v>
      </c>
      <c r="G465" s="14" t="s">
        <v>57</v>
      </c>
      <c r="O465" s="67">
        <v>681</v>
      </c>
      <c r="P465" s="68">
        <v>647</v>
      </c>
      <c r="Q465" s="68">
        <v>608</v>
      </c>
      <c r="R465" s="68">
        <v>557</v>
      </c>
      <c r="S465" s="68">
        <v>510</v>
      </c>
      <c r="T465" s="68">
        <v>476.21300105123635</v>
      </c>
      <c r="U465" s="68">
        <v>441.3209662908248</v>
      </c>
      <c r="V465" s="68">
        <v>397.85099711500715</v>
      </c>
      <c r="W465" s="68">
        <v>359.02905539657434</v>
      </c>
      <c r="X465" s="68">
        <v>312.85143279013425</v>
      </c>
      <c r="Y465" s="67">
        <v>270.96806873278501</v>
      </c>
      <c r="AG465" s="69">
        <v>100</v>
      </c>
      <c r="AH465" s="26">
        <f t="shared" si="104"/>
        <v>95.007342143906016</v>
      </c>
      <c r="AI465" s="26">
        <f t="shared" si="105"/>
        <v>89.280469897209997</v>
      </c>
      <c r="AJ465" s="26">
        <f t="shared" si="106"/>
        <v>81.79148311306902</v>
      </c>
      <c r="AK465" s="26">
        <f t="shared" si="107"/>
        <v>74.889867841409696</v>
      </c>
      <c r="AL465" s="26">
        <f t="shared" si="108"/>
        <v>69.928487672721928</v>
      </c>
      <c r="AM465" s="26">
        <f t="shared" si="109"/>
        <v>64.804840865025668</v>
      </c>
      <c r="AN465" s="26">
        <f t="shared" si="110"/>
        <v>58.421585479443053</v>
      </c>
      <c r="AO465" s="26">
        <f t="shared" si="111"/>
        <v>52.720859823285515</v>
      </c>
      <c r="AP465" s="26">
        <f t="shared" si="112"/>
        <v>45.940004814997685</v>
      </c>
    </row>
    <row r="466" spans="5:42">
      <c r="E466" s="12"/>
      <c r="F466" s="13">
        <v>68</v>
      </c>
      <c r="G466" s="14" t="s">
        <v>58</v>
      </c>
      <c r="O466" s="67">
        <v>962</v>
      </c>
      <c r="P466" s="68">
        <v>902</v>
      </c>
      <c r="Q466" s="68">
        <v>811</v>
      </c>
      <c r="R466" s="68">
        <v>681</v>
      </c>
      <c r="S466" s="68">
        <v>582</v>
      </c>
      <c r="T466" s="68">
        <v>497.913865187434</v>
      </c>
      <c r="U466" s="68">
        <v>423.03807063611407</v>
      </c>
      <c r="V466" s="68">
        <v>354.56640819802988</v>
      </c>
      <c r="W466" s="68">
        <v>285.3654054699191</v>
      </c>
      <c r="X466" s="68">
        <v>224.63183182494043</v>
      </c>
      <c r="Y466" s="67">
        <v>176.84600439235896</v>
      </c>
      <c r="AG466" s="69">
        <v>100</v>
      </c>
      <c r="AH466" s="26">
        <f t="shared" si="104"/>
        <v>93.762993762993759</v>
      </c>
      <c r="AI466" s="26">
        <f t="shared" si="105"/>
        <v>84.303534303534306</v>
      </c>
      <c r="AJ466" s="26">
        <f t="shared" si="106"/>
        <v>70.79002079002079</v>
      </c>
      <c r="AK466" s="26">
        <f t="shared" si="107"/>
        <v>60.4989604989605</v>
      </c>
      <c r="AL466" s="26">
        <f t="shared" si="108"/>
        <v>51.758198044431815</v>
      </c>
      <c r="AM466" s="26">
        <f t="shared" si="109"/>
        <v>43.974851417475477</v>
      </c>
      <c r="AN466" s="26">
        <f t="shared" si="110"/>
        <v>36.857214989400191</v>
      </c>
      <c r="AO466" s="26">
        <f t="shared" si="111"/>
        <v>29.663763562361652</v>
      </c>
      <c r="AP466" s="26">
        <f t="shared" si="112"/>
        <v>23.350502268704826</v>
      </c>
    </row>
    <row r="467" spans="5:42">
      <c r="E467" s="29"/>
      <c r="F467" s="13">
        <v>69</v>
      </c>
      <c r="G467" s="31" t="s">
        <v>59</v>
      </c>
      <c r="O467" s="67">
        <v>833</v>
      </c>
      <c r="P467" s="68">
        <v>772</v>
      </c>
      <c r="Q467" s="68">
        <v>704</v>
      </c>
      <c r="R467" s="68">
        <v>662</v>
      </c>
      <c r="S467" s="68">
        <v>553</v>
      </c>
      <c r="T467" s="68">
        <v>473.26741247522966</v>
      </c>
      <c r="U467" s="68">
        <v>404.00737385086893</v>
      </c>
      <c r="V467" s="68">
        <v>345.46401820169558</v>
      </c>
      <c r="W467" s="68">
        <v>291.79590684000067</v>
      </c>
      <c r="X467" s="68">
        <v>247.0793086459858</v>
      </c>
      <c r="Y467" s="67">
        <v>205.48097070737487</v>
      </c>
      <c r="AG467" s="69">
        <v>100</v>
      </c>
      <c r="AH467" s="26">
        <f t="shared" si="104"/>
        <v>92.677070828331338</v>
      </c>
      <c r="AI467" s="26">
        <f t="shared" si="105"/>
        <v>84.513805522208884</v>
      </c>
      <c r="AJ467" s="26">
        <f t="shared" si="106"/>
        <v>79.471788715486184</v>
      </c>
      <c r="AK467" s="26">
        <f t="shared" si="107"/>
        <v>66.386554621848731</v>
      </c>
      <c r="AL467" s="26">
        <f t="shared" si="108"/>
        <v>56.814815423196841</v>
      </c>
      <c r="AM467" s="26">
        <f t="shared" si="109"/>
        <v>48.500284976094711</v>
      </c>
      <c r="AN467" s="26">
        <f t="shared" si="110"/>
        <v>41.472271092640526</v>
      </c>
      <c r="AO467" s="26">
        <f t="shared" si="111"/>
        <v>35.029520629051703</v>
      </c>
      <c r="AP467" s="26">
        <f t="shared" si="112"/>
        <v>29.661381590154356</v>
      </c>
    </row>
    <row r="468" spans="5:42">
      <c r="F468" s="30">
        <v>70</v>
      </c>
    </row>
  </sheetData>
  <mergeCells count="1">
    <mergeCell ref="E3:E15"/>
  </mergeCells>
  <phoneticPr fontId="5"/>
  <pageMargins left="0.23622047244094491" right="0.23622047244094491" top="0.74803149606299213" bottom="0.74803149606299213" header="0.31496062992125984" footer="0.31496062992125984"/>
  <pageSetup paperSize="9" scale="9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AS306"/>
  <sheetViews>
    <sheetView showGridLines="0" tabSelected="1" view="pageBreakPreview" zoomScaleNormal="100" zoomScaleSheetLayoutView="100" workbookViewId="0">
      <pane xSplit="3" ySplit="2" topLeftCell="D116" activePane="bottomRight" state="frozen"/>
      <selection pane="topRight" activeCell="D1" sqref="D1"/>
      <selection pane="bottomLeft" activeCell="A2" sqref="A2"/>
      <selection pane="bottomRight" activeCell="AC116" sqref="AC116"/>
    </sheetView>
  </sheetViews>
  <sheetFormatPr defaultRowHeight="13.5"/>
  <cols>
    <col min="1" max="2" width="10" style="74" customWidth="1"/>
    <col min="3" max="3" width="10" customWidth="1"/>
    <col min="4" max="4" width="8" customWidth="1"/>
    <col min="5" max="6" width="7.375" hidden="1" customWidth="1"/>
    <col min="7" max="7" width="8" customWidth="1"/>
    <col min="8" max="10" width="7.375" hidden="1" customWidth="1"/>
    <col min="11" max="11" width="8" bestFit="1" customWidth="1"/>
    <col min="12" max="14" width="7.875" hidden="1" customWidth="1"/>
    <col min="15" max="15" width="8" bestFit="1" customWidth="1"/>
    <col min="16" max="18" width="7.875" style="82" hidden="1" customWidth="1"/>
    <col min="19" max="20" width="8" style="82" customWidth="1"/>
    <col min="21" max="21" width="10.25" hidden="1" customWidth="1"/>
    <col min="22" max="22" width="6.25" customWidth="1"/>
    <col min="23" max="28" width="6.25" hidden="1" customWidth="1"/>
    <col min="29" max="29" width="6.25" bestFit="1" customWidth="1"/>
    <col min="30" max="32" width="6.25" hidden="1" customWidth="1"/>
    <col min="33" max="33" width="6.25" bestFit="1" customWidth="1"/>
    <col min="34" max="36" width="6.25" hidden="1" customWidth="1"/>
    <col min="37" max="38" width="6.25" bestFit="1" customWidth="1"/>
  </cols>
  <sheetData>
    <row r="1" spans="1:45" s="83" customFormat="1" ht="15.75" customHeight="1">
      <c r="A1" s="178" t="s">
        <v>563</v>
      </c>
      <c r="B1" s="178"/>
      <c r="C1" s="178"/>
      <c r="D1" s="179" t="s">
        <v>564</v>
      </c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59"/>
      <c r="Q1" s="159"/>
      <c r="R1" s="159"/>
      <c r="S1" s="179" t="s">
        <v>565</v>
      </c>
      <c r="T1" s="181"/>
      <c r="U1" s="160"/>
      <c r="V1" s="178" t="s">
        <v>566</v>
      </c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8"/>
      <c r="AH1" s="178"/>
      <c r="AI1" s="178"/>
      <c r="AJ1" s="178"/>
      <c r="AK1" s="178"/>
      <c r="AL1" s="178"/>
    </row>
    <row r="2" spans="1:45" ht="17.25" customHeight="1">
      <c r="A2" s="165" t="s">
        <v>0</v>
      </c>
      <c r="B2" s="164" t="s">
        <v>1</v>
      </c>
      <c r="C2" s="164" t="s">
        <v>2</v>
      </c>
      <c r="D2" s="161">
        <v>1960</v>
      </c>
      <c r="E2" s="161" t="s">
        <v>382</v>
      </c>
      <c r="F2" s="161" t="s">
        <v>383</v>
      </c>
      <c r="G2" s="161">
        <v>1975</v>
      </c>
      <c r="H2" s="161" t="s">
        <v>384</v>
      </c>
      <c r="I2" s="161" t="s">
        <v>385</v>
      </c>
      <c r="J2" s="161" t="s">
        <v>386</v>
      </c>
      <c r="K2" s="161">
        <v>1995</v>
      </c>
      <c r="L2" s="161" t="s">
        <v>11</v>
      </c>
      <c r="M2" s="161" t="s">
        <v>12</v>
      </c>
      <c r="N2" s="161" t="s">
        <v>13</v>
      </c>
      <c r="O2" s="161">
        <v>2015</v>
      </c>
      <c r="P2" s="162" t="s">
        <v>15</v>
      </c>
      <c r="Q2" s="162" t="s">
        <v>16</v>
      </c>
      <c r="R2" s="162" t="s">
        <v>17</v>
      </c>
      <c r="S2" s="162">
        <v>2035</v>
      </c>
      <c r="T2" s="162">
        <v>2040</v>
      </c>
      <c r="U2" s="161" t="s">
        <v>20</v>
      </c>
      <c r="V2" s="163">
        <v>1960</v>
      </c>
      <c r="W2" s="163">
        <v>1965</v>
      </c>
      <c r="X2" s="163">
        <v>1970</v>
      </c>
      <c r="Y2" s="163">
        <v>1975</v>
      </c>
      <c r="Z2" s="163">
        <v>1980</v>
      </c>
      <c r="AA2" s="163">
        <v>1985</v>
      </c>
      <c r="AB2" s="163">
        <v>1990</v>
      </c>
      <c r="AC2" s="163">
        <v>1995</v>
      </c>
      <c r="AD2" s="163">
        <v>2000</v>
      </c>
      <c r="AE2" s="163">
        <v>2005</v>
      </c>
      <c r="AF2" s="163">
        <v>2010</v>
      </c>
      <c r="AG2" s="163">
        <v>2015</v>
      </c>
      <c r="AH2" s="163">
        <v>2020</v>
      </c>
      <c r="AI2" s="163">
        <v>2025</v>
      </c>
      <c r="AJ2" s="163">
        <v>2030</v>
      </c>
      <c r="AK2" s="163">
        <v>2035</v>
      </c>
      <c r="AL2" s="163">
        <v>2040</v>
      </c>
    </row>
    <row r="3" spans="1:45" ht="13.5" customHeight="1">
      <c r="A3" s="12" t="s">
        <v>22</v>
      </c>
      <c r="B3" s="12" t="s">
        <v>22</v>
      </c>
      <c r="C3" s="12"/>
      <c r="D3" s="150">
        <v>285155</v>
      </c>
      <c r="E3" s="150">
        <v>328657</v>
      </c>
      <c r="F3" s="150">
        <v>365267</v>
      </c>
      <c r="G3" s="151">
        <v>389717</v>
      </c>
      <c r="H3" s="151">
        <v>400802</v>
      </c>
      <c r="I3" s="151">
        <v>401352</v>
      </c>
      <c r="J3" s="151">
        <v>396553</v>
      </c>
      <c r="K3" s="152">
        <f>SUM(K5:K19)</f>
        <v>395016.00000000012</v>
      </c>
      <c r="L3" s="152"/>
      <c r="M3" s="152"/>
      <c r="N3" s="153"/>
      <c r="O3" s="152">
        <f>SUM(O5:O19)</f>
        <v>364960</v>
      </c>
      <c r="P3" s="154"/>
      <c r="Q3" s="154"/>
      <c r="R3" s="154"/>
      <c r="S3" s="154">
        <f>SUM(S5:S19)</f>
        <v>327477.27255504631</v>
      </c>
      <c r="T3" s="152">
        <f>SUM(T5:T19)</f>
        <v>318640.96868505329</v>
      </c>
      <c r="U3" s="154"/>
      <c r="V3" s="166">
        <f t="shared" ref="V3:AL3" si="0">D4</f>
        <v>100</v>
      </c>
      <c r="W3" s="166">
        <f t="shared" si="0"/>
        <v>115.25556276411075</v>
      </c>
      <c r="X3" s="166">
        <f t="shared" si="0"/>
        <v>128.09419438550964</v>
      </c>
      <c r="Y3" s="166">
        <f t="shared" si="0"/>
        <v>136.66847854675527</v>
      </c>
      <c r="Z3" s="166">
        <f t="shared" si="0"/>
        <v>140.55583805298872</v>
      </c>
      <c r="AA3" s="166">
        <f t="shared" si="0"/>
        <v>140.74871561080815</v>
      </c>
      <c r="AB3" s="166">
        <f t="shared" si="0"/>
        <v>139.06577124721642</v>
      </c>
      <c r="AC3" s="166">
        <f t="shared" si="0"/>
        <v>138.52676614472836</v>
      </c>
      <c r="AD3" s="166"/>
      <c r="AE3" s="166"/>
      <c r="AF3" s="166"/>
      <c r="AG3" s="166">
        <f t="shared" si="0"/>
        <v>127.98653363959951</v>
      </c>
      <c r="AH3" s="166"/>
      <c r="AI3" s="166"/>
      <c r="AJ3" s="166"/>
      <c r="AK3" s="166">
        <f>S4</f>
        <v>114.84184831233762</v>
      </c>
      <c r="AL3" s="166">
        <f t="shared" si="0"/>
        <v>111.74307611125644</v>
      </c>
      <c r="AM3">
        <f>K3/D3*100</f>
        <v>138.52676614472836</v>
      </c>
      <c r="AN3" s="83">
        <f>O3/D3*100</f>
        <v>127.98653363959951</v>
      </c>
      <c r="AO3" s="83">
        <f>S3/D3*100</f>
        <v>114.84184831233762</v>
      </c>
      <c r="AP3" s="83">
        <f>T3/D3*100</f>
        <v>111.74307611125644</v>
      </c>
      <c r="AQ3" s="83">
        <f t="shared" ref="AQ3:AQ4" si="1">AG3-AN3</f>
        <v>0</v>
      </c>
      <c r="AR3" s="83">
        <f t="shared" ref="AR3:AR4" si="2">AK3-AO3</f>
        <v>0</v>
      </c>
      <c r="AS3" s="83">
        <f t="shared" ref="AS3:AS4" si="3">AL3-AP3</f>
        <v>0</v>
      </c>
    </row>
    <row r="4" spans="1:45" ht="13.5" customHeight="1">
      <c r="A4" s="12"/>
      <c r="B4" s="12"/>
      <c r="C4" s="12"/>
      <c r="D4" s="156">
        <v>100</v>
      </c>
      <c r="E4" s="156">
        <f>E3/$D3*100</f>
        <v>115.25556276411075</v>
      </c>
      <c r="F4" s="156">
        <f>F3/$D$3*100</f>
        <v>128.09419438550964</v>
      </c>
      <c r="G4" s="156">
        <f t="shared" ref="G4:T4" si="4">G3/$D$3*100</f>
        <v>136.66847854675527</v>
      </c>
      <c r="H4" s="156">
        <f t="shared" si="4"/>
        <v>140.55583805298872</v>
      </c>
      <c r="I4" s="156">
        <f t="shared" si="4"/>
        <v>140.74871561080815</v>
      </c>
      <c r="J4" s="156">
        <f t="shared" si="4"/>
        <v>139.06577124721642</v>
      </c>
      <c r="K4" s="156">
        <f t="shared" si="4"/>
        <v>138.52676614472836</v>
      </c>
      <c r="L4" s="156"/>
      <c r="M4" s="156"/>
      <c r="N4" s="156"/>
      <c r="O4" s="156">
        <f>O3/$D$3*100</f>
        <v>127.98653363959951</v>
      </c>
      <c r="P4" s="156"/>
      <c r="Q4" s="156"/>
      <c r="R4" s="156"/>
      <c r="S4" s="156">
        <f>S3/$D$3*100</f>
        <v>114.84184831233762</v>
      </c>
      <c r="T4" s="156">
        <f t="shared" si="4"/>
        <v>111.74307611125644</v>
      </c>
      <c r="U4" s="154"/>
      <c r="V4" s="167"/>
      <c r="W4" s="167"/>
      <c r="X4" s="167"/>
      <c r="Y4" s="167"/>
      <c r="Z4" s="167"/>
      <c r="AA4" s="167"/>
      <c r="AB4" s="167"/>
      <c r="AC4" s="168">
        <f>AC3/$AC3*100</f>
        <v>100</v>
      </c>
      <c r="AD4" s="166"/>
      <c r="AE4" s="166"/>
      <c r="AF4" s="166"/>
      <c r="AG4" s="166">
        <f>AG3/$AC3*100</f>
        <v>92.391194280737963</v>
      </c>
      <c r="AH4" s="166"/>
      <c r="AI4" s="166"/>
      <c r="AJ4" s="166"/>
      <c r="AK4" s="166">
        <f>AK3/$AC3*100</f>
        <v>82.902280554470252</v>
      </c>
      <c r="AL4" s="166">
        <f>AL3/$AC3*100</f>
        <v>80.66533221060746</v>
      </c>
      <c r="AN4" s="83">
        <f t="shared" ref="AN4" si="5">O4/K4*100</f>
        <v>92.391194280737963</v>
      </c>
      <c r="AO4" s="83">
        <f t="shared" ref="AO4" si="6">S4/K4*100</f>
        <v>82.902280554470252</v>
      </c>
      <c r="AP4" s="83">
        <f t="shared" ref="AP4" si="7">T4/K4*100</f>
        <v>80.66533221060746</v>
      </c>
      <c r="AQ4" s="83">
        <f t="shared" si="1"/>
        <v>0</v>
      </c>
      <c r="AR4" s="83">
        <f t="shared" si="2"/>
        <v>0</v>
      </c>
      <c r="AS4" s="83">
        <f t="shared" si="3"/>
        <v>0</v>
      </c>
    </row>
    <row r="5" spans="1:45" ht="13.5" customHeight="1">
      <c r="A5" s="12"/>
      <c r="B5" s="12"/>
      <c r="C5" s="12" t="s">
        <v>22</v>
      </c>
      <c r="D5" s="154"/>
      <c r="E5" s="154"/>
      <c r="F5" s="154"/>
      <c r="G5" s="154"/>
      <c r="H5" s="154"/>
      <c r="I5" s="154"/>
      <c r="J5" s="154"/>
      <c r="K5" s="154">
        <v>284480.00000000012</v>
      </c>
      <c r="L5" s="154">
        <v>276603.00000000017</v>
      </c>
      <c r="M5" s="154">
        <v>269995.00000000006</v>
      </c>
      <c r="N5" s="154">
        <v>266349.00000000012</v>
      </c>
      <c r="O5" s="154">
        <v>259454</v>
      </c>
      <c r="P5" s="154">
        <v>250922.46504691901</v>
      </c>
      <c r="Q5" s="154">
        <v>242523.61331149127</v>
      </c>
      <c r="R5" s="154">
        <v>232951.25145004707</v>
      </c>
      <c r="S5" s="154">
        <v>222437.50716660105</v>
      </c>
      <c r="T5" s="154">
        <v>211958.18611847295</v>
      </c>
      <c r="U5" s="154"/>
      <c r="V5" s="167"/>
      <c r="W5" s="167"/>
      <c r="X5" s="167"/>
      <c r="Y5" s="167"/>
      <c r="Z5" s="167"/>
      <c r="AA5" s="167"/>
      <c r="AB5" s="167"/>
      <c r="AC5" s="169">
        <v>100</v>
      </c>
      <c r="AD5" s="167">
        <v>97.231088301462336</v>
      </c>
      <c r="AE5" s="167">
        <v>94.908253655793004</v>
      </c>
      <c r="AF5" s="167">
        <v>93.626616985376828</v>
      </c>
      <c r="AG5" s="170">
        <v>91.202896512935851</v>
      </c>
      <c r="AH5" s="167">
        <v>88.203903630103667</v>
      </c>
      <c r="AI5" s="167">
        <v>85.251551360901004</v>
      </c>
      <c r="AJ5" s="167">
        <v>81.886688501844404</v>
      </c>
      <c r="AK5" s="170">
        <v>78.190912249226997</v>
      </c>
      <c r="AL5" s="170">
        <v>74.507236402725269</v>
      </c>
      <c r="AN5">
        <f>O5/K5*100</f>
        <v>91.202896512935851</v>
      </c>
      <c r="AO5">
        <f>S5/K5*100</f>
        <v>78.190912249226997</v>
      </c>
      <c r="AP5">
        <f>T5/K5*100</f>
        <v>74.507236402725269</v>
      </c>
      <c r="AQ5" s="176">
        <f>AG5-AN5</f>
        <v>0</v>
      </c>
      <c r="AR5" s="176">
        <f>AK5-AO5</f>
        <v>0</v>
      </c>
      <c r="AS5" s="176">
        <f>AL5-AP5</f>
        <v>0</v>
      </c>
    </row>
    <row r="6" spans="1:45" ht="13.5" customHeight="1">
      <c r="A6" s="12"/>
      <c r="B6" s="12"/>
      <c r="C6" s="12" t="s">
        <v>23</v>
      </c>
      <c r="D6" s="154"/>
      <c r="E6" s="154"/>
      <c r="F6" s="154"/>
      <c r="G6" s="154"/>
      <c r="H6" s="154"/>
      <c r="I6" s="154"/>
      <c r="J6" s="154"/>
      <c r="K6" s="154">
        <v>4515</v>
      </c>
      <c r="L6" s="154">
        <v>4271</v>
      </c>
      <c r="M6" s="154">
        <v>3896</v>
      </c>
      <c r="N6" s="154">
        <v>3411</v>
      </c>
      <c r="O6" s="154">
        <v>2887</v>
      </c>
      <c r="P6" s="154">
        <v>2381.3221299315251</v>
      </c>
      <c r="Q6" s="154">
        <v>1932.2629198881195</v>
      </c>
      <c r="R6" s="154">
        <v>1545.6440509005379</v>
      </c>
      <c r="S6" s="154">
        <v>1211.5797139553958</v>
      </c>
      <c r="T6" s="154">
        <v>934.41624495216433</v>
      </c>
      <c r="U6" s="154"/>
      <c r="V6" s="167"/>
      <c r="W6" s="167"/>
      <c r="X6" s="167"/>
      <c r="Y6" s="167"/>
      <c r="Z6" s="167"/>
      <c r="AA6" s="167"/>
      <c r="AB6" s="167"/>
      <c r="AC6" s="169">
        <v>100</v>
      </c>
      <c r="AD6" s="167">
        <v>94.595791805094137</v>
      </c>
      <c r="AE6" s="167">
        <v>86.290143964562574</v>
      </c>
      <c r="AF6" s="167">
        <v>75.548172757475086</v>
      </c>
      <c r="AG6" s="170">
        <v>63.94241417497232</v>
      </c>
      <c r="AH6" s="167">
        <v>52.742461349535439</v>
      </c>
      <c r="AI6" s="167">
        <v>42.796520927754585</v>
      </c>
      <c r="AJ6" s="167">
        <v>34.233533796246682</v>
      </c>
      <c r="AK6" s="170">
        <v>26.834545159587947</v>
      </c>
      <c r="AL6" s="170">
        <v>20.69581937878548</v>
      </c>
      <c r="AN6">
        <f t="shared" ref="AN6:AN69" si="8">O6/K6*100</f>
        <v>63.94241417497232</v>
      </c>
      <c r="AO6">
        <f t="shared" ref="AO6:AO69" si="9">S6/K6*100</f>
        <v>26.834545159587947</v>
      </c>
      <c r="AP6">
        <f t="shared" ref="AP6:AP69" si="10">T6/K6*100</f>
        <v>20.69581937878548</v>
      </c>
      <c r="AQ6">
        <f t="shared" ref="AQ6:AQ69" si="11">AG6-AN6</f>
        <v>0</v>
      </c>
      <c r="AR6">
        <f t="shared" ref="AR6:AR69" si="12">AK6-AO6</f>
        <v>0</v>
      </c>
      <c r="AS6">
        <f t="shared" ref="AS6:AS69" si="13">AL6-AP6</f>
        <v>0</v>
      </c>
    </row>
    <row r="7" spans="1:45" ht="13.5" customHeight="1">
      <c r="A7" s="12"/>
      <c r="B7" s="12"/>
      <c r="C7" s="12" t="s">
        <v>24</v>
      </c>
      <c r="D7" s="154"/>
      <c r="E7" s="154"/>
      <c r="F7" s="154"/>
      <c r="G7" s="154"/>
      <c r="H7" s="154"/>
      <c r="I7" s="154"/>
      <c r="J7" s="154"/>
      <c r="K7" s="154">
        <v>4103</v>
      </c>
      <c r="L7" s="154">
        <v>3920</v>
      </c>
      <c r="M7" s="154">
        <v>3896</v>
      </c>
      <c r="N7" s="154">
        <v>3772</v>
      </c>
      <c r="O7" s="154">
        <v>3768</v>
      </c>
      <c r="P7" s="154">
        <v>3774.510344876589</v>
      </c>
      <c r="Q7" s="154">
        <v>3785.3711197433904</v>
      </c>
      <c r="R7" s="154">
        <v>3781.2487243939431</v>
      </c>
      <c r="S7" s="154">
        <v>3749.8971344258757</v>
      </c>
      <c r="T7" s="154">
        <v>3729.1222448990347</v>
      </c>
      <c r="U7" s="154"/>
      <c r="V7" s="167"/>
      <c r="W7" s="167"/>
      <c r="X7" s="167"/>
      <c r="Y7" s="167"/>
      <c r="Z7" s="167"/>
      <c r="AA7" s="167"/>
      <c r="AB7" s="167"/>
      <c r="AC7" s="169">
        <v>100</v>
      </c>
      <c r="AD7" s="167">
        <v>95.539848891055328</v>
      </c>
      <c r="AE7" s="167">
        <v>94.95491104070193</v>
      </c>
      <c r="AF7" s="167">
        <v>91.932732147209364</v>
      </c>
      <c r="AG7" s="170">
        <v>91.835242505483791</v>
      </c>
      <c r="AH7" s="167">
        <v>91.993915302865929</v>
      </c>
      <c r="AI7" s="167">
        <v>92.258618565522553</v>
      </c>
      <c r="AJ7" s="167">
        <v>92.158145854105371</v>
      </c>
      <c r="AK7" s="170">
        <v>91.394032035726923</v>
      </c>
      <c r="AL7" s="170">
        <v>90.887697901511928</v>
      </c>
      <c r="AN7">
        <f t="shared" si="8"/>
        <v>91.835242505483791</v>
      </c>
      <c r="AO7">
        <f t="shared" si="9"/>
        <v>91.394032035726923</v>
      </c>
      <c r="AP7">
        <f t="shared" si="10"/>
        <v>90.887697901511928</v>
      </c>
      <c r="AQ7">
        <f t="shared" si="11"/>
        <v>0</v>
      </c>
      <c r="AR7">
        <f t="shared" si="12"/>
        <v>0</v>
      </c>
      <c r="AS7">
        <f t="shared" si="13"/>
        <v>0</v>
      </c>
    </row>
    <row r="8" spans="1:45" ht="13.5" customHeight="1">
      <c r="A8" s="12"/>
      <c r="B8" s="12"/>
      <c r="C8" s="12" t="s">
        <v>25</v>
      </c>
      <c r="D8" s="154"/>
      <c r="E8" s="154"/>
      <c r="F8" s="154"/>
      <c r="G8" s="154"/>
      <c r="H8" s="154"/>
      <c r="I8" s="154"/>
      <c r="J8" s="154"/>
      <c r="K8" s="154">
        <v>13688</v>
      </c>
      <c r="L8" s="154">
        <v>14265.999999999998</v>
      </c>
      <c r="M8" s="154">
        <v>14406</v>
      </c>
      <c r="N8" s="154">
        <v>14065</v>
      </c>
      <c r="O8" s="154">
        <v>14014</v>
      </c>
      <c r="P8" s="154">
        <v>13750.7998316993</v>
      </c>
      <c r="Q8" s="154">
        <v>13446.655307404108</v>
      </c>
      <c r="R8" s="154">
        <v>13087.348091910591</v>
      </c>
      <c r="S8" s="154">
        <v>12639.860715445831</v>
      </c>
      <c r="T8" s="154">
        <v>12100.704814734854</v>
      </c>
      <c r="U8" s="154"/>
      <c r="V8" s="167"/>
      <c r="W8" s="167"/>
      <c r="X8" s="167"/>
      <c r="Y8" s="167"/>
      <c r="Z8" s="167"/>
      <c r="AA8" s="167"/>
      <c r="AB8" s="167"/>
      <c r="AC8" s="169">
        <v>100</v>
      </c>
      <c r="AD8" s="167">
        <v>104.22267679719461</v>
      </c>
      <c r="AE8" s="167">
        <v>105.24547048509643</v>
      </c>
      <c r="AF8" s="167">
        <v>102.7542372881356</v>
      </c>
      <c r="AG8" s="170">
        <v>102.38164815897137</v>
      </c>
      <c r="AH8" s="167">
        <v>100.4587947961667</v>
      </c>
      <c r="AI8" s="167">
        <v>98.236815512887986</v>
      </c>
      <c r="AJ8" s="167">
        <v>95.611835855571243</v>
      </c>
      <c r="AK8" s="170">
        <v>92.342641112257681</v>
      </c>
      <c r="AL8" s="170">
        <v>88.403746454813373</v>
      </c>
      <c r="AN8">
        <f t="shared" si="8"/>
        <v>102.38164815897137</v>
      </c>
      <c r="AO8">
        <f t="shared" si="9"/>
        <v>92.342641112257681</v>
      </c>
      <c r="AP8">
        <f t="shared" si="10"/>
        <v>88.403746454813373</v>
      </c>
      <c r="AQ8">
        <f t="shared" si="11"/>
        <v>0</v>
      </c>
      <c r="AR8">
        <f t="shared" si="12"/>
        <v>0</v>
      </c>
      <c r="AS8">
        <f t="shared" si="13"/>
        <v>0</v>
      </c>
    </row>
    <row r="9" spans="1:45" ht="13.5" customHeight="1">
      <c r="A9" s="12"/>
      <c r="B9" s="12"/>
      <c r="C9" s="12" t="s">
        <v>26</v>
      </c>
      <c r="D9" s="154"/>
      <c r="E9" s="154"/>
      <c r="F9" s="154"/>
      <c r="G9" s="154"/>
      <c r="H9" s="154"/>
      <c r="I9" s="154"/>
      <c r="J9" s="154"/>
      <c r="K9" s="154">
        <v>9946</v>
      </c>
      <c r="L9" s="154">
        <v>10105</v>
      </c>
      <c r="M9" s="154">
        <v>9885</v>
      </c>
      <c r="N9" s="154">
        <v>9500</v>
      </c>
      <c r="O9" s="154">
        <v>10082</v>
      </c>
      <c r="P9" s="154">
        <v>10720.049968204399</v>
      </c>
      <c r="Q9" s="154">
        <v>11359.930996849944</v>
      </c>
      <c r="R9" s="154">
        <v>11953.678125798318</v>
      </c>
      <c r="S9" s="154">
        <v>12502.210859932875</v>
      </c>
      <c r="T9" s="154">
        <v>13228.031999367813</v>
      </c>
      <c r="U9" s="154"/>
      <c r="V9" s="167"/>
      <c r="W9" s="167"/>
      <c r="X9" s="167"/>
      <c r="Y9" s="167"/>
      <c r="Z9" s="167"/>
      <c r="AA9" s="167"/>
      <c r="AB9" s="167"/>
      <c r="AC9" s="169">
        <v>100</v>
      </c>
      <c r="AD9" s="167">
        <v>101.59863261612709</v>
      </c>
      <c r="AE9" s="167">
        <v>99.386688115825464</v>
      </c>
      <c r="AF9" s="167">
        <v>95.515785240297603</v>
      </c>
      <c r="AG9" s="170">
        <v>101.36738387291373</v>
      </c>
      <c r="AH9" s="167">
        <v>107.78252531876534</v>
      </c>
      <c r="AI9" s="167">
        <v>114.21607678312833</v>
      </c>
      <c r="AJ9" s="167">
        <v>120.18578449425215</v>
      </c>
      <c r="AK9" s="170">
        <v>125.70089342381736</v>
      </c>
      <c r="AL9" s="170">
        <v>132.99851195825269</v>
      </c>
      <c r="AN9">
        <f t="shared" si="8"/>
        <v>101.36738387291373</v>
      </c>
      <c r="AO9">
        <f t="shared" si="9"/>
        <v>125.70089342381736</v>
      </c>
      <c r="AP9">
        <f t="shared" si="10"/>
        <v>132.99851195825269</v>
      </c>
      <c r="AQ9">
        <f t="shared" si="11"/>
        <v>0</v>
      </c>
      <c r="AR9">
        <f t="shared" si="12"/>
        <v>0</v>
      </c>
      <c r="AS9">
        <f t="shared" si="13"/>
        <v>0</v>
      </c>
    </row>
    <row r="10" spans="1:45" ht="13.5" customHeight="1">
      <c r="A10" s="12"/>
      <c r="B10" s="12"/>
      <c r="C10" s="12" t="s">
        <v>27</v>
      </c>
      <c r="D10" s="154"/>
      <c r="E10" s="154"/>
      <c r="F10" s="154"/>
      <c r="G10" s="154"/>
      <c r="H10" s="154"/>
      <c r="I10" s="154"/>
      <c r="J10" s="154"/>
      <c r="K10" s="154">
        <v>2584</v>
      </c>
      <c r="L10" s="154">
        <v>2478</v>
      </c>
      <c r="M10" s="154">
        <v>2440</v>
      </c>
      <c r="N10" s="154">
        <v>2529</v>
      </c>
      <c r="O10" s="154">
        <v>3103</v>
      </c>
      <c r="P10" s="154">
        <v>3867.3780680578984</v>
      </c>
      <c r="Q10" s="154">
        <v>4772.4856662635393</v>
      </c>
      <c r="R10" s="154">
        <v>5797.0834280563549</v>
      </c>
      <c r="S10" s="154">
        <v>7232.0969539331145</v>
      </c>
      <c r="T10" s="154">
        <v>9721.4710477742865</v>
      </c>
      <c r="U10" s="154"/>
      <c r="V10" s="167"/>
      <c r="W10" s="167"/>
      <c r="X10" s="167"/>
      <c r="Y10" s="167"/>
      <c r="Z10" s="167"/>
      <c r="AA10" s="167"/>
      <c r="AB10" s="167"/>
      <c r="AC10" s="169">
        <v>100</v>
      </c>
      <c r="AD10" s="167">
        <v>95.897832817337459</v>
      </c>
      <c r="AE10" s="167">
        <v>94.427244582043343</v>
      </c>
      <c r="AF10" s="167">
        <v>97.871517027863774</v>
      </c>
      <c r="AG10" s="170">
        <v>120.08513931888545</v>
      </c>
      <c r="AH10" s="167">
        <v>149.66633390316943</v>
      </c>
      <c r="AI10" s="167">
        <v>184.6937177346571</v>
      </c>
      <c r="AJ10" s="167">
        <v>224.34533390310972</v>
      </c>
      <c r="AK10" s="170">
        <v>279.87991307790691</v>
      </c>
      <c r="AL10" s="170">
        <v>376.21791980550643</v>
      </c>
      <c r="AN10">
        <f t="shared" si="8"/>
        <v>120.08513931888545</v>
      </c>
      <c r="AO10">
        <f t="shared" si="9"/>
        <v>279.87991307790691</v>
      </c>
      <c r="AP10">
        <f t="shared" si="10"/>
        <v>376.21791980550643</v>
      </c>
      <c r="AQ10">
        <f t="shared" si="11"/>
        <v>0</v>
      </c>
      <c r="AR10">
        <f t="shared" si="12"/>
        <v>0</v>
      </c>
      <c r="AS10">
        <f t="shared" si="13"/>
        <v>0</v>
      </c>
    </row>
    <row r="11" spans="1:45" ht="13.5" customHeight="1">
      <c r="A11" s="12"/>
      <c r="B11" s="12"/>
      <c r="C11" s="12" t="s">
        <v>28</v>
      </c>
      <c r="D11" s="154"/>
      <c r="E11" s="154"/>
      <c r="F11" s="154"/>
      <c r="G11" s="154"/>
      <c r="H11" s="154"/>
      <c r="I11" s="154"/>
      <c r="J11" s="154"/>
      <c r="K11" s="154">
        <v>5616</v>
      </c>
      <c r="L11" s="154">
        <v>5943</v>
      </c>
      <c r="M11" s="154">
        <v>5820</v>
      </c>
      <c r="N11" s="154">
        <v>6255</v>
      </c>
      <c r="O11" s="154">
        <v>5928</v>
      </c>
      <c r="P11" s="154">
        <v>5504.9654262253953</v>
      </c>
      <c r="Q11" s="154">
        <v>5059.4812775144474</v>
      </c>
      <c r="R11" s="154">
        <v>4634.4025187176985</v>
      </c>
      <c r="S11" s="154">
        <v>4229.0237487716222</v>
      </c>
      <c r="T11" s="154">
        <v>3830.6796283959065</v>
      </c>
      <c r="U11" s="154"/>
      <c r="V11" s="167"/>
      <c r="W11" s="167"/>
      <c r="X11" s="167"/>
      <c r="Y11" s="167"/>
      <c r="Z11" s="167"/>
      <c r="AA11" s="167"/>
      <c r="AB11" s="167"/>
      <c r="AC11" s="169">
        <v>100</v>
      </c>
      <c r="AD11" s="167">
        <v>105.82264957264957</v>
      </c>
      <c r="AE11" s="167">
        <v>103.63247863247864</v>
      </c>
      <c r="AF11" s="167">
        <v>111.37820512820514</v>
      </c>
      <c r="AG11" s="170">
        <v>105.55555555555556</v>
      </c>
      <c r="AH11" s="167">
        <v>98.022888643614593</v>
      </c>
      <c r="AI11" s="167">
        <v>90.090478588220208</v>
      </c>
      <c r="AJ11" s="167">
        <v>82.521412370329401</v>
      </c>
      <c r="AK11" s="170">
        <v>75.303129429694124</v>
      </c>
      <c r="AL11" s="170">
        <v>68.210107343231954</v>
      </c>
      <c r="AN11">
        <f t="shared" si="8"/>
        <v>105.55555555555556</v>
      </c>
      <c r="AO11">
        <f t="shared" si="9"/>
        <v>75.303129429694124</v>
      </c>
      <c r="AP11">
        <f t="shared" si="10"/>
        <v>68.210107343231954</v>
      </c>
      <c r="AQ11">
        <f t="shared" si="11"/>
        <v>0</v>
      </c>
      <c r="AR11">
        <f t="shared" si="12"/>
        <v>0</v>
      </c>
      <c r="AS11">
        <f t="shared" si="13"/>
        <v>0</v>
      </c>
    </row>
    <row r="12" spans="1:45" ht="13.5" customHeight="1">
      <c r="A12" s="12"/>
      <c r="B12" s="12"/>
      <c r="C12" s="12" t="s">
        <v>29</v>
      </c>
      <c r="D12" s="154"/>
      <c r="E12" s="154"/>
      <c r="F12" s="154"/>
      <c r="G12" s="154"/>
      <c r="H12" s="154"/>
      <c r="I12" s="154"/>
      <c r="J12" s="154"/>
      <c r="K12" s="154">
        <v>6157</v>
      </c>
      <c r="L12" s="154">
        <v>6297</v>
      </c>
      <c r="M12" s="154">
        <v>6153</v>
      </c>
      <c r="N12" s="154">
        <v>6135</v>
      </c>
      <c r="O12" s="154">
        <v>6244.0000000000009</v>
      </c>
      <c r="P12" s="154">
        <v>6308.6852478664259</v>
      </c>
      <c r="Q12" s="154">
        <v>6355.368330553657</v>
      </c>
      <c r="R12" s="154">
        <v>6376.6028352193334</v>
      </c>
      <c r="S12" s="154">
        <v>6372.8763682783483</v>
      </c>
      <c r="T12" s="154">
        <v>6337.3269605475462</v>
      </c>
      <c r="U12" s="154"/>
      <c r="V12" s="167"/>
      <c r="W12" s="167"/>
      <c r="X12" s="167"/>
      <c r="Y12" s="167"/>
      <c r="Z12" s="167"/>
      <c r="AA12" s="167"/>
      <c r="AB12" s="167"/>
      <c r="AC12" s="169">
        <v>100</v>
      </c>
      <c r="AD12" s="167">
        <v>102.27383465973689</v>
      </c>
      <c r="AE12" s="167">
        <v>99.935033295436099</v>
      </c>
      <c r="AF12" s="167">
        <v>99.642683124898497</v>
      </c>
      <c r="AG12" s="170">
        <v>101.41302582426508</v>
      </c>
      <c r="AH12" s="167">
        <v>102.46362267121043</v>
      </c>
      <c r="AI12" s="167">
        <v>103.22183418147893</v>
      </c>
      <c r="AJ12" s="167">
        <v>103.56671812927291</v>
      </c>
      <c r="AK12" s="170">
        <v>103.50619406006739</v>
      </c>
      <c r="AL12" s="170">
        <v>102.9288120927001</v>
      </c>
      <c r="AN12">
        <f t="shared" si="8"/>
        <v>101.41302582426508</v>
      </c>
      <c r="AO12">
        <f t="shared" si="9"/>
        <v>103.50619406006739</v>
      </c>
      <c r="AP12">
        <f t="shared" si="10"/>
        <v>102.9288120927001</v>
      </c>
      <c r="AQ12">
        <f t="shared" si="11"/>
        <v>0</v>
      </c>
      <c r="AR12">
        <f t="shared" si="12"/>
        <v>0</v>
      </c>
      <c r="AS12">
        <f t="shared" si="13"/>
        <v>0</v>
      </c>
    </row>
    <row r="13" spans="1:45" ht="13.5" customHeight="1">
      <c r="A13" s="12"/>
      <c r="B13" s="12"/>
      <c r="C13" s="12" t="s">
        <v>30</v>
      </c>
      <c r="D13" s="154"/>
      <c r="E13" s="154"/>
      <c r="F13" s="154"/>
      <c r="G13" s="154"/>
      <c r="H13" s="154"/>
      <c r="I13" s="154"/>
      <c r="J13" s="154"/>
      <c r="K13" s="154">
        <v>9998</v>
      </c>
      <c r="L13" s="154">
        <v>10165</v>
      </c>
      <c r="M13" s="154">
        <v>8386</v>
      </c>
      <c r="N13" s="154">
        <v>8617</v>
      </c>
      <c r="O13" s="154">
        <v>8842</v>
      </c>
      <c r="P13" s="154">
        <v>9069.2717108276684</v>
      </c>
      <c r="Q13" s="154">
        <v>9211.0390680626915</v>
      </c>
      <c r="R13" s="154">
        <v>9328.7488696527871</v>
      </c>
      <c r="S13" s="154">
        <v>9548.9179111468056</v>
      </c>
      <c r="T13" s="154">
        <v>9781.6499151015523</v>
      </c>
      <c r="U13" s="154"/>
      <c r="V13" s="167"/>
      <c r="W13" s="167"/>
      <c r="X13" s="167"/>
      <c r="Y13" s="167"/>
      <c r="Z13" s="167"/>
      <c r="AA13" s="167"/>
      <c r="AB13" s="167"/>
      <c r="AC13" s="169">
        <v>100</v>
      </c>
      <c r="AD13" s="167">
        <v>101.67033406681337</v>
      </c>
      <c r="AE13" s="167">
        <v>83.876775355071004</v>
      </c>
      <c r="AF13" s="167">
        <v>86.187237447489494</v>
      </c>
      <c r="AG13" s="170">
        <v>88.4376875375075</v>
      </c>
      <c r="AH13" s="167">
        <v>90.710859280132709</v>
      </c>
      <c r="AI13" s="167">
        <v>92.128816443915696</v>
      </c>
      <c r="AJ13" s="167">
        <v>93.306149926513172</v>
      </c>
      <c r="AK13" s="170">
        <v>95.508280767621585</v>
      </c>
      <c r="AL13" s="170">
        <v>97.836066364288371</v>
      </c>
      <c r="AN13">
        <f t="shared" si="8"/>
        <v>88.4376875375075</v>
      </c>
      <c r="AO13">
        <f t="shared" si="9"/>
        <v>95.508280767621585</v>
      </c>
      <c r="AP13">
        <f t="shared" si="10"/>
        <v>97.836066364288371</v>
      </c>
      <c r="AQ13">
        <f t="shared" si="11"/>
        <v>0</v>
      </c>
      <c r="AR13">
        <f t="shared" si="12"/>
        <v>0</v>
      </c>
      <c r="AS13">
        <f t="shared" si="13"/>
        <v>0</v>
      </c>
    </row>
    <row r="14" spans="1:45" ht="13.5" customHeight="1">
      <c r="A14" s="12"/>
      <c r="B14" s="12"/>
      <c r="C14" s="12" t="s">
        <v>31</v>
      </c>
      <c r="D14" s="154"/>
      <c r="E14" s="154"/>
      <c r="F14" s="154"/>
      <c r="G14" s="154"/>
      <c r="H14" s="154"/>
      <c r="I14" s="154"/>
      <c r="J14" s="154"/>
      <c r="K14" s="154">
        <v>6599</v>
      </c>
      <c r="L14" s="154">
        <v>6266</v>
      </c>
      <c r="M14" s="154">
        <v>5711</v>
      </c>
      <c r="N14" s="154">
        <v>5399</v>
      </c>
      <c r="O14" s="154">
        <v>5145</v>
      </c>
      <c r="P14" s="154">
        <v>4835.8431078972153</v>
      </c>
      <c r="Q14" s="154">
        <v>4484.7205589129244</v>
      </c>
      <c r="R14" s="154">
        <v>4108.1126877747665</v>
      </c>
      <c r="S14" s="154">
        <v>3701.1893212420268</v>
      </c>
      <c r="T14" s="154">
        <v>3296.2735531278772</v>
      </c>
      <c r="U14" s="154"/>
      <c r="V14" s="167"/>
      <c r="W14" s="167"/>
      <c r="X14" s="167"/>
      <c r="Y14" s="167"/>
      <c r="Z14" s="167"/>
      <c r="AA14" s="167"/>
      <c r="AB14" s="167"/>
      <c r="AC14" s="169">
        <v>100</v>
      </c>
      <c r="AD14" s="167">
        <v>94.953780875890288</v>
      </c>
      <c r="AE14" s="167">
        <v>86.543415669040769</v>
      </c>
      <c r="AF14" s="167">
        <v>81.815426579784813</v>
      </c>
      <c r="AG14" s="170">
        <v>77.966358539172603</v>
      </c>
      <c r="AH14" s="167">
        <v>73.281453370165409</v>
      </c>
      <c r="AI14" s="167">
        <v>67.960608560583793</v>
      </c>
      <c r="AJ14" s="167">
        <v>62.253563991131479</v>
      </c>
      <c r="AK14" s="170">
        <v>56.087124128535038</v>
      </c>
      <c r="AL14" s="170">
        <v>49.951107033306222</v>
      </c>
      <c r="AN14">
        <f t="shared" si="8"/>
        <v>77.966358539172603</v>
      </c>
      <c r="AO14">
        <f t="shared" si="9"/>
        <v>56.087124128535038</v>
      </c>
      <c r="AP14">
        <f t="shared" si="10"/>
        <v>49.951107033306222</v>
      </c>
      <c r="AQ14">
        <f t="shared" si="11"/>
        <v>0</v>
      </c>
      <c r="AR14">
        <f t="shared" si="12"/>
        <v>0</v>
      </c>
      <c r="AS14">
        <f t="shared" si="13"/>
        <v>0</v>
      </c>
    </row>
    <row r="15" spans="1:45" ht="13.5" customHeight="1">
      <c r="A15" s="12"/>
      <c r="B15" s="12"/>
      <c r="C15" s="12" t="s">
        <v>32</v>
      </c>
      <c r="D15" s="154"/>
      <c r="E15" s="154"/>
      <c r="F15" s="154"/>
      <c r="G15" s="154"/>
      <c r="H15" s="154"/>
      <c r="I15" s="154"/>
      <c r="J15" s="154"/>
      <c r="K15" s="154">
        <v>3114</v>
      </c>
      <c r="L15" s="154">
        <v>3141</v>
      </c>
      <c r="M15" s="154">
        <v>3037</v>
      </c>
      <c r="N15" s="154">
        <v>2979</v>
      </c>
      <c r="O15" s="154">
        <v>3055</v>
      </c>
      <c r="P15" s="154">
        <v>3089.0553226574639</v>
      </c>
      <c r="Q15" s="154">
        <v>3065.6456683895512</v>
      </c>
      <c r="R15" s="154">
        <v>3007.0855448282391</v>
      </c>
      <c r="S15" s="154">
        <v>2952.4710123430086</v>
      </c>
      <c r="T15" s="154">
        <v>2876.2244224666583</v>
      </c>
      <c r="U15" s="154"/>
      <c r="V15" s="167"/>
      <c r="W15" s="167"/>
      <c r="X15" s="167"/>
      <c r="Y15" s="167"/>
      <c r="Z15" s="167"/>
      <c r="AA15" s="167"/>
      <c r="AB15" s="167"/>
      <c r="AC15" s="169">
        <v>100</v>
      </c>
      <c r="AD15" s="167">
        <v>100.86705202312139</v>
      </c>
      <c r="AE15" s="167">
        <v>97.527296082209375</v>
      </c>
      <c r="AF15" s="167">
        <v>95.664739884393072</v>
      </c>
      <c r="AG15" s="170">
        <v>98.105330764290301</v>
      </c>
      <c r="AH15" s="167">
        <v>99.198950631260885</v>
      </c>
      <c r="AI15" s="167">
        <v>98.447195516684374</v>
      </c>
      <c r="AJ15" s="167">
        <v>96.566652049718655</v>
      </c>
      <c r="AK15" s="170">
        <v>94.812813498490968</v>
      </c>
      <c r="AL15" s="170">
        <v>92.364303868550365</v>
      </c>
      <c r="AN15">
        <f t="shared" si="8"/>
        <v>98.105330764290301</v>
      </c>
      <c r="AO15">
        <f t="shared" si="9"/>
        <v>94.812813498490968</v>
      </c>
      <c r="AP15">
        <f t="shared" si="10"/>
        <v>92.364303868550365</v>
      </c>
      <c r="AQ15">
        <f t="shared" si="11"/>
        <v>0</v>
      </c>
      <c r="AR15">
        <f t="shared" si="12"/>
        <v>0</v>
      </c>
      <c r="AS15">
        <f t="shared" si="13"/>
        <v>0</v>
      </c>
    </row>
    <row r="16" spans="1:45" ht="13.5" customHeight="1">
      <c r="A16" s="12"/>
      <c r="B16" s="12"/>
      <c r="C16" s="12" t="s">
        <v>34</v>
      </c>
      <c r="D16" s="154"/>
      <c r="E16" s="154"/>
      <c r="F16" s="154"/>
      <c r="G16" s="154"/>
      <c r="H16" s="154"/>
      <c r="I16" s="154"/>
      <c r="J16" s="154"/>
      <c r="K16" s="154">
        <v>7876</v>
      </c>
      <c r="L16" s="154">
        <v>7760</v>
      </c>
      <c r="M16" s="154">
        <v>7679</v>
      </c>
      <c r="N16" s="154">
        <v>8283</v>
      </c>
      <c r="O16" s="154">
        <v>8881.9999999999982</v>
      </c>
      <c r="P16" s="154">
        <v>9458.4474516268801</v>
      </c>
      <c r="Q16" s="154">
        <v>9956.7716272737634</v>
      </c>
      <c r="R16" s="154">
        <v>10414.199075871809</v>
      </c>
      <c r="S16" s="154">
        <v>10947.119959676569</v>
      </c>
      <c r="T16" s="154">
        <v>11698.428731845877</v>
      </c>
      <c r="U16" s="154"/>
      <c r="V16" s="167"/>
      <c r="W16" s="167"/>
      <c r="X16" s="167"/>
      <c r="Y16" s="167"/>
      <c r="Z16" s="167"/>
      <c r="AA16" s="167"/>
      <c r="AB16" s="167"/>
      <c r="AC16" s="169">
        <v>100</v>
      </c>
      <c r="AD16" s="167">
        <v>98.527171152869471</v>
      </c>
      <c r="AE16" s="167">
        <v>97.498730319959364</v>
      </c>
      <c r="AF16" s="167">
        <v>105.16759776536313</v>
      </c>
      <c r="AG16" s="170">
        <v>112.77298120873537</v>
      </c>
      <c r="AH16" s="167">
        <v>120.0920194467608</v>
      </c>
      <c r="AI16" s="167">
        <v>126.41914204258207</v>
      </c>
      <c r="AJ16" s="167">
        <v>132.22700705779343</v>
      </c>
      <c r="AK16" s="170">
        <v>138.99339715181017</v>
      </c>
      <c r="AL16" s="170">
        <v>148.53261467554438</v>
      </c>
      <c r="AN16">
        <f t="shared" si="8"/>
        <v>112.77298120873537</v>
      </c>
      <c r="AO16">
        <f t="shared" si="9"/>
        <v>138.99339715181017</v>
      </c>
      <c r="AP16">
        <f t="shared" si="10"/>
        <v>148.53261467554438</v>
      </c>
      <c r="AQ16">
        <f t="shared" si="11"/>
        <v>0</v>
      </c>
      <c r="AR16">
        <f t="shared" si="12"/>
        <v>0</v>
      </c>
      <c r="AS16">
        <f t="shared" si="13"/>
        <v>0</v>
      </c>
    </row>
    <row r="17" spans="1:45" ht="13.5" customHeight="1">
      <c r="A17" s="12"/>
      <c r="B17" s="12"/>
      <c r="C17" s="12" t="s">
        <v>35</v>
      </c>
      <c r="D17" s="154"/>
      <c r="E17" s="154"/>
      <c r="F17" s="154"/>
      <c r="G17" s="154"/>
      <c r="H17" s="154"/>
      <c r="I17" s="154"/>
      <c r="J17" s="154"/>
      <c r="K17" s="154">
        <v>5317</v>
      </c>
      <c r="L17" s="154">
        <v>5134</v>
      </c>
      <c r="M17" s="154">
        <v>5266</v>
      </c>
      <c r="N17" s="154">
        <v>5441</v>
      </c>
      <c r="O17" s="154">
        <v>5983</v>
      </c>
      <c r="P17" s="154">
        <v>6586.3921647147126</v>
      </c>
      <c r="Q17" s="154">
        <v>7247.8050899847321</v>
      </c>
      <c r="R17" s="154">
        <v>7976.3030126721715</v>
      </c>
      <c r="S17" s="154">
        <v>8836.3930282950842</v>
      </c>
      <c r="T17" s="154">
        <v>9978.8181951334336</v>
      </c>
      <c r="U17" s="154"/>
      <c r="V17" s="167"/>
      <c r="W17" s="167"/>
      <c r="X17" s="167"/>
      <c r="Y17" s="167"/>
      <c r="Z17" s="167"/>
      <c r="AA17" s="167"/>
      <c r="AB17" s="167"/>
      <c r="AC17" s="169">
        <v>100</v>
      </c>
      <c r="AD17" s="167">
        <v>96.558209516644723</v>
      </c>
      <c r="AE17" s="167">
        <v>99.040812488245251</v>
      </c>
      <c r="AF17" s="167">
        <v>102.3321421854429</v>
      </c>
      <c r="AG17" s="170">
        <v>112.52586044762083</v>
      </c>
      <c r="AH17" s="167">
        <v>123.87421788066038</v>
      </c>
      <c r="AI17" s="167">
        <v>136.31380646952664</v>
      </c>
      <c r="AJ17" s="167">
        <v>150.01510273974367</v>
      </c>
      <c r="AK17" s="170">
        <v>166.19133022936023</v>
      </c>
      <c r="AL17" s="170">
        <v>187.67760382045202</v>
      </c>
      <c r="AN17">
        <f t="shared" si="8"/>
        <v>112.52586044762083</v>
      </c>
      <c r="AO17">
        <f t="shared" si="9"/>
        <v>166.19133022936023</v>
      </c>
      <c r="AP17">
        <f t="shared" si="10"/>
        <v>187.67760382045202</v>
      </c>
      <c r="AQ17">
        <f t="shared" si="11"/>
        <v>0</v>
      </c>
      <c r="AR17">
        <f t="shared" si="12"/>
        <v>0</v>
      </c>
      <c r="AS17">
        <f t="shared" si="13"/>
        <v>0</v>
      </c>
    </row>
    <row r="18" spans="1:45" ht="13.5" customHeight="1">
      <c r="A18" s="12"/>
      <c r="B18" s="12"/>
      <c r="C18" s="12" t="s">
        <v>377</v>
      </c>
      <c r="D18" s="154"/>
      <c r="E18" s="154"/>
      <c r="F18" s="154"/>
      <c r="G18" s="154"/>
      <c r="H18" s="154"/>
      <c r="I18" s="154"/>
      <c r="J18" s="154"/>
      <c r="K18" s="154">
        <v>8990</v>
      </c>
      <c r="L18" s="154">
        <v>9508</v>
      </c>
      <c r="M18" s="154">
        <v>9304</v>
      </c>
      <c r="N18" s="154">
        <v>8903</v>
      </c>
      <c r="O18" s="154">
        <v>8722</v>
      </c>
      <c r="P18" s="154">
        <v>8399.8217953582589</v>
      </c>
      <c r="Q18" s="154">
        <v>8042.0182534813594</v>
      </c>
      <c r="R18" s="154">
        <v>7603.1720153598726</v>
      </c>
      <c r="S18" s="154">
        <v>7092.7854382195983</v>
      </c>
      <c r="T18" s="154">
        <v>6539.3216777975031</v>
      </c>
      <c r="U18" s="154"/>
      <c r="V18" s="167"/>
      <c r="W18" s="167"/>
      <c r="X18" s="167"/>
      <c r="Y18" s="167"/>
      <c r="Z18" s="167"/>
      <c r="AA18" s="167"/>
      <c r="AB18" s="167"/>
      <c r="AC18" s="169">
        <v>100</v>
      </c>
      <c r="AD18" s="167">
        <v>105.761957730812</v>
      </c>
      <c r="AE18" s="167">
        <v>103.49276974416017</v>
      </c>
      <c r="AF18" s="167">
        <v>99.032258064516128</v>
      </c>
      <c r="AG18" s="170">
        <v>97.018909899888754</v>
      </c>
      <c r="AH18" s="167">
        <v>93.435170137466727</v>
      </c>
      <c r="AI18" s="167">
        <v>89.455152986444489</v>
      </c>
      <c r="AJ18" s="167">
        <v>84.573659792657097</v>
      </c>
      <c r="AK18" s="170">
        <v>78.896389746602864</v>
      </c>
      <c r="AL18" s="170">
        <v>72.739951922107934</v>
      </c>
      <c r="AN18">
        <f t="shared" si="8"/>
        <v>97.018909899888754</v>
      </c>
      <c r="AO18">
        <f t="shared" si="9"/>
        <v>78.896389746602864</v>
      </c>
      <c r="AP18">
        <f t="shared" si="10"/>
        <v>72.739951922107934</v>
      </c>
      <c r="AQ18">
        <f t="shared" si="11"/>
        <v>0</v>
      </c>
      <c r="AR18">
        <f t="shared" si="12"/>
        <v>0</v>
      </c>
      <c r="AS18">
        <f t="shared" si="13"/>
        <v>0</v>
      </c>
    </row>
    <row r="19" spans="1:45" ht="13.5" customHeight="1">
      <c r="A19" s="29"/>
      <c r="B19" s="29"/>
      <c r="C19" s="29" t="s">
        <v>378</v>
      </c>
      <c r="D19" s="157"/>
      <c r="E19" s="157"/>
      <c r="F19" s="157"/>
      <c r="G19" s="157"/>
      <c r="H19" s="157"/>
      <c r="I19" s="157"/>
      <c r="J19" s="157"/>
      <c r="K19" s="157">
        <v>22033</v>
      </c>
      <c r="L19" s="157">
        <v>21759</v>
      </c>
      <c r="M19" s="157">
        <v>20728</v>
      </c>
      <c r="N19" s="157">
        <v>19633</v>
      </c>
      <c r="O19" s="157">
        <v>18851</v>
      </c>
      <c r="P19" s="157">
        <v>17805.762814963007</v>
      </c>
      <c r="Q19" s="157">
        <v>16690.638054589988</v>
      </c>
      <c r="R19" s="157">
        <v>15415.535909677792</v>
      </c>
      <c r="S19" s="157">
        <v>14023.343222779071</v>
      </c>
      <c r="T19" s="157">
        <v>12630.313130435903</v>
      </c>
      <c r="U19" s="157"/>
      <c r="V19" s="171"/>
      <c r="W19" s="171"/>
      <c r="X19" s="171"/>
      <c r="Y19" s="171"/>
      <c r="Z19" s="171"/>
      <c r="AA19" s="171"/>
      <c r="AB19" s="171"/>
      <c r="AC19" s="172">
        <v>100</v>
      </c>
      <c r="AD19" s="171">
        <v>98.756410838288019</v>
      </c>
      <c r="AE19" s="171">
        <v>94.077066218853531</v>
      </c>
      <c r="AF19" s="171">
        <v>89.107248218581219</v>
      </c>
      <c r="AG19" s="173">
        <v>85.558026596468935</v>
      </c>
      <c r="AH19" s="171">
        <v>80.814064425920236</v>
      </c>
      <c r="AI19" s="171">
        <v>75.752907250896328</v>
      </c>
      <c r="AJ19" s="171">
        <v>69.965669267361648</v>
      </c>
      <c r="AK19" s="173">
        <v>63.64699869640571</v>
      </c>
      <c r="AL19" s="173">
        <v>57.324527438096965</v>
      </c>
      <c r="AN19">
        <f t="shared" si="8"/>
        <v>85.558026596468935</v>
      </c>
      <c r="AO19">
        <f t="shared" si="9"/>
        <v>63.64699869640571</v>
      </c>
      <c r="AP19">
        <f t="shared" si="10"/>
        <v>57.324527438096965</v>
      </c>
      <c r="AQ19">
        <f t="shared" si="11"/>
        <v>0</v>
      </c>
      <c r="AR19">
        <f t="shared" si="12"/>
        <v>0</v>
      </c>
      <c r="AS19">
        <f t="shared" si="13"/>
        <v>0</v>
      </c>
    </row>
    <row r="20" spans="1:45" ht="13.5" customHeight="1">
      <c r="A20" s="12" t="s">
        <v>184</v>
      </c>
      <c r="B20" s="12" t="s">
        <v>184</v>
      </c>
      <c r="C20" s="12"/>
      <c r="D20" s="150">
        <v>52532</v>
      </c>
      <c r="E20" s="150">
        <v>52519</v>
      </c>
      <c r="F20" s="150">
        <v>53370</v>
      </c>
      <c r="G20" s="151">
        <v>53250</v>
      </c>
      <c r="H20" s="151">
        <v>52530</v>
      </c>
      <c r="I20" s="151">
        <v>50779</v>
      </c>
      <c r="J20" s="151">
        <v>48596</v>
      </c>
      <c r="K20" s="152">
        <f>SUM(K22:K27)</f>
        <v>47164</v>
      </c>
      <c r="L20" s="152"/>
      <c r="M20" s="152"/>
      <c r="N20" s="153"/>
      <c r="O20" s="152">
        <f>SUM(O22:O27)</f>
        <v>40117.999999999993</v>
      </c>
      <c r="P20" s="154"/>
      <c r="Q20" s="154"/>
      <c r="R20" s="154"/>
      <c r="S20" s="154">
        <f>SUM(S22:S27)</f>
        <v>31143.745989757834</v>
      </c>
      <c r="T20" s="152">
        <f>SUM(T22:T27)</f>
        <v>29142.733097520388</v>
      </c>
      <c r="U20" s="154"/>
      <c r="V20" s="166">
        <f>D21</f>
        <v>100</v>
      </c>
      <c r="W20" s="166">
        <f t="shared" ref="W20" si="14">E21</f>
        <v>99.9752531790147</v>
      </c>
      <c r="X20" s="166">
        <f t="shared" ref="X20" si="15">F21</f>
        <v>101.59521815274499</v>
      </c>
      <c r="Y20" s="166">
        <f t="shared" ref="Y20" si="16">G21</f>
        <v>101.3667859590345</v>
      </c>
      <c r="Z20" s="166">
        <f t="shared" ref="Z20" si="17">H21</f>
        <v>99.996192796771481</v>
      </c>
      <c r="AA20" s="166">
        <f t="shared" ref="AA20" si="18">I21</f>
        <v>96.662986370212451</v>
      </c>
      <c r="AB20" s="166">
        <f t="shared" ref="AB20" si="19">J21</f>
        <v>92.507424046295597</v>
      </c>
      <c r="AC20" s="166">
        <f t="shared" ref="AC20" si="20">K21</f>
        <v>89.781466534683616</v>
      </c>
      <c r="AD20" s="166"/>
      <c r="AE20" s="166"/>
      <c r="AF20" s="166"/>
      <c r="AG20" s="166">
        <f t="shared" ref="AG20" si="21">O21</f>
        <v>76.368689560648733</v>
      </c>
      <c r="AH20" s="166"/>
      <c r="AI20" s="166"/>
      <c r="AJ20" s="166"/>
      <c r="AK20" s="166">
        <f>S21</f>
        <v>59.285285140024811</v>
      </c>
      <c r="AL20" s="166">
        <f t="shared" ref="AL20" si="22">T21</f>
        <v>55.476153768218204</v>
      </c>
      <c r="AM20" s="83">
        <f>K20/D20*100</f>
        <v>89.781466534683616</v>
      </c>
      <c r="AN20" s="83">
        <f>O20/D20*100</f>
        <v>76.368689560648733</v>
      </c>
      <c r="AO20" s="83">
        <f>S20/D20*100</f>
        <v>59.285285140024811</v>
      </c>
      <c r="AP20" s="83">
        <f>T20/D20*100</f>
        <v>55.476153768218204</v>
      </c>
      <c r="AQ20" s="83">
        <f t="shared" si="11"/>
        <v>0</v>
      </c>
      <c r="AR20" s="83">
        <f t="shared" si="12"/>
        <v>0</v>
      </c>
      <c r="AS20" s="83">
        <f t="shared" si="13"/>
        <v>0</v>
      </c>
    </row>
    <row r="21" spans="1:45" ht="13.5" customHeight="1">
      <c r="A21" s="12"/>
      <c r="B21" s="12"/>
      <c r="C21" s="12"/>
      <c r="D21" s="156">
        <v>100</v>
      </c>
      <c r="E21" s="156">
        <f>E20/$D20*100</f>
        <v>99.9752531790147</v>
      </c>
      <c r="F21" s="156">
        <f>F20/$D20*100</f>
        <v>101.59521815274499</v>
      </c>
      <c r="G21" s="156">
        <f>G20/$D20*100</f>
        <v>101.3667859590345</v>
      </c>
      <c r="H21" s="156">
        <f t="shared" ref="H21:O21" si="23">H20/$D20*100</f>
        <v>99.996192796771481</v>
      </c>
      <c r="I21" s="156">
        <f t="shared" si="23"/>
        <v>96.662986370212451</v>
      </c>
      <c r="J21" s="156">
        <f t="shared" si="23"/>
        <v>92.507424046295597</v>
      </c>
      <c r="K21" s="156">
        <f t="shared" si="23"/>
        <v>89.781466534683616</v>
      </c>
      <c r="L21" s="156"/>
      <c r="M21" s="156"/>
      <c r="N21" s="156"/>
      <c r="O21" s="156">
        <f t="shared" si="23"/>
        <v>76.368689560648733</v>
      </c>
      <c r="P21" s="156"/>
      <c r="Q21" s="156"/>
      <c r="R21" s="156"/>
      <c r="S21" s="156">
        <f t="shared" ref="S21" si="24">S20/$D20*100</f>
        <v>59.285285140024811</v>
      </c>
      <c r="T21" s="156">
        <f>T20/$D20*100</f>
        <v>55.476153768218204</v>
      </c>
      <c r="U21" s="154"/>
      <c r="V21" s="166"/>
      <c r="W21" s="166"/>
      <c r="X21" s="166"/>
      <c r="Y21" s="166"/>
      <c r="Z21" s="166"/>
      <c r="AA21" s="166"/>
      <c r="AB21" s="166"/>
      <c r="AC21" s="168">
        <f>AC20/$AC20*100</f>
        <v>100</v>
      </c>
      <c r="AD21" s="166"/>
      <c r="AE21" s="166"/>
      <c r="AF21" s="166"/>
      <c r="AG21" s="166">
        <f>AG20/$AC20*100</f>
        <v>85.060639470782789</v>
      </c>
      <c r="AH21" s="166"/>
      <c r="AI21" s="166"/>
      <c r="AJ21" s="166"/>
      <c r="AK21" s="166">
        <f>AK20/$AC20*100</f>
        <v>66.032876748702051</v>
      </c>
      <c r="AL21" s="166">
        <f>AL20/$AC20*100</f>
        <v>61.790206720211152</v>
      </c>
      <c r="AN21">
        <f t="shared" si="8"/>
        <v>85.060639470782789</v>
      </c>
      <c r="AO21">
        <f t="shared" si="9"/>
        <v>66.032876748702051</v>
      </c>
      <c r="AP21">
        <f t="shared" si="10"/>
        <v>61.790206720211152</v>
      </c>
      <c r="AQ21">
        <f t="shared" si="11"/>
        <v>0</v>
      </c>
      <c r="AR21">
        <f t="shared" si="12"/>
        <v>0</v>
      </c>
      <c r="AS21">
        <f t="shared" si="13"/>
        <v>0</v>
      </c>
    </row>
    <row r="22" spans="1:45" ht="13.5" customHeight="1">
      <c r="A22" s="12"/>
      <c r="B22" s="12"/>
      <c r="C22" s="121" t="s">
        <v>184</v>
      </c>
      <c r="D22" s="154"/>
      <c r="E22" s="154"/>
      <c r="F22" s="154"/>
      <c r="G22" s="154"/>
      <c r="H22" s="154"/>
      <c r="I22" s="154"/>
      <c r="J22" s="154"/>
      <c r="K22" s="154">
        <v>26702</v>
      </c>
      <c r="L22" s="154">
        <v>25315</v>
      </c>
      <c r="M22" s="154">
        <v>23433</v>
      </c>
      <c r="N22" s="154">
        <v>21640.999999999996</v>
      </c>
      <c r="O22" s="154">
        <v>20133.999999999993</v>
      </c>
      <c r="P22" s="154">
        <v>18299.595361766784</v>
      </c>
      <c r="Q22" s="154">
        <v>16669.723884695413</v>
      </c>
      <c r="R22" s="154">
        <v>15097.283649040515</v>
      </c>
      <c r="S22" s="154">
        <v>13580.678451016838</v>
      </c>
      <c r="T22" s="154">
        <v>12177.322195738932</v>
      </c>
      <c r="U22" s="154"/>
      <c r="V22" s="167"/>
      <c r="W22" s="167"/>
      <c r="X22" s="167"/>
      <c r="Y22" s="167"/>
      <c r="Z22" s="167"/>
      <c r="AA22" s="167"/>
      <c r="AB22" s="167"/>
      <c r="AC22" s="169">
        <v>100</v>
      </c>
      <c r="AD22" s="167">
        <v>94.805632536888623</v>
      </c>
      <c r="AE22" s="167">
        <v>87.757471350460634</v>
      </c>
      <c r="AF22" s="167">
        <v>81.046363568272028</v>
      </c>
      <c r="AG22" s="170">
        <v>75.402591566174792</v>
      </c>
      <c r="AH22" s="167">
        <v>68.53267680985239</v>
      </c>
      <c r="AI22" s="167">
        <v>62.428746478523756</v>
      </c>
      <c r="AJ22" s="167">
        <v>56.539898318629746</v>
      </c>
      <c r="AK22" s="170">
        <v>50.86015448661837</v>
      </c>
      <c r="AL22" s="170">
        <v>45.60453222881781</v>
      </c>
      <c r="AN22">
        <f t="shared" si="8"/>
        <v>75.402591566174792</v>
      </c>
      <c r="AO22">
        <f t="shared" si="9"/>
        <v>50.86015448661837</v>
      </c>
      <c r="AP22">
        <f t="shared" si="10"/>
        <v>45.60453222881781</v>
      </c>
      <c r="AQ22">
        <f t="shared" si="11"/>
        <v>0</v>
      </c>
      <c r="AR22">
        <f t="shared" si="12"/>
        <v>0</v>
      </c>
      <c r="AS22">
        <f t="shared" si="13"/>
        <v>0</v>
      </c>
    </row>
    <row r="23" spans="1:45" ht="13.5" customHeight="1">
      <c r="A23" s="12"/>
      <c r="B23" s="12"/>
      <c r="C23" s="121" t="s">
        <v>185</v>
      </c>
      <c r="D23" s="154"/>
      <c r="E23" s="154"/>
      <c r="F23" s="154"/>
      <c r="G23" s="154"/>
      <c r="H23" s="154"/>
      <c r="I23" s="154"/>
      <c r="J23" s="154"/>
      <c r="K23" s="154">
        <v>6139</v>
      </c>
      <c r="L23" s="154">
        <v>5857</v>
      </c>
      <c r="M23" s="154">
        <v>5867</v>
      </c>
      <c r="N23" s="154">
        <v>5959</v>
      </c>
      <c r="O23" s="154">
        <v>6065</v>
      </c>
      <c r="P23" s="154">
        <v>6070.2550433051119</v>
      </c>
      <c r="Q23" s="154">
        <v>6046.0322115982635</v>
      </c>
      <c r="R23" s="154">
        <v>5999.6182856593568</v>
      </c>
      <c r="S23" s="154">
        <v>5953.7632008405271</v>
      </c>
      <c r="T23" s="154">
        <v>5954.3772853945302</v>
      </c>
      <c r="U23" s="154"/>
      <c r="V23" s="167"/>
      <c r="W23" s="167"/>
      <c r="X23" s="167"/>
      <c r="Y23" s="167"/>
      <c r="Z23" s="167"/>
      <c r="AA23" s="167"/>
      <c r="AB23" s="167"/>
      <c r="AC23" s="169">
        <v>100</v>
      </c>
      <c r="AD23" s="167">
        <v>95.406417983384912</v>
      </c>
      <c r="AE23" s="167">
        <v>95.5693109626975</v>
      </c>
      <c r="AF23" s="167">
        <v>97.06792637237335</v>
      </c>
      <c r="AG23" s="170">
        <v>98.794591953086822</v>
      </c>
      <c r="AH23" s="167">
        <v>98.880192919125463</v>
      </c>
      <c r="AI23" s="167">
        <v>98.485619996713865</v>
      </c>
      <c r="AJ23" s="167">
        <v>97.729569728935601</v>
      </c>
      <c r="AK23" s="170">
        <v>96.982622590658536</v>
      </c>
      <c r="AL23" s="170">
        <v>96.992625596913669</v>
      </c>
      <c r="AN23">
        <f t="shared" si="8"/>
        <v>98.794591953086822</v>
      </c>
      <c r="AO23">
        <f t="shared" si="9"/>
        <v>96.982622590658536</v>
      </c>
      <c r="AP23">
        <f t="shared" si="10"/>
        <v>96.992625596913669</v>
      </c>
      <c r="AQ23">
        <f t="shared" si="11"/>
        <v>0</v>
      </c>
      <c r="AR23">
        <f t="shared" si="12"/>
        <v>0</v>
      </c>
      <c r="AS23">
        <f t="shared" si="13"/>
        <v>0</v>
      </c>
    </row>
    <row r="24" spans="1:45" ht="13.5" customHeight="1">
      <c r="A24" s="12"/>
      <c r="B24" s="12"/>
      <c r="C24" s="121" t="s">
        <v>33</v>
      </c>
      <c r="D24" s="154"/>
      <c r="E24" s="154"/>
      <c r="F24" s="154"/>
      <c r="G24" s="154"/>
      <c r="H24" s="154"/>
      <c r="I24" s="154"/>
      <c r="J24" s="154"/>
      <c r="K24" s="154">
        <v>5858</v>
      </c>
      <c r="L24" s="154">
        <v>6407</v>
      </c>
      <c r="M24" s="154">
        <v>6937</v>
      </c>
      <c r="N24" s="154">
        <v>7379</v>
      </c>
      <c r="O24" s="154">
        <v>7504</v>
      </c>
      <c r="P24" s="154">
        <v>7501.6297827445205</v>
      </c>
      <c r="Q24" s="154">
        <v>7571.907278378615</v>
      </c>
      <c r="R24" s="154">
        <v>7640.9103666924002</v>
      </c>
      <c r="S24" s="154">
        <v>7639.8247156279031</v>
      </c>
      <c r="T24" s="154">
        <v>7607.0643741906897</v>
      </c>
      <c r="U24" s="154"/>
      <c r="V24" s="167"/>
      <c r="W24" s="167"/>
      <c r="X24" s="167"/>
      <c r="Y24" s="167"/>
      <c r="Z24" s="167"/>
      <c r="AA24" s="167"/>
      <c r="AB24" s="167"/>
      <c r="AC24" s="169">
        <v>100</v>
      </c>
      <c r="AD24" s="167">
        <v>109.3717992488904</v>
      </c>
      <c r="AE24" s="167">
        <v>118.41925571867532</v>
      </c>
      <c r="AF24" s="167">
        <v>125.96449300102424</v>
      </c>
      <c r="AG24" s="170">
        <v>128.09832707408674</v>
      </c>
      <c r="AH24" s="167">
        <v>128.0578658713643</v>
      </c>
      <c r="AI24" s="167">
        <v>129.25754998939254</v>
      </c>
      <c r="AJ24" s="167">
        <v>130.4354791173165</v>
      </c>
      <c r="AK24" s="170">
        <v>130.41694632345343</v>
      </c>
      <c r="AL24" s="170">
        <v>129.85770526102237</v>
      </c>
      <c r="AN24">
        <f t="shared" si="8"/>
        <v>128.09832707408674</v>
      </c>
      <c r="AO24">
        <f t="shared" si="9"/>
        <v>130.41694632345343</v>
      </c>
      <c r="AP24">
        <f t="shared" si="10"/>
        <v>129.85770526102237</v>
      </c>
      <c r="AQ24">
        <f t="shared" si="11"/>
        <v>0</v>
      </c>
      <c r="AR24">
        <f t="shared" si="12"/>
        <v>0</v>
      </c>
      <c r="AS24">
        <f t="shared" si="13"/>
        <v>0</v>
      </c>
    </row>
    <row r="25" spans="1:45" ht="13.5" customHeight="1">
      <c r="A25" s="12"/>
      <c r="B25" s="12"/>
      <c r="C25" s="121" t="s">
        <v>467</v>
      </c>
      <c r="D25" s="154"/>
      <c r="E25" s="154"/>
      <c r="F25" s="154"/>
      <c r="G25" s="154"/>
      <c r="H25" s="154"/>
      <c r="I25" s="154"/>
      <c r="J25" s="154"/>
      <c r="K25" s="154">
        <v>3307</v>
      </c>
      <c r="L25" s="154">
        <v>3121</v>
      </c>
      <c r="M25" s="154">
        <v>3010</v>
      </c>
      <c r="N25" s="154">
        <v>2826</v>
      </c>
      <c r="O25" s="154">
        <v>2616</v>
      </c>
      <c r="P25" s="154">
        <v>2368.0945854011507</v>
      </c>
      <c r="Q25" s="154">
        <v>2119.5427805574354</v>
      </c>
      <c r="R25" s="154">
        <v>1867.2640639153071</v>
      </c>
      <c r="S25" s="154">
        <v>1619.7336891277582</v>
      </c>
      <c r="T25" s="154">
        <v>1375.9479698811874</v>
      </c>
      <c r="U25" s="154"/>
      <c r="V25" s="167"/>
      <c r="W25" s="167"/>
      <c r="X25" s="167"/>
      <c r="Y25" s="167"/>
      <c r="Z25" s="167"/>
      <c r="AA25" s="167"/>
      <c r="AB25" s="167"/>
      <c r="AC25" s="169">
        <v>100</v>
      </c>
      <c r="AD25" s="167">
        <v>94.375566979135172</v>
      </c>
      <c r="AE25" s="167">
        <v>91.019050498941638</v>
      </c>
      <c r="AF25" s="167">
        <v>85.455095252494701</v>
      </c>
      <c r="AG25" s="170">
        <v>79.10492893861506</v>
      </c>
      <c r="AH25" s="167">
        <v>71.608545068072289</v>
      </c>
      <c r="AI25" s="167">
        <v>64.092615075822053</v>
      </c>
      <c r="AJ25" s="167">
        <v>56.463987418061897</v>
      </c>
      <c r="AK25" s="170">
        <v>48.978944334071919</v>
      </c>
      <c r="AL25" s="170">
        <v>41.607135466621934</v>
      </c>
      <c r="AN25">
        <f t="shared" si="8"/>
        <v>79.10492893861506</v>
      </c>
      <c r="AO25">
        <f t="shared" si="9"/>
        <v>48.978944334071919</v>
      </c>
      <c r="AP25">
        <f t="shared" si="10"/>
        <v>41.607135466621934</v>
      </c>
      <c r="AQ25">
        <f t="shared" si="11"/>
        <v>0</v>
      </c>
      <c r="AR25">
        <f t="shared" si="12"/>
        <v>0</v>
      </c>
      <c r="AS25">
        <f t="shared" si="13"/>
        <v>0</v>
      </c>
    </row>
    <row r="26" spans="1:45" ht="13.5" customHeight="1">
      <c r="A26" s="12"/>
      <c r="B26" s="12"/>
      <c r="C26" s="121" t="s">
        <v>468</v>
      </c>
      <c r="D26" s="154"/>
      <c r="E26" s="154"/>
      <c r="F26" s="154"/>
      <c r="G26" s="154"/>
      <c r="H26" s="154"/>
      <c r="I26" s="154"/>
      <c r="J26" s="154"/>
      <c r="K26" s="154">
        <v>3434</v>
      </c>
      <c r="L26" s="154">
        <v>3209</v>
      </c>
      <c r="M26" s="154">
        <v>3016</v>
      </c>
      <c r="N26" s="154">
        <v>2839</v>
      </c>
      <c r="O26" s="154">
        <v>2608</v>
      </c>
      <c r="P26" s="154">
        <v>2367.7762497983272</v>
      </c>
      <c r="Q26" s="154">
        <v>2128.5200221257614</v>
      </c>
      <c r="R26" s="154">
        <v>1882.6756786701519</v>
      </c>
      <c r="S26" s="154">
        <v>1644.3783210892182</v>
      </c>
      <c r="T26" s="154">
        <v>1432.1202183353612</v>
      </c>
      <c r="U26" s="154"/>
      <c r="V26" s="167"/>
      <c r="W26" s="167"/>
      <c r="X26" s="167"/>
      <c r="Y26" s="167"/>
      <c r="Z26" s="167"/>
      <c r="AA26" s="167"/>
      <c r="AB26" s="167"/>
      <c r="AC26" s="169">
        <v>100</v>
      </c>
      <c r="AD26" s="167">
        <v>93.447874199184625</v>
      </c>
      <c r="AE26" s="167">
        <v>87.827606290040777</v>
      </c>
      <c r="AF26" s="167">
        <v>82.67326732673267</v>
      </c>
      <c r="AG26" s="170">
        <v>75.946418171228885</v>
      </c>
      <c r="AH26" s="167">
        <v>68.950968252717743</v>
      </c>
      <c r="AI26" s="167">
        <v>61.983693131210295</v>
      </c>
      <c r="AJ26" s="167">
        <v>54.824568394587999</v>
      </c>
      <c r="AK26" s="170">
        <v>47.885216106267272</v>
      </c>
      <c r="AL26" s="170">
        <v>41.704141477442086</v>
      </c>
      <c r="AN26">
        <f t="shared" si="8"/>
        <v>75.946418171228885</v>
      </c>
      <c r="AO26">
        <f t="shared" si="9"/>
        <v>47.885216106267272</v>
      </c>
      <c r="AP26">
        <f t="shared" si="10"/>
        <v>41.704141477442086</v>
      </c>
      <c r="AQ26">
        <f t="shared" si="11"/>
        <v>0</v>
      </c>
      <c r="AR26">
        <f t="shared" si="12"/>
        <v>0</v>
      </c>
      <c r="AS26">
        <f t="shared" si="13"/>
        <v>0</v>
      </c>
    </row>
    <row r="27" spans="1:45" ht="13.5" customHeight="1">
      <c r="A27" s="12"/>
      <c r="B27" s="29"/>
      <c r="C27" s="124" t="s">
        <v>469</v>
      </c>
      <c r="D27" s="157"/>
      <c r="E27" s="157"/>
      <c r="F27" s="157"/>
      <c r="G27" s="157"/>
      <c r="H27" s="157"/>
      <c r="I27" s="157"/>
      <c r="J27" s="157"/>
      <c r="K27" s="157">
        <v>1724</v>
      </c>
      <c r="L27" s="157">
        <v>1598</v>
      </c>
      <c r="M27" s="157">
        <v>1457</v>
      </c>
      <c r="N27" s="157">
        <v>1340</v>
      </c>
      <c r="O27" s="157">
        <v>1191</v>
      </c>
      <c r="P27" s="157">
        <v>1057.5669594278024</v>
      </c>
      <c r="Q27" s="157">
        <v>940.28585005078151</v>
      </c>
      <c r="R27" s="157">
        <v>820.32946555111903</v>
      </c>
      <c r="S27" s="157">
        <v>705.36761205558946</v>
      </c>
      <c r="T27" s="157">
        <v>595.90105397968728</v>
      </c>
      <c r="U27" s="157"/>
      <c r="V27" s="171"/>
      <c r="W27" s="171"/>
      <c r="X27" s="171"/>
      <c r="Y27" s="171"/>
      <c r="Z27" s="171"/>
      <c r="AA27" s="171"/>
      <c r="AB27" s="171"/>
      <c r="AC27" s="172">
        <v>100</v>
      </c>
      <c r="AD27" s="171">
        <v>92.69141531322505</v>
      </c>
      <c r="AE27" s="171">
        <v>84.512761020881669</v>
      </c>
      <c r="AF27" s="171">
        <v>77.726218097447799</v>
      </c>
      <c r="AG27" s="173">
        <v>69.083526682134561</v>
      </c>
      <c r="AH27" s="171">
        <v>61.343791150104551</v>
      </c>
      <c r="AI27" s="171">
        <v>54.54094257835159</v>
      </c>
      <c r="AJ27" s="171">
        <v>47.58291563521572</v>
      </c>
      <c r="AK27" s="173">
        <v>40.914594666797534</v>
      </c>
      <c r="AL27" s="173">
        <v>34.565026332928497</v>
      </c>
      <c r="AN27">
        <f t="shared" si="8"/>
        <v>69.083526682134561</v>
      </c>
      <c r="AO27">
        <f t="shared" si="9"/>
        <v>40.914594666797534</v>
      </c>
      <c r="AP27">
        <f t="shared" si="10"/>
        <v>34.565026332928497</v>
      </c>
      <c r="AQ27">
        <f t="shared" si="11"/>
        <v>0</v>
      </c>
      <c r="AR27">
        <f t="shared" si="12"/>
        <v>0</v>
      </c>
      <c r="AS27">
        <f t="shared" si="13"/>
        <v>0</v>
      </c>
    </row>
    <row r="28" spans="1:45" ht="13.5" customHeight="1">
      <c r="A28" s="12"/>
      <c r="B28" s="12" t="s">
        <v>189</v>
      </c>
      <c r="C28" s="12"/>
      <c r="D28" s="150">
        <v>18540</v>
      </c>
      <c r="E28" s="150">
        <v>18327</v>
      </c>
      <c r="F28" s="150">
        <v>17830</v>
      </c>
      <c r="G28" s="151">
        <v>17876</v>
      </c>
      <c r="H28" s="151">
        <v>17412</v>
      </c>
      <c r="I28" s="151">
        <v>16439</v>
      </c>
      <c r="J28" s="151">
        <v>15794</v>
      </c>
      <c r="K28" s="152">
        <f>SUM(K30:K34)</f>
        <v>15439</v>
      </c>
      <c r="L28" s="152"/>
      <c r="M28" s="152"/>
      <c r="N28" s="152"/>
      <c r="O28" s="152">
        <f t="shared" ref="O28:T28" si="25">SUM(O30:O34)</f>
        <v>11742</v>
      </c>
      <c r="P28" s="152"/>
      <c r="Q28" s="152"/>
      <c r="R28" s="152"/>
      <c r="S28" s="152">
        <f>SUM(S30:S34)</f>
        <v>7412.6207126088193</v>
      </c>
      <c r="T28" s="152">
        <f t="shared" si="25"/>
        <v>6416.6579089481929</v>
      </c>
      <c r="U28" s="154"/>
      <c r="V28" s="166">
        <f>D29</f>
        <v>100</v>
      </c>
      <c r="W28" s="166">
        <f t="shared" ref="W28" si="26">E29</f>
        <v>98.851132686084142</v>
      </c>
      <c r="X28" s="166">
        <f t="shared" ref="X28" si="27">F29</f>
        <v>96.17044228694715</v>
      </c>
      <c r="Y28" s="166">
        <f t="shared" ref="Y28" si="28">G29</f>
        <v>96.418554476806904</v>
      </c>
      <c r="Z28" s="166">
        <f t="shared" ref="Z28" si="29">H29</f>
        <v>93.91585760517799</v>
      </c>
      <c r="AA28" s="166">
        <f t="shared" ref="AA28" si="30">I29</f>
        <v>88.667745415318237</v>
      </c>
      <c r="AB28" s="166">
        <f t="shared" ref="AB28" si="31">J29</f>
        <v>85.188781014023732</v>
      </c>
      <c r="AC28" s="166">
        <f t="shared" ref="AC28" si="32">K29</f>
        <v>83.274002157497307</v>
      </c>
      <c r="AD28" s="166"/>
      <c r="AE28" s="166"/>
      <c r="AF28" s="166"/>
      <c r="AG28" s="166">
        <f t="shared" ref="AG28" si="33">O29</f>
        <v>63.333333333333329</v>
      </c>
      <c r="AH28" s="166"/>
      <c r="AI28" s="166"/>
      <c r="AJ28" s="166"/>
      <c r="AK28" s="166">
        <f>S29</f>
        <v>39.981772991417579</v>
      </c>
      <c r="AL28" s="166">
        <f t="shared" ref="AL28" si="34">T29</f>
        <v>34.609805334132645</v>
      </c>
      <c r="AM28" s="83">
        <f>K28/D28*100</f>
        <v>83.274002157497307</v>
      </c>
      <c r="AN28" s="83">
        <f>O28/D28*100</f>
        <v>63.333333333333329</v>
      </c>
      <c r="AO28" s="83">
        <f>S28/D28*100</f>
        <v>39.981772991417579</v>
      </c>
      <c r="AP28" s="83">
        <f>T28/D28*100</f>
        <v>34.609805334132645</v>
      </c>
      <c r="AQ28" s="83">
        <f t="shared" si="11"/>
        <v>0</v>
      </c>
      <c r="AR28" s="83">
        <f t="shared" si="12"/>
        <v>0</v>
      </c>
      <c r="AS28" s="83">
        <f t="shared" si="13"/>
        <v>0</v>
      </c>
    </row>
    <row r="29" spans="1:45" ht="13.5" customHeight="1">
      <c r="A29" s="12"/>
      <c r="B29" s="12"/>
      <c r="C29" s="12"/>
      <c r="D29" s="156">
        <v>100</v>
      </c>
      <c r="E29" s="156">
        <f>E28/$D28*100</f>
        <v>98.851132686084142</v>
      </c>
      <c r="F29" s="156">
        <f>F28/$D28*100</f>
        <v>96.17044228694715</v>
      </c>
      <c r="G29" s="156">
        <f>G28/$D28*100</f>
        <v>96.418554476806904</v>
      </c>
      <c r="H29" s="156">
        <f>H28/$D28*100</f>
        <v>93.91585760517799</v>
      </c>
      <c r="I29" s="156">
        <f t="shared" ref="I29" si="35">I28/$D28*100</f>
        <v>88.667745415318237</v>
      </c>
      <c r="J29" s="156">
        <f t="shared" ref="J29" si="36">J28/$D28*100</f>
        <v>85.188781014023732</v>
      </c>
      <c r="K29" s="156">
        <f t="shared" ref="K29" si="37">K28/$D28*100</f>
        <v>83.274002157497307</v>
      </c>
      <c r="L29" s="156"/>
      <c r="M29" s="156"/>
      <c r="N29" s="156"/>
      <c r="O29" s="156">
        <f t="shared" ref="O29" si="38">O28/$D28*100</f>
        <v>63.333333333333329</v>
      </c>
      <c r="P29" s="156"/>
      <c r="Q29" s="156"/>
      <c r="R29" s="156"/>
      <c r="S29" s="156">
        <f t="shared" ref="S29" si="39">S28/$D28*100</f>
        <v>39.981772991417579</v>
      </c>
      <c r="T29" s="156">
        <f>T28/$D28*100</f>
        <v>34.609805334132645</v>
      </c>
      <c r="U29" s="154"/>
      <c r="V29" s="166"/>
      <c r="W29" s="166"/>
      <c r="X29" s="166"/>
      <c r="Y29" s="166"/>
      <c r="Z29" s="166"/>
      <c r="AA29" s="166"/>
      <c r="AB29" s="166"/>
      <c r="AC29" s="168">
        <f>AC28/$AC28*100</f>
        <v>100</v>
      </c>
      <c r="AD29" s="166"/>
      <c r="AE29" s="166"/>
      <c r="AF29" s="166"/>
      <c r="AG29" s="166">
        <f>AG28/$AC28*100</f>
        <v>76.054148584752895</v>
      </c>
      <c r="AH29" s="166"/>
      <c r="AI29" s="166"/>
      <c r="AJ29" s="166"/>
      <c r="AK29" s="166">
        <f>AK28/$AC28*100</f>
        <v>48.01231111217578</v>
      </c>
      <c r="AL29" s="166">
        <f>AL28/$AC28*100</f>
        <v>41.561357011128905</v>
      </c>
      <c r="AN29">
        <f t="shared" si="8"/>
        <v>76.054148584752895</v>
      </c>
      <c r="AO29">
        <f t="shared" si="9"/>
        <v>48.01231111217578</v>
      </c>
      <c r="AP29">
        <f t="shared" si="10"/>
        <v>41.561357011128905</v>
      </c>
      <c r="AQ29">
        <f t="shared" si="11"/>
        <v>0</v>
      </c>
      <c r="AR29">
        <f t="shared" si="12"/>
        <v>0</v>
      </c>
      <c r="AS29">
        <f t="shared" si="13"/>
        <v>0</v>
      </c>
    </row>
    <row r="30" spans="1:45" ht="13.5" customHeight="1">
      <c r="A30" s="12"/>
      <c r="B30" s="12"/>
      <c r="C30" s="121" t="s">
        <v>189</v>
      </c>
      <c r="D30" s="154"/>
      <c r="E30" s="154"/>
      <c r="F30" s="154"/>
      <c r="G30" s="154"/>
      <c r="H30" s="154"/>
      <c r="I30" s="154"/>
      <c r="J30" s="154"/>
      <c r="K30" s="154">
        <v>4754</v>
      </c>
      <c r="L30" s="154">
        <v>4543</v>
      </c>
      <c r="M30" s="154">
        <v>4286</v>
      </c>
      <c r="N30" s="154">
        <v>3900</v>
      </c>
      <c r="O30" s="154">
        <v>3572</v>
      </c>
      <c r="P30" s="154">
        <v>3215.2326001294914</v>
      </c>
      <c r="Q30" s="154">
        <v>2862.1149399104124</v>
      </c>
      <c r="R30" s="154">
        <v>2518.7952827496929</v>
      </c>
      <c r="S30" s="154">
        <v>2186.9335262405602</v>
      </c>
      <c r="T30" s="154">
        <v>1880.2065945596646</v>
      </c>
      <c r="U30" s="154"/>
      <c r="V30" s="167"/>
      <c r="W30" s="167"/>
      <c r="X30" s="167"/>
      <c r="Y30" s="167"/>
      <c r="Z30" s="167"/>
      <c r="AA30" s="167"/>
      <c r="AB30" s="167"/>
      <c r="AC30" s="169">
        <v>100</v>
      </c>
      <c r="AD30" s="167">
        <v>95.561632309633993</v>
      </c>
      <c r="AE30" s="167">
        <v>90.155658392932267</v>
      </c>
      <c r="AF30" s="167">
        <v>82.03618005889777</v>
      </c>
      <c r="AG30" s="170">
        <v>75.136726966764826</v>
      </c>
      <c r="AH30" s="167">
        <v>67.632153978323345</v>
      </c>
      <c r="AI30" s="167">
        <v>60.204352964038968</v>
      </c>
      <c r="AJ30" s="167">
        <v>52.982652140296437</v>
      </c>
      <c r="AK30" s="170">
        <v>46.001967316797646</v>
      </c>
      <c r="AL30" s="170">
        <v>39.54999147159581</v>
      </c>
      <c r="AN30">
        <f t="shared" si="8"/>
        <v>75.136726966764826</v>
      </c>
      <c r="AO30">
        <f t="shared" si="9"/>
        <v>46.001967316797646</v>
      </c>
      <c r="AP30">
        <f t="shared" si="10"/>
        <v>39.54999147159581</v>
      </c>
      <c r="AQ30">
        <f t="shared" si="11"/>
        <v>0</v>
      </c>
      <c r="AR30">
        <f t="shared" si="12"/>
        <v>0</v>
      </c>
      <c r="AS30">
        <f t="shared" si="13"/>
        <v>0</v>
      </c>
    </row>
    <row r="31" spans="1:45" ht="13.5" customHeight="1">
      <c r="A31" s="12"/>
      <c r="B31" s="12"/>
      <c r="C31" s="121" t="s">
        <v>470</v>
      </c>
      <c r="D31" s="154"/>
      <c r="E31" s="154"/>
      <c r="F31" s="154"/>
      <c r="G31" s="154"/>
      <c r="H31" s="154"/>
      <c r="I31" s="154"/>
      <c r="J31" s="154"/>
      <c r="K31" s="154">
        <v>5030</v>
      </c>
      <c r="L31" s="154">
        <v>4918</v>
      </c>
      <c r="M31" s="154">
        <v>4743</v>
      </c>
      <c r="N31" s="154">
        <v>4293</v>
      </c>
      <c r="O31" s="154">
        <v>4019</v>
      </c>
      <c r="P31" s="154">
        <v>3698.7347444265192</v>
      </c>
      <c r="Q31" s="154">
        <v>3361.5526586492169</v>
      </c>
      <c r="R31" s="154">
        <v>3015.0260300771743</v>
      </c>
      <c r="S31" s="154">
        <v>2676.8943532105031</v>
      </c>
      <c r="T31" s="154">
        <v>2335.0912493968181</v>
      </c>
      <c r="U31" s="154"/>
      <c r="V31" s="167"/>
      <c r="W31" s="167"/>
      <c r="X31" s="167"/>
      <c r="Y31" s="167"/>
      <c r="Z31" s="167"/>
      <c r="AA31" s="167"/>
      <c r="AB31" s="167"/>
      <c r="AC31" s="169">
        <v>100</v>
      </c>
      <c r="AD31" s="167">
        <v>97.773359840954271</v>
      </c>
      <c r="AE31" s="167">
        <v>94.294234592445321</v>
      </c>
      <c r="AF31" s="167">
        <v>85.347912524850898</v>
      </c>
      <c r="AG31" s="170">
        <v>79.900596421471164</v>
      </c>
      <c r="AH31" s="167">
        <v>73.53349392498049</v>
      </c>
      <c r="AI31" s="167">
        <v>66.830072736564944</v>
      </c>
      <c r="AJ31" s="167">
        <v>59.940875349446813</v>
      </c>
      <c r="AK31" s="170">
        <v>53.218575610546779</v>
      </c>
      <c r="AL31" s="170">
        <v>46.423285276278683</v>
      </c>
      <c r="AN31">
        <f t="shared" si="8"/>
        <v>79.900596421471164</v>
      </c>
      <c r="AO31">
        <f t="shared" si="9"/>
        <v>53.218575610546779</v>
      </c>
      <c r="AP31">
        <f t="shared" si="10"/>
        <v>46.423285276278683</v>
      </c>
      <c r="AQ31">
        <f t="shared" si="11"/>
        <v>0</v>
      </c>
      <c r="AR31">
        <f t="shared" si="12"/>
        <v>0</v>
      </c>
      <c r="AS31">
        <f t="shared" si="13"/>
        <v>0</v>
      </c>
    </row>
    <row r="32" spans="1:45" ht="13.5" customHeight="1">
      <c r="A32" s="12"/>
      <c r="B32" s="12"/>
      <c r="C32" s="121" t="s">
        <v>471</v>
      </c>
      <c r="D32" s="154"/>
      <c r="E32" s="154"/>
      <c r="F32" s="154"/>
      <c r="G32" s="154"/>
      <c r="H32" s="154"/>
      <c r="I32" s="154"/>
      <c r="J32" s="154"/>
      <c r="K32" s="154">
        <v>922</v>
      </c>
      <c r="L32" s="154">
        <v>826</v>
      </c>
      <c r="M32" s="154">
        <v>705</v>
      </c>
      <c r="N32" s="154">
        <v>614</v>
      </c>
      <c r="O32" s="154">
        <v>504</v>
      </c>
      <c r="P32" s="154">
        <v>415.61833904952567</v>
      </c>
      <c r="Q32" s="154">
        <v>343.0760881813074</v>
      </c>
      <c r="R32" s="154">
        <v>278.41088615346212</v>
      </c>
      <c r="S32" s="154">
        <v>221.52631175866321</v>
      </c>
      <c r="T32" s="154">
        <v>170.03554186501538</v>
      </c>
      <c r="U32" s="154"/>
      <c r="V32" s="167"/>
      <c r="W32" s="167"/>
      <c r="X32" s="167"/>
      <c r="Y32" s="167"/>
      <c r="Z32" s="167"/>
      <c r="AA32" s="167"/>
      <c r="AB32" s="167"/>
      <c r="AC32" s="169">
        <v>100</v>
      </c>
      <c r="AD32" s="167">
        <v>89.587852494577007</v>
      </c>
      <c r="AE32" s="167">
        <v>76.464208242950107</v>
      </c>
      <c r="AF32" s="167">
        <v>66.594360086767907</v>
      </c>
      <c r="AG32" s="170">
        <v>54.663774403470711</v>
      </c>
      <c r="AH32" s="167">
        <v>45.077910959818404</v>
      </c>
      <c r="AI32" s="167">
        <v>37.209987872159154</v>
      </c>
      <c r="AJ32" s="167">
        <v>30.196408476514332</v>
      </c>
      <c r="AK32" s="170">
        <v>24.026714941286684</v>
      </c>
      <c r="AL32" s="170">
        <v>18.442032740240279</v>
      </c>
      <c r="AN32">
        <f t="shared" si="8"/>
        <v>54.663774403470711</v>
      </c>
      <c r="AO32">
        <f t="shared" si="9"/>
        <v>24.026714941286684</v>
      </c>
      <c r="AP32">
        <f t="shared" si="10"/>
        <v>18.442032740240279</v>
      </c>
      <c r="AQ32">
        <f t="shared" si="11"/>
        <v>0</v>
      </c>
      <c r="AR32">
        <f t="shared" si="12"/>
        <v>0</v>
      </c>
      <c r="AS32">
        <f t="shared" si="13"/>
        <v>0</v>
      </c>
    </row>
    <row r="33" spans="1:45" ht="13.5" customHeight="1">
      <c r="A33" s="12"/>
      <c r="B33" s="12"/>
      <c r="C33" s="121" t="s">
        <v>472</v>
      </c>
      <c r="D33" s="154"/>
      <c r="E33" s="154"/>
      <c r="F33" s="154"/>
      <c r="G33" s="154"/>
      <c r="H33" s="154"/>
      <c r="I33" s="154"/>
      <c r="J33" s="154"/>
      <c r="K33" s="154">
        <v>3578</v>
      </c>
      <c r="L33" s="154">
        <v>3534</v>
      </c>
      <c r="M33" s="154">
        <v>3340</v>
      </c>
      <c r="N33" s="154">
        <v>3132</v>
      </c>
      <c r="O33" s="154">
        <v>2922</v>
      </c>
      <c r="P33" s="154">
        <v>2693.7761007192976</v>
      </c>
      <c r="Q33" s="154">
        <v>2463.1284045574057</v>
      </c>
      <c r="R33" s="154">
        <v>2229.1112264053845</v>
      </c>
      <c r="S33" s="154">
        <v>1992.7153790354687</v>
      </c>
      <c r="T33" s="154">
        <v>1767.1533330063355</v>
      </c>
      <c r="U33" s="154"/>
      <c r="V33" s="167"/>
      <c r="W33" s="167"/>
      <c r="X33" s="167"/>
      <c r="Y33" s="167"/>
      <c r="Z33" s="167"/>
      <c r="AA33" s="167"/>
      <c r="AB33" s="167"/>
      <c r="AC33" s="169">
        <v>100</v>
      </c>
      <c r="AD33" s="167">
        <v>98.770262716601451</v>
      </c>
      <c r="AE33" s="167">
        <v>93.348239239798772</v>
      </c>
      <c r="AF33" s="167">
        <v>87.534935718278376</v>
      </c>
      <c r="AG33" s="170">
        <v>81.665735047512584</v>
      </c>
      <c r="AH33" s="167">
        <v>75.287202367783607</v>
      </c>
      <c r="AI33" s="167">
        <v>68.840928020050455</v>
      </c>
      <c r="AJ33" s="167">
        <v>62.300481453476372</v>
      </c>
      <c r="AK33" s="170">
        <v>55.693554472763239</v>
      </c>
      <c r="AL33" s="170">
        <v>49.389416797270421</v>
      </c>
      <c r="AN33">
        <f t="shared" si="8"/>
        <v>81.665735047512584</v>
      </c>
      <c r="AO33">
        <f t="shared" si="9"/>
        <v>55.693554472763239</v>
      </c>
      <c r="AP33">
        <f t="shared" si="10"/>
        <v>49.389416797270421</v>
      </c>
      <c r="AQ33">
        <f t="shared" si="11"/>
        <v>0</v>
      </c>
      <c r="AR33">
        <f t="shared" si="12"/>
        <v>0</v>
      </c>
      <c r="AS33">
        <f t="shared" si="13"/>
        <v>0</v>
      </c>
    </row>
    <row r="34" spans="1:45" ht="13.5" customHeight="1">
      <c r="A34" s="29"/>
      <c r="B34" s="29"/>
      <c r="C34" s="124" t="s">
        <v>473</v>
      </c>
      <c r="D34" s="157"/>
      <c r="E34" s="157"/>
      <c r="F34" s="157"/>
      <c r="G34" s="157"/>
      <c r="H34" s="157"/>
      <c r="I34" s="157"/>
      <c r="J34" s="157"/>
      <c r="K34" s="157">
        <v>1155</v>
      </c>
      <c r="L34" s="157">
        <v>1045</v>
      </c>
      <c r="M34" s="157">
        <v>950</v>
      </c>
      <c r="N34" s="157">
        <v>860</v>
      </c>
      <c r="O34" s="157">
        <v>725</v>
      </c>
      <c r="P34" s="157">
        <v>610.21380982541496</v>
      </c>
      <c r="Q34" s="157">
        <v>506.31539441381119</v>
      </c>
      <c r="R34" s="157">
        <v>415.45115565361414</v>
      </c>
      <c r="S34" s="157">
        <v>334.55114236362436</v>
      </c>
      <c r="T34" s="157">
        <v>264.17119012035852</v>
      </c>
      <c r="U34" s="157"/>
      <c r="V34" s="171"/>
      <c r="W34" s="171"/>
      <c r="X34" s="171"/>
      <c r="Y34" s="171"/>
      <c r="Z34" s="171"/>
      <c r="AA34" s="171"/>
      <c r="AB34" s="171"/>
      <c r="AC34" s="172">
        <v>100</v>
      </c>
      <c r="AD34" s="171">
        <v>90.476190476190482</v>
      </c>
      <c r="AE34" s="171">
        <v>82.251082251082252</v>
      </c>
      <c r="AF34" s="171">
        <v>74.458874458874462</v>
      </c>
      <c r="AG34" s="173">
        <v>62.770562770562762</v>
      </c>
      <c r="AH34" s="171">
        <v>52.832364487048913</v>
      </c>
      <c r="AI34" s="171">
        <v>43.836830685178455</v>
      </c>
      <c r="AJ34" s="171">
        <v>35.96979702628694</v>
      </c>
      <c r="AK34" s="173">
        <v>28.96546687130947</v>
      </c>
      <c r="AL34" s="173">
        <v>22.871964512585151</v>
      </c>
      <c r="AN34">
        <f t="shared" si="8"/>
        <v>62.770562770562762</v>
      </c>
      <c r="AO34">
        <f t="shared" si="9"/>
        <v>28.96546687130947</v>
      </c>
      <c r="AP34">
        <f t="shared" si="10"/>
        <v>22.871964512585151</v>
      </c>
      <c r="AQ34">
        <f t="shared" si="11"/>
        <v>0</v>
      </c>
      <c r="AR34">
        <f t="shared" si="12"/>
        <v>0</v>
      </c>
      <c r="AS34">
        <f t="shared" si="13"/>
        <v>0</v>
      </c>
    </row>
    <row r="35" spans="1:45" ht="13.5" customHeight="1">
      <c r="A35" s="12" t="s">
        <v>195</v>
      </c>
      <c r="B35" s="12" t="s">
        <v>195</v>
      </c>
      <c r="C35" s="12"/>
      <c r="D35" s="150">
        <v>32015</v>
      </c>
      <c r="E35" s="150">
        <v>32807</v>
      </c>
      <c r="F35" s="150">
        <v>33334</v>
      </c>
      <c r="G35" s="151">
        <v>35324</v>
      </c>
      <c r="H35" s="151">
        <v>35919</v>
      </c>
      <c r="I35" s="151">
        <v>40483</v>
      </c>
      <c r="J35" s="151">
        <v>46594</v>
      </c>
      <c r="K35" s="152">
        <f>SUM(K37:K43)</f>
        <v>53451</v>
      </c>
      <c r="L35" s="152"/>
      <c r="M35" s="152"/>
      <c r="N35" s="153"/>
      <c r="O35" s="152">
        <f>SUM(O37:O43)</f>
        <v>50543</v>
      </c>
      <c r="P35" s="154"/>
      <c r="Q35" s="154"/>
      <c r="R35" s="154"/>
      <c r="S35" s="154">
        <f>SUM(S37:S43)</f>
        <v>39548.250542565191</v>
      </c>
      <c r="T35" s="152">
        <f>SUM(T37:T43)</f>
        <v>36492.18326841134</v>
      </c>
      <c r="U35" s="154"/>
      <c r="V35" s="166">
        <f>D36</f>
        <v>100</v>
      </c>
      <c r="W35" s="166">
        <f t="shared" ref="W35" si="40">E36</f>
        <v>102.47384038731843</v>
      </c>
      <c r="X35" s="166">
        <f t="shared" ref="X35" si="41">F36</f>
        <v>104.11994377635483</v>
      </c>
      <c r="Y35" s="166">
        <f t="shared" ref="Y35" si="42">G36</f>
        <v>110.33578010307667</v>
      </c>
      <c r="Z35" s="166">
        <f t="shared" ref="Z35" si="43">H36</f>
        <v>112.19428392940809</v>
      </c>
      <c r="AA35" s="166">
        <f t="shared" ref="AA35" si="44">I36</f>
        <v>126.45010151491489</v>
      </c>
      <c r="AB35" s="166">
        <f t="shared" ref="AB35" si="45">J36</f>
        <v>145.53802904888335</v>
      </c>
      <c r="AC35" s="166">
        <f t="shared" ref="AC35" si="46">K36</f>
        <v>166.95611432141183</v>
      </c>
      <c r="AD35" s="166"/>
      <c r="AE35" s="166"/>
      <c r="AF35" s="166"/>
      <c r="AG35" s="166">
        <f t="shared" ref="AG35" si="47">O36</f>
        <v>157.87287209120723</v>
      </c>
      <c r="AH35" s="166"/>
      <c r="AI35" s="166"/>
      <c r="AJ35" s="166"/>
      <c r="AK35" s="166">
        <f>S36</f>
        <v>123.53037808079085</v>
      </c>
      <c r="AL35" s="166">
        <f t="shared" ref="AL35" si="48">T36</f>
        <v>113.98464241265451</v>
      </c>
      <c r="AM35" s="83">
        <f>K35/D35*100</f>
        <v>166.95611432141183</v>
      </c>
      <c r="AN35" s="83">
        <f>O35/D35*100</f>
        <v>157.87287209120723</v>
      </c>
      <c r="AO35" s="83">
        <f>S35/D35*100</f>
        <v>123.53037808079085</v>
      </c>
      <c r="AP35" s="83">
        <f>T35/D35*100</f>
        <v>113.98464241265451</v>
      </c>
      <c r="AQ35" s="83">
        <f t="shared" si="11"/>
        <v>0</v>
      </c>
      <c r="AR35" s="83">
        <f t="shared" si="12"/>
        <v>0</v>
      </c>
      <c r="AS35" s="83">
        <f t="shared" si="13"/>
        <v>0</v>
      </c>
    </row>
    <row r="36" spans="1:45" ht="13.5" customHeight="1">
      <c r="A36" s="12"/>
      <c r="B36" s="12"/>
      <c r="C36" s="12"/>
      <c r="D36" s="156">
        <v>100</v>
      </c>
      <c r="E36" s="156">
        <f>E35/$D35*100</f>
        <v>102.47384038731843</v>
      </c>
      <c r="F36" s="156">
        <f>F35/$D35*100</f>
        <v>104.11994377635483</v>
      </c>
      <c r="G36" s="156">
        <f>G35/$D35*100</f>
        <v>110.33578010307667</v>
      </c>
      <c r="H36" s="156">
        <f>H35/$D35*100</f>
        <v>112.19428392940809</v>
      </c>
      <c r="I36" s="156">
        <f t="shared" ref="I36" si="49">I35/$D35*100</f>
        <v>126.45010151491489</v>
      </c>
      <c r="J36" s="156">
        <f t="shared" ref="J36" si="50">J35/$D35*100</f>
        <v>145.53802904888335</v>
      </c>
      <c r="K36" s="156">
        <f t="shared" ref="K36" si="51">K35/$D35*100</f>
        <v>166.95611432141183</v>
      </c>
      <c r="L36" s="156"/>
      <c r="M36" s="156"/>
      <c r="N36" s="156"/>
      <c r="O36" s="156">
        <f t="shared" ref="O36" si="52">O35/$D35*100</f>
        <v>157.87287209120723</v>
      </c>
      <c r="P36" s="156"/>
      <c r="Q36" s="156"/>
      <c r="R36" s="156"/>
      <c r="S36" s="156">
        <f t="shared" ref="S36" si="53">S35/$D35*100</f>
        <v>123.53037808079085</v>
      </c>
      <c r="T36" s="156">
        <f>T35/$D35*100</f>
        <v>113.98464241265451</v>
      </c>
      <c r="U36" s="154"/>
      <c r="V36" s="166"/>
      <c r="W36" s="166"/>
      <c r="X36" s="166"/>
      <c r="Y36" s="166"/>
      <c r="Z36" s="166"/>
      <c r="AA36" s="166"/>
      <c r="AB36" s="166"/>
      <c r="AC36" s="168">
        <f>AC35/$AC35*100</f>
        <v>100</v>
      </c>
      <c r="AD36" s="166"/>
      <c r="AE36" s="166"/>
      <c r="AF36" s="166"/>
      <c r="AG36" s="166">
        <f>AG35/$AC35*100</f>
        <v>94.559503096293795</v>
      </c>
      <c r="AH36" s="166"/>
      <c r="AI36" s="166"/>
      <c r="AJ36" s="166"/>
      <c r="AK36" s="166">
        <f>AK35/$AC35*100</f>
        <v>73.989729925661251</v>
      </c>
      <c r="AL36" s="166">
        <f>AL35/$AC35*100</f>
        <v>68.272218047204632</v>
      </c>
      <c r="AN36">
        <f t="shared" si="8"/>
        <v>94.559503096293795</v>
      </c>
      <c r="AO36">
        <f t="shared" si="9"/>
        <v>73.989729925661251</v>
      </c>
      <c r="AP36">
        <f t="shared" si="10"/>
        <v>68.272218047204632</v>
      </c>
      <c r="AQ36">
        <f t="shared" si="11"/>
        <v>0</v>
      </c>
      <c r="AR36">
        <f t="shared" si="12"/>
        <v>0</v>
      </c>
      <c r="AS36">
        <f t="shared" si="13"/>
        <v>0</v>
      </c>
    </row>
    <row r="37" spans="1:45" ht="13.5" customHeight="1">
      <c r="A37" s="12"/>
      <c r="B37" s="12"/>
      <c r="C37" s="121" t="s">
        <v>474</v>
      </c>
      <c r="D37" s="154"/>
      <c r="E37" s="154"/>
      <c r="F37" s="154"/>
      <c r="G37" s="154"/>
      <c r="H37" s="154"/>
      <c r="I37" s="154"/>
      <c r="J37" s="154"/>
      <c r="K37" s="154">
        <v>9156</v>
      </c>
      <c r="L37" s="154">
        <v>8721</v>
      </c>
      <c r="M37" s="154">
        <v>8978</v>
      </c>
      <c r="N37" s="154">
        <v>8685</v>
      </c>
      <c r="O37" s="154">
        <v>8385</v>
      </c>
      <c r="P37" s="154">
        <v>7946.0437835621742</v>
      </c>
      <c r="Q37" s="154">
        <v>7521.1621368870992</v>
      </c>
      <c r="R37" s="154">
        <v>7082.6933910762618</v>
      </c>
      <c r="S37" s="154">
        <v>6653.5890887816768</v>
      </c>
      <c r="T37" s="154">
        <v>6232.9300387938893</v>
      </c>
      <c r="U37" s="154"/>
      <c r="V37" s="167"/>
      <c r="W37" s="167"/>
      <c r="X37" s="167"/>
      <c r="Y37" s="167"/>
      <c r="Z37" s="167"/>
      <c r="AA37" s="167"/>
      <c r="AB37" s="167"/>
      <c r="AC37" s="169">
        <v>100</v>
      </c>
      <c r="AD37" s="167">
        <v>95.249017038007864</v>
      </c>
      <c r="AE37" s="167">
        <v>98.055919615552639</v>
      </c>
      <c r="AF37" s="167">
        <v>94.855832241153337</v>
      </c>
      <c r="AG37" s="170">
        <v>91.579292267365659</v>
      </c>
      <c r="AH37" s="167">
        <v>86.78510030102855</v>
      </c>
      <c r="AI37" s="167">
        <v>82.144627969496497</v>
      </c>
      <c r="AJ37" s="167">
        <v>77.355760059810635</v>
      </c>
      <c r="AK37" s="170">
        <v>72.66916872850237</v>
      </c>
      <c r="AL37" s="170">
        <v>68.074814753100583</v>
      </c>
      <c r="AN37">
        <f t="shared" si="8"/>
        <v>91.579292267365659</v>
      </c>
      <c r="AO37">
        <f t="shared" si="9"/>
        <v>72.66916872850237</v>
      </c>
      <c r="AP37">
        <f t="shared" si="10"/>
        <v>68.074814753100583</v>
      </c>
      <c r="AQ37">
        <f t="shared" si="11"/>
        <v>0</v>
      </c>
      <c r="AR37">
        <f t="shared" si="12"/>
        <v>0</v>
      </c>
      <c r="AS37">
        <f t="shared" si="13"/>
        <v>0</v>
      </c>
    </row>
    <row r="38" spans="1:45" ht="13.5" customHeight="1">
      <c r="A38" s="12"/>
      <c r="B38" s="12"/>
      <c r="C38" s="121" t="s">
        <v>475</v>
      </c>
      <c r="D38" s="154"/>
      <c r="E38" s="154"/>
      <c r="F38" s="154"/>
      <c r="G38" s="154"/>
      <c r="H38" s="154"/>
      <c r="I38" s="154"/>
      <c r="J38" s="154"/>
      <c r="K38" s="154">
        <v>1060</v>
      </c>
      <c r="L38" s="154">
        <v>1156</v>
      </c>
      <c r="M38" s="154">
        <v>1073</v>
      </c>
      <c r="N38" s="154">
        <v>1013</v>
      </c>
      <c r="O38" s="154">
        <v>970</v>
      </c>
      <c r="P38" s="154">
        <v>956.11662766828226</v>
      </c>
      <c r="Q38" s="154">
        <v>952.32622876520406</v>
      </c>
      <c r="R38" s="154">
        <v>947.75035938322264</v>
      </c>
      <c r="S38" s="154">
        <v>928.05910725648675</v>
      </c>
      <c r="T38" s="154">
        <v>914.95505401347975</v>
      </c>
      <c r="U38" s="154"/>
      <c r="V38" s="167"/>
      <c r="W38" s="167"/>
      <c r="X38" s="167"/>
      <c r="Y38" s="167"/>
      <c r="Z38" s="167"/>
      <c r="AA38" s="167"/>
      <c r="AB38" s="167"/>
      <c r="AC38" s="169">
        <v>100</v>
      </c>
      <c r="AD38" s="167">
        <v>109.0566037735849</v>
      </c>
      <c r="AE38" s="167">
        <v>101.22641509433963</v>
      </c>
      <c r="AF38" s="167">
        <v>95.566037735849051</v>
      </c>
      <c r="AG38" s="170">
        <v>91.509433962264154</v>
      </c>
      <c r="AH38" s="167">
        <v>90.199681855498326</v>
      </c>
      <c r="AI38" s="167">
        <v>89.84209705332114</v>
      </c>
      <c r="AJ38" s="167">
        <v>89.410411262568175</v>
      </c>
      <c r="AK38" s="170">
        <v>87.552745967593097</v>
      </c>
      <c r="AL38" s="170">
        <v>86.316514529573567</v>
      </c>
      <c r="AN38">
        <f t="shared" si="8"/>
        <v>91.509433962264154</v>
      </c>
      <c r="AO38">
        <f t="shared" si="9"/>
        <v>87.552745967593097</v>
      </c>
      <c r="AP38">
        <f t="shared" si="10"/>
        <v>86.316514529573567</v>
      </c>
      <c r="AQ38">
        <f t="shared" si="11"/>
        <v>0</v>
      </c>
      <c r="AR38">
        <f t="shared" si="12"/>
        <v>0</v>
      </c>
      <c r="AS38">
        <f t="shared" si="13"/>
        <v>0</v>
      </c>
    </row>
    <row r="39" spans="1:45" ht="13.5" customHeight="1">
      <c r="A39" s="12"/>
      <c r="B39" s="12"/>
      <c r="C39" s="121" t="s">
        <v>476</v>
      </c>
      <c r="D39" s="154"/>
      <c r="E39" s="154"/>
      <c r="F39" s="154"/>
      <c r="G39" s="154"/>
      <c r="H39" s="154"/>
      <c r="I39" s="154"/>
      <c r="J39" s="154"/>
      <c r="K39" s="154">
        <v>5175</v>
      </c>
      <c r="L39" s="154">
        <v>5458.0000000000009</v>
      </c>
      <c r="M39" s="154">
        <v>5089</v>
      </c>
      <c r="N39" s="154">
        <v>4993</v>
      </c>
      <c r="O39" s="154">
        <v>4774</v>
      </c>
      <c r="P39" s="154">
        <v>4507.3027240049942</v>
      </c>
      <c r="Q39" s="154">
        <v>4254.0240948291894</v>
      </c>
      <c r="R39" s="154">
        <v>3969.2945895093371</v>
      </c>
      <c r="S39" s="154">
        <v>3662.0861293522084</v>
      </c>
      <c r="T39" s="154">
        <v>3336.463834166686</v>
      </c>
      <c r="U39" s="154"/>
      <c r="V39" s="167"/>
      <c r="W39" s="167"/>
      <c r="X39" s="167"/>
      <c r="Y39" s="167"/>
      <c r="Z39" s="167"/>
      <c r="AA39" s="167"/>
      <c r="AB39" s="167"/>
      <c r="AC39" s="169">
        <v>100</v>
      </c>
      <c r="AD39" s="167">
        <v>105.46859903381645</v>
      </c>
      <c r="AE39" s="167">
        <v>98.338164251207729</v>
      </c>
      <c r="AF39" s="167">
        <v>96.483091787439605</v>
      </c>
      <c r="AG39" s="170">
        <v>92.251207729468604</v>
      </c>
      <c r="AH39" s="167">
        <v>87.097637178840472</v>
      </c>
      <c r="AI39" s="167">
        <v>82.203364151288682</v>
      </c>
      <c r="AJ39" s="167">
        <v>76.701344724818114</v>
      </c>
      <c r="AK39" s="170">
        <v>70.764949359462975</v>
      </c>
      <c r="AL39" s="170">
        <v>64.472731095008427</v>
      </c>
      <c r="AN39">
        <f t="shared" si="8"/>
        <v>92.251207729468604</v>
      </c>
      <c r="AO39">
        <f t="shared" si="9"/>
        <v>70.764949359462975</v>
      </c>
      <c r="AP39">
        <f t="shared" si="10"/>
        <v>64.472731095008427</v>
      </c>
      <c r="AQ39">
        <f t="shared" si="11"/>
        <v>0</v>
      </c>
      <c r="AR39">
        <f t="shared" si="12"/>
        <v>0</v>
      </c>
      <c r="AS39">
        <f t="shared" si="13"/>
        <v>0</v>
      </c>
    </row>
    <row r="40" spans="1:45" ht="13.5" customHeight="1">
      <c r="A40" s="12"/>
      <c r="B40" s="12"/>
      <c r="C40" s="121" t="s">
        <v>477</v>
      </c>
      <c r="D40" s="154"/>
      <c r="E40" s="154"/>
      <c r="F40" s="154"/>
      <c r="G40" s="154"/>
      <c r="H40" s="154"/>
      <c r="I40" s="154"/>
      <c r="J40" s="154"/>
      <c r="K40" s="154">
        <v>21595.000000000004</v>
      </c>
      <c r="L40" s="154">
        <v>22878</v>
      </c>
      <c r="M40" s="154">
        <v>22159.000000000004</v>
      </c>
      <c r="N40" s="154">
        <v>21138.000000000004</v>
      </c>
      <c r="O40" s="154">
        <v>19925</v>
      </c>
      <c r="P40" s="154">
        <v>18588.965674628311</v>
      </c>
      <c r="Q40" s="154">
        <v>17137.30211321856</v>
      </c>
      <c r="R40" s="154">
        <v>15551.269586598541</v>
      </c>
      <c r="S40" s="154">
        <v>13818.344467578254</v>
      </c>
      <c r="T40" s="154">
        <v>12014.48680340301</v>
      </c>
      <c r="U40" s="154"/>
      <c r="V40" s="167"/>
      <c r="W40" s="167"/>
      <c r="X40" s="167"/>
      <c r="Y40" s="167"/>
      <c r="Z40" s="167"/>
      <c r="AA40" s="167"/>
      <c r="AB40" s="167"/>
      <c r="AC40" s="169">
        <v>100</v>
      </c>
      <c r="AD40" s="167">
        <v>105.94119009029865</v>
      </c>
      <c r="AE40" s="167">
        <v>102.61171567492475</v>
      </c>
      <c r="AF40" s="167">
        <v>97.883769391062742</v>
      </c>
      <c r="AG40" s="170">
        <v>92.266728409354002</v>
      </c>
      <c r="AH40" s="167">
        <v>86.079952186285297</v>
      </c>
      <c r="AI40" s="167">
        <v>79.357731480521224</v>
      </c>
      <c r="AJ40" s="167">
        <v>72.013288199113404</v>
      </c>
      <c r="AK40" s="170">
        <v>63.988629162205378</v>
      </c>
      <c r="AL40" s="170">
        <v>55.635502678411711</v>
      </c>
      <c r="AN40">
        <f t="shared" si="8"/>
        <v>92.266728409354002</v>
      </c>
      <c r="AO40">
        <f t="shared" si="9"/>
        <v>63.988629162205378</v>
      </c>
      <c r="AP40">
        <f t="shared" si="10"/>
        <v>55.635502678411711</v>
      </c>
      <c r="AQ40">
        <f t="shared" si="11"/>
        <v>0</v>
      </c>
      <c r="AR40">
        <f t="shared" si="12"/>
        <v>0</v>
      </c>
      <c r="AS40">
        <f t="shared" si="13"/>
        <v>0</v>
      </c>
    </row>
    <row r="41" spans="1:45" ht="13.5" customHeight="1">
      <c r="A41" s="12"/>
      <c r="B41" s="12"/>
      <c r="C41" s="121" t="s">
        <v>478</v>
      </c>
      <c r="D41" s="154"/>
      <c r="E41" s="154"/>
      <c r="F41" s="154"/>
      <c r="G41" s="154"/>
      <c r="H41" s="154"/>
      <c r="I41" s="154"/>
      <c r="J41" s="154"/>
      <c r="K41" s="154">
        <v>8791</v>
      </c>
      <c r="L41" s="154">
        <v>9150</v>
      </c>
      <c r="M41" s="154">
        <v>9316.0000000000018</v>
      </c>
      <c r="N41" s="154">
        <v>9762</v>
      </c>
      <c r="O41" s="154">
        <v>10201</v>
      </c>
      <c r="P41" s="154">
        <v>10475.472247944699</v>
      </c>
      <c r="Q41" s="154">
        <v>10649.665334792673</v>
      </c>
      <c r="R41" s="154">
        <v>10738.716845619765</v>
      </c>
      <c r="S41" s="154">
        <v>10773.869792790436</v>
      </c>
      <c r="T41" s="154">
        <v>10843.317774511521</v>
      </c>
      <c r="U41" s="154"/>
      <c r="V41" s="167"/>
      <c r="W41" s="167"/>
      <c r="X41" s="167"/>
      <c r="Y41" s="167"/>
      <c r="Z41" s="167"/>
      <c r="AA41" s="167"/>
      <c r="AB41" s="167"/>
      <c r="AC41" s="169">
        <v>100</v>
      </c>
      <c r="AD41" s="167">
        <v>104.08372198839722</v>
      </c>
      <c r="AE41" s="167">
        <v>105.97201683539986</v>
      </c>
      <c r="AF41" s="167">
        <v>111.04538732794904</v>
      </c>
      <c r="AG41" s="170">
        <v>116.03913092935957</v>
      </c>
      <c r="AH41" s="167">
        <v>119.16132690188488</v>
      </c>
      <c r="AI41" s="167">
        <v>121.14282032524939</v>
      </c>
      <c r="AJ41" s="167">
        <v>122.15580531930117</v>
      </c>
      <c r="AK41" s="170">
        <v>122.55567959038147</v>
      </c>
      <c r="AL41" s="170">
        <v>123.34566914471074</v>
      </c>
      <c r="AN41">
        <f t="shared" si="8"/>
        <v>116.03913092935957</v>
      </c>
      <c r="AO41">
        <f t="shared" si="9"/>
        <v>122.55567959038147</v>
      </c>
      <c r="AP41">
        <f t="shared" si="10"/>
        <v>123.34566914471074</v>
      </c>
      <c r="AQ41">
        <f t="shared" si="11"/>
        <v>0</v>
      </c>
      <c r="AR41">
        <f t="shared" si="12"/>
        <v>0</v>
      </c>
      <c r="AS41">
        <f t="shared" si="13"/>
        <v>0</v>
      </c>
    </row>
    <row r="42" spans="1:45" ht="13.5" customHeight="1">
      <c r="A42" s="12"/>
      <c r="B42" s="12"/>
      <c r="C42" s="121" t="s">
        <v>479</v>
      </c>
      <c r="D42" s="154"/>
      <c r="E42" s="154"/>
      <c r="F42" s="154"/>
      <c r="G42" s="154"/>
      <c r="H42" s="154"/>
      <c r="I42" s="154"/>
      <c r="J42" s="154"/>
      <c r="K42" s="154">
        <v>2032</v>
      </c>
      <c r="L42" s="154">
        <v>2148</v>
      </c>
      <c r="M42" s="154">
        <v>2016</v>
      </c>
      <c r="N42" s="154">
        <v>1912</v>
      </c>
      <c r="O42" s="154">
        <v>1765</v>
      </c>
      <c r="P42" s="154">
        <v>1591.306153366821</v>
      </c>
      <c r="Q42" s="154">
        <v>1420.016961786821</v>
      </c>
      <c r="R42" s="154">
        <v>1248.5701935298248</v>
      </c>
      <c r="S42" s="154">
        <v>1087.1323400502215</v>
      </c>
      <c r="T42" s="154">
        <v>947.01349745271045</v>
      </c>
      <c r="U42" s="154"/>
      <c r="V42" s="167"/>
      <c r="W42" s="167"/>
      <c r="X42" s="167"/>
      <c r="Y42" s="167"/>
      <c r="Z42" s="167"/>
      <c r="AA42" s="167"/>
      <c r="AB42" s="167"/>
      <c r="AC42" s="169">
        <v>100</v>
      </c>
      <c r="AD42" s="167">
        <v>105.70866141732283</v>
      </c>
      <c r="AE42" s="167">
        <v>99.212598425196859</v>
      </c>
      <c r="AF42" s="167">
        <v>94.094488188976371</v>
      </c>
      <c r="AG42" s="170">
        <v>86.860236220472444</v>
      </c>
      <c r="AH42" s="167">
        <v>78.312310697186078</v>
      </c>
      <c r="AI42" s="167">
        <v>69.882724497382924</v>
      </c>
      <c r="AJ42" s="167">
        <v>61.44538353985358</v>
      </c>
      <c r="AK42" s="170">
        <v>53.500607285936098</v>
      </c>
      <c r="AL42" s="170">
        <v>46.604994953381421</v>
      </c>
      <c r="AN42">
        <f t="shared" si="8"/>
        <v>86.860236220472444</v>
      </c>
      <c r="AO42">
        <f t="shared" si="9"/>
        <v>53.500607285936098</v>
      </c>
      <c r="AP42">
        <f t="shared" si="10"/>
        <v>46.604994953381421</v>
      </c>
      <c r="AQ42">
        <f t="shared" si="11"/>
        <v>0</v>
      </c>
      <c r="AR42">
        <f t="shared" si="12"/>
        <v>0</v>
      </c>
      <c r="AS42">
        <f t="shared" si="13"/>
        <v>0</v>
      </c>
    </row>
    <row r="43" spans="1:45" ht="13.5" customHeight="1">
      <c r="A43" s="12"/>
      <c r="B43" s="29"/>
      <c r="C43" s="124" t="s">
        <v>480</v>
      </c>
      <c r="D43" s="157"/>
      <c r="E43" s="157"/>
      <c r="F43" s="157"/>
      <c r="G43" s="157"/>
      <c r="H43" s="157"/>
      <c r="I43" s="157"/>
      <c r="J43" s="157"/>
      <c r="K43" s="157">
        <v>5642</v>
      </c>
      <c r="L43" s="157">
        <v>5560</v>
      </c>
      <c r="M43" s="157">
        <v>5297.9999999999991</v>
      </c>
      <c r="N43" s="157">
        <v>5036</v>
      </c>
      <c r="O43" s="157">
        <v>4523</v>
      </c>
      <c r="P43" s="157">
        <v>4017.5910057257324</v>
      </c>
      <c r="Q43" s="157">
        <v>3528.1713546389115</v>
      </c>
      <c r="R43" s="157">
        <v>3066.2358307128079</v>
      </c>
      <c r="S43" s="157">
        <v>2625.1696167559039</v>
      </c>
      <c r="T43" s="157">
        <v>2203.0162660700462</v>
      </c>
      <c r="U43" s="157"/>
      <c r="V43" s="171"/>
      <c r="W43" s="171"/>
      <c r="X43" s="171"/>
      <c r="Y43" s="171"/>
      <c r="Z43" s="171"/>
      <c r="AA43" s="171"/>
      <c r="AB43" s="171"/>
      <c r="AC43" s="172">
        <v>100</v>
      </c>
      <c r="AD43" s="171">
        <v>98.546614675646936</v>
      </c>
      <c r="AE43" s="171">
        <v>93.902871322226147</v>
      </c>
      <c r="AF43" s="171">
        <v>89.259127968805387</v>
      </c>
      <c r="AG43" s="173">
        <v>80.166607585962424</v>
      </c>
      <c r="AH43" s="171">
        <v>71.208631792373851</v>
      </c>
      <c r="AI43" s="171">
        <v>62.534054495549654</v>
      </c>
      <c r="AJ43" s="171">
        <v>54.346611675164979</v>
      </c>
      <c r="AK43" s="173">
        <v>46.529060913787731</v>
      </c>
      <c r="AL43" s="173">
        <v>39.046725736796283</v>
      </c>
      <c r="AN43">
        <f t="shared" si="8"/>
        <v>80.166607585962424</v>
      </c>
      <c r="AO43">
        <f t="shared" si="9"/>
        <v>46.529060913787731</v>
      </c>
      <c r="AP43">
        <f t="shared" si="10"/>
        <v>39.046725736796283</v>
      </c>
      <c r="AQ43">
        <f t="shared" si="11"/>
        <v>0</v>
      </c>
      <c r="AR43">
        <f t="shared" si="12"/>
        <v>0</v>
      </c>
      <c r="AS43">
        <f t="shared" si="13"/>
        <v>0</v>
      </c>
    </row>
    <row r="44" spans="1:45" ht="13.5" customHeight="1">
      <c r="A44" s="12"/>
      <c r="B44" s="12" t="s">
        <v>88</v>
      </c>
      <c r="C44" s="12"/>
      <c r="D44" s="154">
        <v>15294</v>
      </c>
      <c r="E44" s="154">
        <v>15952</v>
      </c>
      <c r="F44" s="154">
        <v>16413</v>
      </c>
      <c r="G44" s="154">
        <v>16844</v>
      </c>
      <c r="H44" s="154">
        <v>16697</v>
      </c>
      <c r="I44" s="154">
        <v>16272</v>
      </c>
      <c r="J44" s="154">
        <v>15562</v>
      </c>
      <c r="K44" s="154">
        <v>15860</v>
      </c>
      <c r="L44" s="154">
        <v>15398</v>
      </c>
      <c r="M44" s="154">
        <v>14600</v>
      </c>
      <c r="N44" s="154">
        <v>13822</v>
      </c>
      <c r="O44" s="154">
        <v>13078</v>
      </c>
      <c r="P44" s="154"/>
      <c r="Q44" s="154"/>
      <c r="R44" s="154"/>
      <c r="S44" s="154">
        <f>SUM(S46:S49)</f>
        <v>9721.9498136684088</v>
      </c>
      <c r="T44" s="154">
        <f>SUM(T46:T49)</f>
        <v>8917.2873327671987</v>
      </c>
      <c r="U44" s="154"/>
      <c r="V44" s="166">
        <f>D45</f>
        <v>100</v>
      </c>
      <c r="W44" s="166">
        <f t="shared" ref="W44" si="54">E45</f>
        <v>104.30234078723683</v>
      </c>
      <c r="X44" s="166">
        <f t="shared" ref="X44" si="55">F45</f>
        <v>107.31659474303648</v>
      </c>
      <c r="Y44" s="166">
        <f t="shared" ref="Y44" si="56">G45</f>
        <v>110.13469334379495</v>
      </c>
      <c r="Z44" s="166">
        <f t="shared" ref="Z44" si="57">H45</f>
        <v>109.17353210409311</v>
      </c>
      <c r="AA44" s="166">
        <f t="shared" ref="AA44" si="58">I45</f>
        <v>106.39466457434288</v>
      </c>
      <c r="AB44" s="166">
        <f t="shared" ref="AB44" si="59">J45</f>
        <v>101.75232117170133</v>
      </c>
      <c r="AC44" s="166">
        <f t="shared" ref="AC44" si="60">K45</f>
        <v>103.70079769844382</v>
      </c>
      <c r="AD44" s="166"/>
      <c r="AE44" s="166"/>
      <c r="AF44" s="166"/>
      <c r="AG44" s="166">
        <f t="shared" ref="AG44" si="61">O45</f>
        <v>85.510657774290564</v>
      </c>
      <c r="AH44" s="166"/>
      <c r="AI44" s="166"/>
      <c r="AJ44" s="166"/>
      <c r="AK44" s="166">
        <f>S45</f>
        <v>63.567083913092773</v>
      </c>
      <c r="AL44" s="166">
        <f t="shared" ref="AL44" si="62">T45</f>
        <v>58.305788758775975</v>
      </c>
      <c r="AM44" s="83">
        <f>K44/D44*100</f>
        <v>103.70079769844382</v>
      </c>
      <c r="AN44" s="83">
        <f>O44/D44*100</f>
        <v>85.510657774290564</v>
      </c>
      <c r="AO44" s="83">
        <f>S44/D44*100</f>
        <v>63.567083913092773</v>
      </c>
      <c r="AP44" s="83">
        <f>T44/D44*100</f>
        <v>58.305788758775975</v>
      </c>
      <c r="AQ44" s="83">
        <f t="shared" si="11"/>
        <v>0</v>
      </c>
      <c r="AR44" s="83">
        <f t="shared" si="12"/>
        <v>0</v>
      </c>
      <c r="AS44" s="83">
        <f t="shared" si="13"/>
        <v>0</v>
      </c>
    </row>
    <row r="45" spans="1:45" ht="13.5" customHeight="1">
      <c r="A45" s="12"/>
      <c r="B45" s="12"/>
      <c r="C45" s="12"/>
      <c r="D45" s="156">
        <v>100</v>
      </c>
      <c r="E45" s="156">
        <f t="shared" ref="E45:K45" si="63">E44/$D44*100</f>
        <v>104.30234078723683</v>
      </c>
      <c r="F45" s="156">
        <f t="shared" si="63"/>
        <v>107.31659474303648</v>
      </c>
      <c r="G45" s="156">
        <f t="shared" si="63"/>
        <v>110.13469334379495</v>
      </c>
      <c r="H45" s="156">
        <f t="shared" si="63"/>
        <v>109.17353210409311</v>
      </c>
      <c r="I45" s="156">
        <f t="shared" si="63"/>
        <v>106.39466457434288</v>
      </c>
      <c r="J45" s="156">
        <f t="shared" si="63"/>
        <v>101.75232117170133</v>
      </c>
      <c r="K45" s="156">
        <f t="shared" si="63"/>
        <v>103.70079769844382</v>
      </c>
      <c r="L45" s="156"/>
      <c r="M45" s="156"/>
      <c r="N45" s="156"/>
      <c r="O45" s="156">
        <f>O44/$D44*100</f>
        <v>85.510657774290564</v>
      </c>
      <c r="P45" s="156"/>
      <c r="Q45" s="156"/>
      <c r="R45" s="156"/>
      <c r="S45" s="156">
        <f>S44/$D44*100</f>
        <v>63.567083913092773</v>
      </c>
      <c r="T45" s="156">
        <f>T44/$D44*100</f>
        <v>58.305788758775975</v>
      </c>
      <c r="U45" s="154"/>
      <c r="V45" s="166"/>
      <c r="W45" s="166"/>
      <c r="X45" s="166"/>
      <c r="Y45" s="166"/>
      <c r="Z45" s="166"/>
      <c r="AA45" s="166"/>
      <c r="AB45" s="166"/>
      <c r="AC45" s="168">
        <f>AC44/$AC44*100</f>
        <v>100</v>
      </c>
      <c r="AD45" s="166"/>
      <c r="AE45" s="166"/>
      <c r="AF45" s="166"/>
      <c r="AG45" s="166">
        <f>AG44/$AC44*100</f>
        <v>82.459016393442624</v>
      </c>
      <c r="AH45" s="166"/>
      <c r="AI45" s="166"/>
      <c r="AJ45" s="166"/>
      <c r="AK45" s="166">
        <f>AK44/$AC44*100</f>
        <v>61.298548635992503</v>
      </c>
      <c r="AL45" s="166">
        <f>AL44/$AC44*100</f>
        <v>56.225014708494314</v>
      </c>
      <c r="AN45">
        <f t="shared" si="8"/>
        <v>82.459016393442624</v>
      </c>
      <c r="AO45">
        <f t="shared" si="9"/>
        <v>61.298548635992503</v>
      </c>
      <c r="AP45">
        <f t="shared" si="10"/>
        <v>56.225014708494314</v>
      </c>
      <c r="AQ45">
        <f t="shared" si="11"/>
        <v>0</v>
      </c>
      <c r="AR45">
        <f t="shared" si="12"/>
        <v>0</v>
      </c>
      <c r="AS45">
        <f t="shared" si="13"/>
        <v>0</v>
      </c>
    </row>
    <row r="46" spans="1:45" ht="13.5" customHeight="1">
      <c r="A46" s="12"/>
      <c r="B46" s="12"/>
      <c r="C46" s="121" t="s">
        <v>88</v>
      </c>
      <c r="D46" s="154"/>
      <c r="E46" s="154"/>
      <c r="F46" s="154"/>
      <c r="G46" s="154"/>
      <c r="H46" s="154"/>
      <c r="I46" s="154"/>
      <c r="J46" s="154"/>
      <c r="K46" s="154">
        <v>5579</v>
      </c>
      <c r="L46" s="154">
        <v>4951</v>
      </c>
      <c r="M46" s="154">
        <v>4685</v>
      </c>
      <c r="N46" s="154">
        <v>4379</v>
      </c>
      <c r="O46" s="154">
        <v>4204</v>
      </c>
      <c r="P46" s="154">
        <v>3976.876103435171</v>
      </c>
      <c r="Q46" s="154">
        <v>3750.5752289873403</v>
      </c>
      <c r="R46" s="154">
        <v>3532.6865458079624</v>
      </c>
      <c r="S46" s="154">
        <v>3292.9836331073502</v>
      </c>
      <c r="T46" s="154">
        <v>3043.1779141106326</v>
      </c>
      <c r="U46" s="154"/>
      <c r="V46" s="167"/>
      <c r="W46" s="167"/>
      <c r="X46" s="167"/>
      <c r="Y46" s="167"/>
      <c r="Z46" s="167"/>
      <c r="AA46" s="167"/>
      <c r="AB46" s="167"/>
      <c r="AC46" s="169">
        <v>100</v>
      </c>
      <c r="AD46" s="167">
        <v>88.743502419788484</v>
      </c>
      <c r="AE46" s="167">
        <v>83.975622871482344</v>
      </c>
      <c r="AF46" s="167">
        <v>78.490768955009855</v>
      </c>
      <c r="AG46" s="170">
        <v>75.354006094282127</v>
      </c>
      <c r="AH46" s="167">
        <v>71.282955788405999</v>
      </c>
      <c r="AI46" s="167">
        <v>67.226657626587922</v>
      </c>
      <c r="AJ46" s="167">
        <v>63.321142602759672</v>
      </c>
      <c r="AK46" s="170">
        <v>59.024621493230867</v>
      </c>
      <c r="AL46" s="170">
        <v>54.547014054680631</v>
      </c>
      <c r="AN46">
        <f t="shared" si="8"/>
        <v>75.354006094282127</v>
      </c>
      <c r="AO46">
        <f t="shared" si="9"/>
        <v>59.024621493230867</v>
      </c>
      <c r="AP46">
        <f t="shared" si="10"/>
        <v>54.547014054680631</v>
      </c>
      <c r="AQ46">
        <f t="shared" si="11"/>
        <v>0</v>
      </c>
      <c r="AR46">
        <f t="shared" si="12"/>
        <v>0</v>
      </c>
      <c r="AS46">
        <f t="shared" si="13"/>
        <v>0</v>
      </c>
    </row>
    <row r="47" spans="1:45" ht="13.5" customHeight="1">
      <c r="A47" s="12"/>
      <c r="B47" s="12"/>
      <c r="C47" s="121" t="s">
        <v>90</v>
      </c>
      <c r="D47" s="154"/>
      <c r="E47" s="154"/>
      <c r="F47" s="154"/>
      <c r="G47" s="154"/>
      <c r="H47" s="154"/>
      <c r="I47" s="154"/>
      <c r="J47" s="154"/>
      <c r="K47" s="154">
        <v>6432</v>
      </c>
      <c r="L47" s="154">
        <v>6041</v>
      </c>
      <c r="M47" s="154">
        <v>6175</v>
      </c>
      <c r="N47" s="154">
        <v>5906</v>
      </c>
      <c r="O47" s="154">
        <v>5511</v>
      </c>
      <c r="P47" s="154">
        <v>5039.9509502488927</v>
      </c>
      <c r="Q47" s="154">
        <v>4546.7426195402386</v>
      </c>
      <c r="R47" s="154">
        <v>4057.1396272131478</v>
      </c>
      <c r="S47" s="154">
        <v>3581.4944096184404</v>
      </c>
      <c r="T47" s="154">
        <v>3134.6658206790112</v>
      </c>
      <c r="U47" s="154"/>
      <c r="V47" s="167"/>
      <c r="W47" s="167"/>
      <c r="X47" s="167"/>
      <c r="Y47" s="167"/>
      <c r="Z47" s="167"/>
      <c r="AA47" s="167"/>
      <c r="AB47" s="167"/>
      <c r="AC47" s="169">
        <v>100</v>
      </c>
      <c r="AD47" s="167">
        <v>93.921019900497512</v>
      </c>
      <c r="AE47" s="167">
        <v>96.004353233830841</v>
      </c>
      <c r="AF47" s="167">
        <v>91.822139303482587</v>
      </c>
      <c r="AG47" s="170">
        <v>85.680970149253739</v>
      </c>
      <c r="AH47" s="167">
        <v>78.357446365809906</v>
      </c>
      <c r="AI47" s="167">
        <v>70.689406398324607</v>
      </c>
      <c r="AJ47" s="167">
        <v>63.077419577318835</v>
      </c>
      <c r="AK47" s="170">
        <v>55.6824379604857</v>
      </c>
      <c r="AL47" s="170">
        <v>48.735476067770698</v>
      </c>
      <c r="AN47">
        <f t="shared" si="8"/>
        <v>85.680970149253739</v>
      </c>
      <c r="AO47">
        <f t="shared" si="9"/>
        <v>55.6824379604857</v>
      </c>
      <c r="AP47">
        <f t="shared" si="10"/>
        <v>48.735476067770698</v>
      </c>
      <c r="AQ47">
        <f t="shared" si="11"/>
        <v>0</v>
      </c>
      <c r="AR47">
        <f t="shared" si="12"/>
        <v>0</v>
      </c>
      <c r="AS47">
        <f t="shared" si="13"/>
        <v>0</v>
      </c>
    </row>
    <row r="48" spans="1:45" ht="13.5" customHeight="1">
      <c r="A48" s="12"/>
      <c r="B48" s="12"/>
      <c r="C48" s="121" t="s">
        <v>481</v>
      </c>
      <c r="D48" s="154"/>
      <c r="E48" s="154"/>
      <c r="F48" s="154"/>
      <c r="G48" s="154"/>
      <c r="H48" s="154"/>
      <c r="I48" s="154"/>
      <c r="J48" s="154"/>
      <c r="K48" s="154">
        <v>1140</v>
      </c>
      <c r="L48" s="154">
        <v>1103</v>
      </c>
      <c r="M48" s="154">
        <v>1032</v>
      </c>
      <c r="N48" s="154">
        <v>936</v>
      </c>
      <c r="O48" s="154">
        <v>800</v>
      </c>
      <c r="P48" s="154">
        <v>681.92250295571148</v>
      </c>
      <c r="Q48" s="154">
        <v>579.80673650841391</v>
      </c>
      <c r="R48" s="154">
        <v>485.70468459833353</v>
      </c>
      <c r="S48" s="154">
        <v>394.55369225900864</v>
      </c>
      <c r="T48" s="154">
        <v>314.10778629964648</v>
      </c>
      <c r="U48" s="154"/>
      <c r="V48" s="167"/>
      <c r="W48" s="167"/>
      <c r="X48" s="167"/>
      <c r="Y48" s="167"/>
      <c r="Z48" s="167"/>
      <c r="AA48" s="167"/>
      <c r="AB48" s="167"/>
      <c r="AC48" s="169">
        <v>100</v>
      </c>
      <c r="AD48" s="167">
        <v>96.754385964912288</v>
      </c>
      <c r="AE48" s="167">
        <v>90.526315789473685</v>
      </c>
      <c r="AF48" s="167">
        <v>82.10526315789474</v>
      </c>
      <c r="AG48" s="170">
        <v>70.175438596491219</v>
      </c>
      <c r="AH48" s="167">
        <v>59.817763417167669</v>
      </c>
      <c r="AI48" s="167">
        <v>50.860240044597717</v>
      </c>
      <c r="AJ48" s="167">
        <v>42.605674087573114</v>
      </c>
      <c r="AK48" s="170">
        <v>34.609973005176201</v>
      </c>
      <c r="AL48" s="170">
        <v>27.553314587688288</v>
      </c>
      <c r="AN48">
        <f t="shared" si="8"/>
        <v>70.175438596491219</v>
      </c>
      <c r="AO48">
        <f t="shared" si="9"/>
        <v>34.609973005176201</v>
      </c>
      <c r="AP48">
        <f t="shared" si="10"/>
        <v>27.553314587688288</v>
      </c>
      <c r="AQ48">
        <f t="shared" si="11"/>
        <v>0</v>
      </c>
      <c r="AR48">
        <f t="shared" si="12"/>
        <v>0</v>
      </c>
      <c r="AS48">
        <f t="shared" si="13"/>
        <v>0</v>
      </c>
    </row>
    <row r="49" spans="1:45" ht="13.5" customHeight="1">
      <c r="A49" s="29"/>
      <c r="B49" s="29"/>
      <c r="C49" s="124" t="s">
        <v>380</v>
      </c>
      <c r="D49" s="157"/>
      <c r="E49" s="157"/>
      <c r="F49" s="157"/>
      <c r="G49" s="157"/>
      <c r="H49" s="157"/>
      <c r="I49" s="157"/>
      <c r="J49" s="157"/>
      <c r="K49" s="157">
        <v>2709</v>
      </c>
      <c r="L49" s="157">
        <v>2820</v>
      </c>
      <c r="M49" s="157">
        <v>2708</v>
      </c>
      <c r="N49" s="157">
        <v>2601</v>
      </c>
      <c r="O49" s="157">
        <v>2563</v>
      </c>
      <c r="P49" s="157">
        <v>2544.6843408459413</v>
      </c>
      <c r="Q49" s="157">
        <v>2513.7526284711885</v>
      </c>
      <c r="R49" s="157">
        <v>2486.8152813047468</v>
      </c>
      <c r="S49" s="157">
        <v>2452.9180786836091</v>
      </c>
      <c r="T49" s="157">
        <v>2425.3358116779091</v>
      </c>
      <c r="U49" s="157"/>
      <c r="V49" s="171"/>
      <c r="W49" s="171"/>
      <c r="X49" s="171"/>
      <c r="Y49" s="171"/>
      <c r="Z49" s="171"/>
      <c r="AA49" s="171"/>
      <c r="AB49" s="171"/>
      <c r="AC49" s="172">
        <v>100</v>
      </c>
      <c r="AD49" s="171">
        <v>104.09745293466224</v>
      </c>
      <c r="AE49" s="171">
        <v>99.963086009597632</v>
      </c>
      <c r="AF49" s="171">
        <v>96.013289036544847</v>
      </c>
      <c r="AG49" s="173">
        <v>94.610557401255079</v>
      </c>
      <c r="AH49" s="171">
        <v>93.934453335029218</v>
      </c>
      <c r="AI49" s="171">
        <v>92.792640401298939</v>
      </c>
      <c r="AJ49" s="171">
        <v>91.798275426531816</v>
      </c>
      <c r="AK49" s="173">
        <v>90.546994414308202</v>
      </c>
      <c r="AL49" s="173">
        <v>89.528822874784382</v>
      </c>
      <c r="AN49">
        <f t="shared" si="8"/>
        <v>94.610557401255079</v>
      </c>
      <c r="AO49">
        <f t="shared" si="9"/>
        <v>90.546994414308202</v>
      </c>
      <c r="AP49">
        <f t="shared" si="10"/>
        <v>89.528822874784382</v>
      </c>
      <c r="AQ49">
        <f t="shared" si="11"/>
        <v>0</v>
      </c>
      <c r="AR49">
        <f t="shared" si="12"/>
        <v>0</v>
      </c>
      <c r="AS49">
        <f t="shared" si="13"/>
        <v>0</v>
      </c>
    </row>
    <row r="50" spans="1:45" ht="13.5" customHeight="1">
      <c r="A50" s="12" t="s">
        <v>459</v>
      </c>
      <c r="B50" s="12" t="s">
        <v>463</v>
      </c>
      <c r="C50" s="12"/>
      <c r="D50" s="150">
        <v>35068</v>
      </c>
      <c r="E50" s="150">
        <v>33530</v>
      </c>
      <c r="F50" s="150">
        <v>34257</v>
      </c>
      <c r="G50" s="151">
        <v>34865</v>
      </c>
      <c r="H50" s="151">
        <v>35683</v>
      </c>
      <c r="I50" s="151">
        <v>35401</v>
      </c>
      <c r="J50" s="151">
        <v>34810</v>
      </c>
      <c r="K50" s="152">
        <f>SUM(K52:K56)</f>
        <v>34283</v>
      </c>
      <c r="L50" s="152"/>
      <c r="M50" s="152"/>
      <c r="N50" s="153"/>
      <c r="O50" s="152">
        <f>SUM(O52:O56)</f>
        <v>28470</v>
      </c>
      <c r="P50" s="154"/>
      <c r="Q50" s="154"/>
      <c r="R50" s="154"/>
      <c r="S50" s="154">
        <f>SUM(S52:S56)</f>
        <v>19178.11172273874</v>
      </c>
      <c r="T50" s="152">
        <f>SUM(T52:T56)</f>
        <v>16970.095615735849</v>
      </c>
      <c r="U50" s="154"/>
      <c r="V50" s="166">
        <f>D51</f>
        <v>100</v>
      </c>
      <c r="W50" s="166">
        <f t="shared" ref="W50" si="64">E51</f>
        <v>95.614235200182506</v>
      </c>
      <c r="X50" s="166">
        <f t="shared" ref="X50" si="65">F51</f>
        <v>97.687350290863463</v>
      </c>
      <c r="Y50" s="166">
        <f t="shared" ref="Y50" si="66">G51</f>
        <v>99.421124672065702</v>
      </c>
      <c r="Z50" s="166">
        <f t="shared" ref="Z50" si="67">H51</f>
        <v>101.75373559940685</v>
      </c>
      <c r="AA50" s="166">
        <f t="shared" ref="AA50" si="68">I51</f>
        <v>100.94958366602029</v>
      </c>
      <c r="AB50" s="166">
        <f t="shared" ref="AB50" si="69">J51</f>
        <v>99.264286529029306</v>
      </c>
      <c r="AC50" s="166">
        <f t="shared" ref="AC50" si="70">K51</f>
        <v>97.761491958480661</v>
      </c>
      <c r="AD50" s="166"/>
      <c r="AE50" s="166"/>
      <c r="AF50" s="166"/>
      <c r="AG50" s="166">
        <f t="shared" ref="AG50" si="71">O51</f>
        <v>81.185126040834959</v>
      </c>
      <c r="AH50" s="166"/>
      <c r="AI50" s="166"/>
      <c r="AJ50" s="166"/>
      <c r="AK50" s="166">
        <f t="shared" ref="AK50" si="72">S51</f>
        <v>54.688353264339973</v>
      </c>
      <c r="AL50" s="166">
        <f t="shared" ref="AL50" si="73">T51</f>
        <v>48.391968791307882</v>
      </c>
      <c r="AM50" s="83">
        <f>K50/D50*100</f>
        <v>97.761491958480661</v>
      </c>
      <c r="AN50" s="83">
        <f>O50/D50*100</f>
        <v>81.185126040834959</v>
      </c>
      <c r="AO50" s="83">
        <f>S50/D50*100</f>
        <v>54.688353264339973</v>
      </c>
      <c r="AP50" s="83">
        <f>T50/D50*100</f>
        <v>48.391968791307882</v>
      </c>
      <c r="AQ50" s="83">
        <f t="shared" si="11"/>
        <v>0</v>
      </c>
      <c r="AR50" s="83">
        <f t="shared" si="12"/>
        <v>0</v>
      </c>
      <c r="AS50" s="83">
        <f t="shared" si="13"/>
        <v>0</v>
      </c>
    </row>
    <row r="51" spans="1:45" ht="13.5" customHeight="1">
      <c r="A51" s="12"/>
      <c r="B51" s="12"/>
      <c r="C51" s="12"/>
      <c r="D51" s="156">
        <v>100</v>
      </c>
      <c r="E51" s="156">
        <f t="shared" ref="E51:K51" si="74">E50/$D50*100</f>
        <v>95.614235200182506</v>
      </c>
      <c r="F51" s="156">
        <f t="shared" si="74"/>
        <v>97.687350290863463</v>
      </c>
      <c r="G51" s="156">
        <f t="shared" si="74"/>
        <v>99.421124672065702</v>
      </c>
      <c r="H51" s="156">
        <f t="shared" si="74"/>
        <v>101.75373559940685</v>
      </c>
      <c r="I51" s="156">
        <f t="shared" si="74"/>
        <v>100.94958366602029</v>
      </c>
      <c r="J51" s="156">
        <f t="shared" si="74"/>
        <v>99.264286529029306</v>
      </c>
      <c r="K51" s="156">
        <f t="shared" si="74"/>
        <v>97.761491958480661</v>
      </c>
      <c r="L51" s="156"/>
      <c r="M51" s="156"/>
      <c r="N51" s="156"/>
      <c r="O51" s="156">
        <f>O50/$D50*100</f>
        <v>81.185126040834959</v>
      </c>
      <c r="P51" s="156"/>
      <c r="Q51" s="156"/>
      <c r="R51" s="156"/>
      <c r="S51" s="156">
        <f>S50/$D50*100</f>
        <v>54.688353264339973</v>
      </c>
      <c r="T51" s="156">
        <f>T50/$D50*100</f>
        <v>48.391968791307882</v>
      </c>
      <c r="U51" s="154"/>
      <c r="V51" s="166"/>
      <c r="W51" s="166"/>
      <c r="X51" s="166"/>
      <c r="Y51" s="166"/>
      <c r="Z51" s="166"/>
      <c r="AA51" s="166"/>
      <c r="AB51" s="166"/>
      <c r="AC51" s="168">
        <f>AC50/$AC50*100</f>
        <v>100</v>
      </c>
      <c r="AD51" s="166"/>
      <c r="AE51" s="166"/>
      <c r="AF51" s="166"/>
      <c r="AG51" s="166">
        <f>AG50/$AC50*100</f>
        <v>83.044074322550557</v>
      </c>
      <c r="AH51" s="166"/>
      <c r="AI51" s="166"/>
      <c r="AJ51" s="166"/>
      <c r="AK51" s="166">
        <f>AK50/$AC50*100</f>
        <v>55.940587821190512</v>
      </c>
      <c r="AL51" s="166">
        <f>AL50/$AC50*100</f>
        <v>49.50003096501429</v>
      </c>
      <c r="AN51">
        <f t="shared" si="8"/>
        <v>83.044074322550557</v>
      </c>
      <c r="AO51">
        <f t="shared" si="9"/>
        <v>55.940587821190512</v>
      </c>
      <c r="AP51">
        <f t="shared" si="10"/>
        <v>49.50003096501429</v>
      </c>
      <c r="AQ51">
        <f t="shared" si="11"/>
        <v>0</v>
      </c>
      <c r="AR51">
        <f t="shared" si="12"/>
        <v>0</v>
      </c>
      <c r="AS51">
        <f t="shared" si="13"/>
        <v>0</v>
      </c>
    </row>
    <row r="52" spans="1:45" s="83" customFormat="1" ht="13.5" customHeight="1">
      <c r="A52" s="12"/>
      <c r="B52" s="12"/>
      <c r="C52" s="12" t="s">
        <v>486</v>
      </c>
      <c r="D52" s="156"/>
      <c r="E52" s="156"/>
      <c r="F52" s="156"/>
      <c r="G52" s="156"/>
      <c r="H52" s="156"/>
      <c r="I52" s="156"/>
      <c r="J52" s="156"/>
      <c r="K52" s="156">
        <v>4144</v>
      </c>
      <c r="L52" s="156">
        <v>3878</v>
      </c>
      <c r="M52" s="156">
        <v>3535</v>
      </c>
      <c r="N52" s="156">
        <v>3131</v>
      </c>
      <c r="O52" s="156">
        <v>2847</v>
      </c>
      <c r="P52" s="156">
        <v>2552.5051448218683</v>
      </c>
      <c r="Q52" s="156">
        <v>2263.6770226759022</v>
      </c>
      <c r="R52" s="156">
        <v>1981.7747954701338</v>
      </c>
      <c r="S52" s="156">
        <v>1718.619170911014</v>
      </c>
      <c r="T52" s="156">
        <v>1473.4792000715379</v>
      </c>
      <c r="U52" s="154"/>
      <c r="V52" s="166"/>
      <c r="W52" s="166"/>
      <c r="X52" s="166"/>
      <c r="Y52" s="166"/>
      <c r="Z52" s="166"/>
      <c r="AA52" s="166"/>
      <c r="AB52" s="166"/>
      <c r="AC52" s="169">
        <v>100</v>
      </c>
      <c r="AD52" s="174">
        <v>93.581081081081081</v>
      </c>
      <c r="AE52" s="174">
        <v>85.304054054054063</v>
      </c>
      <c r="AF52" s="174">
        <v>75.5550193050193</v>
      </c>
      <c r="AG52" s="170">
        <v>68.701737451737458</v>
      </c>
      <c r="AH52" s="170">
        <v>61.595201371184082</v>
      </c>
      <c r="AI52" s="170">
        <v>54.625410778858644</v>
      </c>
      <c r="AJ52" s="170">
        <v>47.822750855939525</v>
      </c>
      <c r="AK52" s="170">
        <v>41.47247034051675</v>
      </c>
      <c r="AL52" s="170">
        <v>35.556930503656801</v>
      </c>
      <c r="AN52" s="83">
        <f t="shared" si="8"/>
        <v>68.701737451737458</v>
      </c>
      <c r="AO52" s="83">
        <f t="shared" si="9"/>
        <v>41.47247034051675</v>
      </c>
      <c r="AP52" s="83">
        <f t="shared" si="10"/>
        <v>35.556930503656801</v>
      </c>
      <c r="AQ52" s="83">
        <f t="shared" si="11"/>
        <v>0</v>
      </c>
      <c r="AR52" s="83">
        <f t="shared" si="12"/>
        <v>0</v>
      </c>
      <c r="AS52" s="83">
        <f t="shared" si="13"/>
        <v>0</v>
      </c>
    </row>
    <row r="53" spans="1:45" ht="13.5" customHeight="1">
      <c r="A53" s="12"/>
      <c r="B53" s="12"/>
      <c r="C53" s="121" t="s">
        <v>482</v>
      </c>
      <c r="D53" s="154"/>
      <c r="E53" s="154"/>
      <c r="F53" s="154"/>
      <c r="G53" s="154"/>
      <c r="H53" s="154"/>
      <c r="I53" s="154"/>
      <c r="J53" s="154"/>
      <c r="K53" s="154">
        <v>16790</v>
      </c>
      <c r="L53" s="154">
        <v>16167.000000000002</v>
      </c>
      <c r="M53" s="154">
        <v>15292</v>
      </c>
      <c r="N53" s="154">
        <v>14480</v>
      </c>
      <c r="O53" s="154">
        <v>13258</v>
      </c>
      <c r="P53" s="154">
        <v>11995.827540453067</v>
      </c>
      <c r="Q53" s="154">
        <v>10788.09522663751</v>
      </c>
      <c r="R53" s="154">
        <v>9568.599676362177</v>
      </c>
      <c r="S53" s="154">
        <v>8376.5071737509352</v>
      </c>
      <c r="T53" s="154">
        <v>7264.4890128332872</v>
      </c>
      <c r="U53" s="154"/>
      <c r="V53" s="167"/>
      <c r="W53" s="167"/>
      <c r="X53" s="167"/>
      <c r="Y53" s="167"/>
      <c r="Z53" s="167"/>
      <c r="AA53" s="167"/>
      <c r="AB53" s="167"/>
      <c r="AC53" s="169">
        <v>100</v>
      </c>
      <c r="AD53" s="167">
        <v>96.289458010720679</v>
      </c>
      <c r="AE53" s="167">
        <v>91.078022632519364</v>
      </c>
      <c r="AF53" s="167">
        <v>86.241810601548536</v>
      </c>
      <c r="AG53" s="170">
        <v>78.963668850506252</v>
      </c>
      <c r="AH53" s="170">
        <v>71.446262897278544</v>
      </c>
      <c r="AI53" s="170">
        <v>64.253098431432448</v>
      </c>
      <c r="AJ53" s="170">
        <v>56.989872997987959</v>
      </c>
      <c r="AK53" s="170">
        <v>49.889858092620223</v>
      </c>
      <c r="AL53" s="170">
        <v>43.266760052610408</v>
      </c>
      <c r="AN53">
        <f t="shared" si="8"/>
        <v>78.963668850506252</v>
      </c>
      <c r="AO53">
        <f t="shared" si="9"/>
        <v>49.889858092620223</v>
      </c>
      <c r="AP53">
        <f t="shared" si="10"/>
        <v>43.266760052610408</v>
      </c>
      <c r="AQ53">
        <f t="shared" si="11"/>
        <v>0</v>
      </c>
      <c r="AR53">
        <f t="shared" si="12"/>
        <v>0</v>
      </c>
      <c r="AS53">
        <f t="shared" si="13"/>
        <v>0</v>
      </c>
    </row>
    <row r="54" spans="1:45" ht="13.5" customHeight="1">
      <c r="A54" s="12"/>
      <c r="B54" s="12"/>
      <c r="C54" s="121" t="s">
        <v>483</v>
      </c>
      <c r="D54" s="154"/>
      <c r="E54" s="154"/>
      <c r="F54" s="154"/>
      <c r="G54" s="154"/>
      <c r="H54" s="154"/>
      <c r="I54" s="154"/>
      <c r="J54" s="154"/>
      <c r="K54" s="154">
        <v>6420</v>
      </c>
      <c r="L54" s="154">
        <v>6402.0000000000009</v>
      </c>
      <c r="M54" s="154">
        <v>6259</v>
      </c>
      <c r="N54" s="154">
        <v>6116</v>
      </c>
      <c r="O54" s="154">
        <v>5923</v>
      </c>
      <c r="P54" s="154">
        <v>5589.8153934069142</v>
      </c>
      <c r="Q54" s="154">
        <v>5218.2961276838905</v>
      </c>
      <c r="R54" s="154">
        <v>4860.5175054233641</v>
      </c>
      <c r="S54" s="154">
        <v>4475.7963735212488</v>
      </c>
      <c r="T54" s="154">
        <v>4076.2931001794364</v>
      </c>
      <c r="U54" s="154"/>
      <c r="V54" s="167"/>
      <c r="W54" s="167"/>
      <c r="X54" s="167"/>
      <c r="Y54" s="167"/>
      <c r="Z54" s="167"/>
      <c r="AA54" s="167"/>
      <c r="AB54" s="167"/>
      <c r="AC54" s="169">
        <v>100</v>
      </c>
      <c r="AD54" s="167">
        <v>99.719626168224323</v>
      </c>
      <c r="AE54" s="167">
        <v>97.492211838006227</v>
      </c>
      <c r="AF54" s="167">
        <v>95.26479750778816</v>
      </c>
      <c r="AG54" s="170">
        <v>92.258566978193144</v>
      </c>
      <c r="AH54" s="170">
        <v>87.068775598238531</v>
      </c>
      <c r="AI54" s="170">
        <v>81.281871147724146</v>
      </c>
      <c r="AJ54" s="170">
        <v>75.708995411578883</v>
      </c>
      <c r="AK54" s="170">
        <v>69.716454416218838</v>
      </c>
      <c r="AL54" s="170">
        <v>63.493661996564434</v>
      </c>
      <c r="AN54">
        <f t="shared" si="8"/>
        <v>92.258566978193144</v>
      </c>
      <c r="AO54">
        <f t="shared" si="9"/>
        <v>69.716454416218838</v>
      </c>
      <c r="AP54">
        <f t="shared" si="10"/>
        <v>63.493661996564434</v>
      </c>
      <c r="AQ54">
        <f t="shared" si="11"/>
        <v>0</v>
      </c>
      <c r="AR54">
        <f t="shared" si="12"/>
        <v>0</v>
      </c>
      <c r="AS54">
        <f t="shared" si="13"/>
        <v>0</v>
      </c>
    </row>
    <row r="55" spans="1:45" ht="13.5" customHeight="1">
      <c r="A55" s="12"/>
      <c r="B55" s="12"/>
      <c r="C55" s="121" t="s">
        <v>484</v>
      </c>
      <c r="D55" s="154"/>
      <c r="E55" s="154"/>
      <c r="F55" s="154"/>
      <c r="G55" s="154"/>
      <c r="H55" s="154"/>
      <c r="I55" s="154"/>
      <c r="J55" s="154"/>
      <c r="K55" s="154">
        <v>5052</v>
      </c>
      <c r="L55" s="154">
        <v>5278</v>
      </c>
      <c r="M55" s="154">
        <v>5158</v>
      </c>
      <c r="N55" s="154">
        <v>5053</v>
      </c>
      <c r="O55" s="154">
        <v>4715</v>
      </c>
      <c r="P55" s="154">
        <v>4333.5123802151684</v>
      </c>
      <c r="Q55" s="154">
        <v>3971.4333820093134</v>
      </c>
      <c r="R55" s="154">
        <v>3616.9996324744579</v>
      </c>
      <c r="S55" s="154">
        <v>3272.3019547973254</v>
      </c>
      <c r="T55" s="154">
        <v>2929.8493702247802</v>
      </c>
      <c r="U55" s="154"/>
      <c r="V55" s="167"/>
      <c r="W55" s="167"/>
      <c r="X55" s="167"/>
      <c r="Y55" s="167"/>
      <c r="Z55" s="167"/>
      <c r="AA55" s="167"/>
      <c r="AB55" s="167"/>
      <c r="AC55" s="169">
        <v>100</v>
      </c>
      <c r="AD55" s="167">
        <v>104.47347585114805</v>
      </c>
      <c r="AE55" s="167">
        <v>102.09817893903406</v>
      </c>
      <c r="AF55" s="167">
        <v>100.01979414093429</v>
      </c>
      <c r="AG55" s="170">
        <v>93.329374505146475</v>
      </c>
      <c r="AH55" s="170">
        <v>85.778154794441178</v>
      </c>
      <c r="AI55" s="170">
        <v>78.611112074610318</v>
      </c>
      <c r="AJ55" s="170">
        <v>71.595400484450863</v>
      </c>
      <c r="AK55" s="170">
        <v>64.772406072789508</v>
      </c>
      <c r="AL55" s="170">
        <v>57.99385135045091</v>
      </c>
      <c r="AN55">
        <f t="shared" si="8"/>
        <v>93.329374505146475</v>
      </c>
      <c r="AO55">
        <f t="shared" si="9"/>
        <v>64.772406072789508</v>
      </c>
      <c r="AP55">
        <f t="shared" si="10"/>
        <v>57.99385135045091</v>
      </c>
      <c r="AQ55">
        <f t="shared" si="11"/>
        <v>0</v>
      </c>
      <c r="AR55">
        <f t="shared" si="12"/>
        <v>0</v>
      </c>
      <c r="AS55">
        <f t="shared" si="13"/>
        <v>0</v>
      </c>
    </row>
    <row r="56" spans="1:45" ht="13.5" customHeight="1">
      <c r="A56" s="29"/>
      <c r="B56" s="29"/>
      <c r="C56" s="124" t="s">
        <v>485</v>
      </c>
      <c r="D56" s="157"/>
      <c r="E56" s="157"/>
      <c r="F56" s="157"/>
      <c r="G56" s="157"/>
      <c r="H56" s="157"/>
      <c r="I56" s="157"/>
      <c r="J56" s="157"/>
      <c r="K56" s="157">
        <v>1877</v>
      </c>
      <c r="L56" s="157">
        <v>1936</v>
      </c>
      <c r="M56" s="157">
        <v>1899</v>
      </c>
      <c r="N56" s="157">
        <v>1812</v>
      </c>
      <c r="O56" s="157">
        <v>1727</v>
      </c>
      <c r="P56" s="157">
        <v>1616.5858940615574</v>
      </c>
      <c r="Q56" s="157">
        <v>1532.3684558050807</v>
      </c>
      <c r="R56" s="157">
        <v>1447.3580777562286</v>
      </c>
      <c r="S56" s="157">
        <v>1334.8870497582184</v>
      </c>
      <c r="T56" s="157">
        <v>1225.9849324268055</v>
      </c>
      <c r="U56" s="157"/>
      <c r="V56" s="171"/>
      <c r="W56" s="171"/>
      <c r="X56" s="171"/>
      <c r="Y56" s="171"/>
      <c r="Z56" s="171"/>
      <c r="AA56" s="171"/>
      <c r="AB56" s="171"/>
      <c r="AC56" s="172">
        <v>100</v>
      </c>
      <c r="AD56" s="171">
        <v>103.14331379861481</v>
      </c>
      <c r="AE56" s="171">
        <v>101.17208311134789</v>
      </c>
      <c r="AF56" s="171">
        <v>96.537027171017584</v>
      </c>
      <c r="AG56" s="173">
        <v>92.008524240809805</v>
      </c>
      <c r="AH56" s="173">
        <v>86.126046566944979</v>
      </c>
      <c r="AI56" s="173">
        <v>81.639235791426785</v>
      </c>
      <c r="AJ56" s="173">
        <v>77.110179955046803</v>
      </c>
      <c r="AK56" s="173">
        <v>71.118116662664804</v>
      </c>
      <c r="AL56" s="173">
        <v>65.316192457474983</v>
      </c>
      <c r="AN56">
        <f t="shared" si="8"/>
        <v>92.008524240809805</v>
      </c>
      <c r="AO56">
        <f t="shared" si="9"/>
        <v>71.118116662664804</v>
      </c>
      <c r="AP56">
        <f t="shared" si="10"/>
        <v>65.316192457474983</v>
      </c>
      <c r="AQ56">
        <f t="shared" si="11"/>
        <v>0</v>
      </c>
      <c r="AR56">
        <f t="shared" si="12"/>
        <v>0</v>
      </c>
      <c r="AS56">
        <f t="shared" si="13"/>
        <v>0</v>
      </c>
    </row>
    <row r="57" spans="1:45" ht="13.5" customHeight="1">
      <c r="A57" s="12" t="s">
        <v>460</v>
      </c>
      <c r="B57" s="12" t="s">
        <v>241</v>
      </c>
      <c r="C57" s="12"/>
      <c r="D57" s="150">
        <v>30700</v>
      </c>
      <c r="E57" s="150">
        <v>30040</v>
      </c>
      <c r="F57" s="150">
        <v>30573</v>
      </c>
      <c r="G57" s="151">
        <v>30272</v>
      </c>
      <c r="H57" s="151">
        <v>30398</v>
      </c>
      <c r="I57" s="151">
        <v>30450</v>
      </c>
      <c r="J57" s="151">
        <v>29133</v>
      </c>
      <c r="K57" s="152">
        <f>SUM(K59:K64)</f>
        <v>28176</v>
      </c>
      <c r="L57" s="152"/>
      <c r="M57" s="152"/>
      <c r="N57" s="153"/>
      <c r="O57" s="152">
        <f>SUM(O59:O64)</f>
        <v>24677</v>
      </c>
      <c r="P57" s="154"/>
      <c r="Q57" s="154"/>
      <c r="R57" s="154"/>
      <c r="S57" s="154">
        <f>SUM(S59:S64)</f>
        <v>20700.561852207833</v>
      </c>
      <c r="T57" s="152">
        <f>SUM(T59:T64)</f>
        <v>19680.932041308744</v>
      </c>
      <c r="U57" s="154"/>
      <c r="V57" s="166">
        <f>D58</f>
        <v>100</v>
      </c>
      <c r="W57" s="166">
        <f t="shared" ref="W57" si="75">E58</f>
        <v>97.850162866449509</v>
      </c>
      <c r="X57" s="166">
        <f t="shared" ref="X57" si="76">F58</f>
        <v>99.586319218241044</v>
      </c>
      <c r="Y57" s="166">
        <f t="shared" ref="Y57" si="77">G58</f>
        <v>98.605863192182412</v>
      </c>
      <c r="Z57" s="166">
        <f t="shared" ref="Z57" si="78">H58</f>
        <v>99.016286644951137</v>
      </c>
      <c r="AA57" s="166">
        <f t="shared" ref="AA57" si="79">I58</f>
        <v>99.185667752442995</v>
      </c>
      <c r="AB57" s="166">
        <f t="shared" ref="AB57" si="80">J58</f>
        <v>94.895765472312704</v>
      </c>
      <c r="AC57" s="166">
        <f t="shared" ref="AC57" si="81">K58</f>
        <v>91.7785016286645</v>
      </c>
      <c r="AD57" s="166"/>
      <c r="AE57" s="166"/>
      <c r="AF57" s="166"/>
      <c r="AG57" s="166">
        <f t="shared" ref="AG57" si="82">O58</f>
        <v>80.381107491856667</v>
      </c>
      <c r="AH57" s="166"/>
      <c r="AI57" s="166"/>
      <c r="AJ57" s="166"/>
      <c r="AK57" s="166">
        <f t="shared" ref="AK57" si="83">S58</f>
        <v>67.428540235204665</v>
      </c>
      <c r="AL57" s="166">
        <f t="shared" ref="AL57" si="84">T58</f>
        <v>64.107270492862355</v>
      </c>
      <c r="AM57" s="83">
        <f>K57/D57*100</f>
        <v>91.7785016286645</v>
      </c>
      <c r="AN57" s="83">
        <f>O57/D57*100</f>
        <v>80.381107491856667</v>
      </c>
      <c r="AO57" s="83">
        <f>S57/D57*100</f>
        <v>67.428540235204665</v>
      </c>
      <c r="AP57" s="83">
        <f>T57/D57*100</f>
        <v>64.107270492862355</v>
      </c>
      <c r="AQ57" s="83">
        <f t="shared" si="11"/>
        <v>0</v>
      </c>
      <c r="AR57" s="83">
        <f t="shared" si="12"/>
        <v>0</v>
      </c>
      <c r="AS57" s="83">
        <f t="shared" si="13"/>
        <v>0</v>
      </c>
    </row>
    <row r="58" spans="1:45" ht="13.5" customHeight="1">
      <c r="A58" s="12"/>
      <c r="B58" s="12"/>
      <c r="C58" s="12"/>
      <c r="D58" s="156">
        <v>100</v>
      </c>
      <c r="E58" s="156">
        <f t="shared" ref="E58:K58" si="85">E57/$D57*100</f>
        <v>97.850162866449509</v>
      </c>
      <c r="F58" s="156">
        <f t="shared" si="85"/>
        <v>99.586319218241044</v>
      </c>
      <c r="G58" s="156">
        <f t="shared" si="85"/>
        <v>98.605863192182412</v>
      </c>
      <c r="H58" s="156">
        <f t="shared" si="85"/>
        <v>99.016286644951137</v>
      </c>
      <c r="I58" s="156">
        <f t="shared" si="85"/>
        <v>99.185667752442995</v>
      </c>
      <c r="J58" s="156">
        <f t="shared" si="85"/>
        <v>94.895765472312704</v>
      </c>
      <c r="K58" s="156">
        <f t="shared" si="85"/>
        <v>91.7785016286645</v>
      </c>
      <c r="L58" s="156"/>
      <c r="M58" s="156"/>
      <c r="N58" s="156"/>
      <c r="O58" s="156">
        <f>O57/$D57*100</f>
        <v>80.381107491856667</v>
      </c>
      <c r="P58" s="156"/>
      <c r="Q58" s="156"/>
      <c r="R58" s="156"/>
      <c r="S58" s="156">
        <f>S57/$D57*100</f>
        <v>67.428540235204665</v>
      </c>
      <c r="T58" s="156">
        <f>T57/$D57*100</f>
        <v>64.107270492862355</v>
      </c>
      <c r="U58" s="154"/>
      <c r="V58" s="166"/>
      <c r="W58" s="166"/>
      <c r="X58" s="166"/>
      <c r="Y58" s="166"/>
      <c r="Z58" s="166"/>
      <c r="AA58" s="166"/>
      <c r="AB58" s="166"/>
      <c r="AC58" s="168">
        <f>AC57/$AC57*100</f>
        <v>100</v>
      </c>
      <c r="AD58" s="166"/>
      <c r="AE58" s="166"/>
      <c r="AF58" s="166"/>
      <c r="AG58" s="166">
        <f>AG57/$AC57*100</f>
        <v>87.581629755820543</v>
      </c>
      <c r="AH58" s="166"/>
      <c r="AI58" s="166"/>
      <c r="AJ58" s="166"/>
      <c r="AK58" s="166">
        <f>AK57/$AC57*100</f>
        <v>73.468774319306604</v>
      </c>
      <c r="AL58" s="166">
        <f>AL57/$AC57*100</f>
        <v>69.849985950130403</v>
      </c>
      <c r="AN58">
        <f t="shared" si="8"/>
        <v>87.581629755820543</v>
      </c>
      <c r="AO58">
        <f t="shared" si="9"/>
        <v>73.468774319306604</v>
      </c>
      <c r="AP58">
        <f t="shared" si="10"/>
        <v>69.849985950130403</v>
      </c>
      <c r="AQ58">
        <f t="shared" si="11"/>
        <v>0</v>
      </c>
      <c r="AR58">
        <f t="shared" si="12"/>
        <v>0</v>
      </c>
      <c r="AS58">
        <f t="shared" si="13"/>
        <v>0</v>
      </c>
    </row>
    <row r="59" spans="1:45" ht="13.5" customHeight="1">
      <c r="A59" s="12"/>
      <c r="B59" s="12"/>
      <c r="C59" s="121" t="s">
        <v>487</v>
      </c>
      <c r="D59" s="154"/>
      <c r="E59" s="154"/>
      <c r="F59" s="154"/>
      <c r="G59" s="154"/>
      <c r="H59" s="154"/>
      <c r="I59" s="154"/>
      <c r="J59" s="154"/>
      <c r="K59" s="154">
        <v>9993</v>
      </c>
      <c r="L59" s="154">
        <v>9264</v>
      </c>
      <c r="M59" s="154">
        <v>8709</v>
      </c>
      <c r="N59" s="154">
        <v>7987</v>
      </c>
      <c r="O59" s="154">
        <v>7199.0000000000009</v>
      </c>
      <c r="P59" s="154">
        <v>6383.211145692002</v>
      </c>
      <c r="Q59" s="154">
        <v>5650.3700593188514</v>
      </c>
      <c r="R59" s="154">
        <v>4997.4846816876343</v>
      </c>
      <c r="S59" s="154">
        <v>4392.3720110651884</v>
      </c>
      <c r="T59" s="154">
        <v>3838.179228295347</v>
      </c>
      <c r="U59" s="154"/>
      <c r="V59" s="167"/>
      <c r="W59" s="167"/>
      <c r="X59" s="167"/>
      <c r="Y59" s="167"/>
      <c r="Z59" s="167"/>
      <c r="AA59" s="167"/>
      <c r="AB59" s="167"/>
      <c r="AC59" s="169">
        <v>100</v>
      </c>
      <c r="AD59" s="167">
        <v>92.704893425397785</v>
      </c>
      <c r="AE59" s="167">
        <v>87.151005703992794</v>
      </c>
      <c r="AF59" s="167">
        <v>79.925948163714594</v>
      </c>
      <c r="AG59" s="170">
        <v>72.040428299809875</v>
      </c>
      <c r="AH59" s="167">
        <v>63.876825234584231</v>
      </c>
      <c r="AI59" s="167">
        <v>56.543280889811385</v>
      </c>
      <c r="AJ59" s="167">
        <v>50.009853714476471</v>
      </c>
      <c r="AK59" s="170">
        <v>43.95448825242859</v>
      </c>
      <c r="AL59" s="170">
        <v>38.408678357803936</v>
      </c>
      <c r="AN59">
        <f t="shared" si="8"/>
        <v>72.040428299809875</v>
      </c>
      <c r="AO59">
        <f t="shared" si="9"/>
        <v>43.95448825242859</v>
      </c>
      <c r="AP59">
        <f t="shared" si="10"/>
        <v>38.408678357803936</v>
      </c>
      <c r="AQ59">
        <f t="shared" si="11"/>
        <v>0</v>
      </c>
      <c r="AR59">
        <f t="shared" si="12"/>
        <v>0</v>
      </c>
      <c r="AS59">
        <f t="shared" si="13"/>
        <v>0</v>
      </c>
    </row>
    <row r="60" spans="1:45" ht="13.5" customHeight="1">
      <c r="A60" s="12"/>
      <c r="B60" s="12"/>
      <c r="C60" s="121" t="s">
        <v>488</v>
      </c>
      <c r="D60" s="154"/>
      <c r="E60" s="154"/>
      <c r="F60" s="154"/>
      <c r="G60" s="154"/>
      <c r="H60" s="154"/>
      <c r="I60" s="154"/>
      <c r="J60" s="154"/>
      <c r="K60" s="154">
        <v>7027</v>
      </c>
      <c r="L60" s="154">
        <v>7088</v>
      </c>
      <c r="M60" s="154">
        <v>6926</v>
      </c>
      <c r="N60" s="154">
        <v>6646</v>
      </c>
      <c r="O60" s="154">
        <v>6720</v>
      </c>
      <c r="P60" s="154">
        <v>6948.079153286104</v>
      </c>
      <c r="Q60" s="154">
        <v>7290.1933733402348</v>
      </c>
      <c r="R60" s="154">
        <v>7502.5197375161551</v>
      </c>
      <c r="S60" s="154">
        <v>7547.8405261935895</v>
      </c>
      <c r="T60" s="154">
        <v>7568.9985993726132</v>
      </c>
      <c r="U60" s="154"/>
      <c r="V60" s="167"/>
      <c r="W60" s="167"/>
      <c r="X60" s="167"/>
      <c r="Y60" s="167"/>
      <c r="Z60" s="167"/>
      <c r="AA60" s="167"/>
      <c r="AB60" s="167"/>
      <c r="AC60" s="169">
        <v>100</v>
      </c>
      <c r="AD60" s="167">
        <v>100.86808026184717</v>
      </c>
      <c r="AE60" s="167">
        <v>98.56268677956453</v>
      </c>
      <c r="AF60" s="167">
        <v>94.578056069446433</v>
      </c>
      <c r="AG60" s="170">
        <v>95.63113704283478</v>
      </c>
      <c r="AH60" s="167">
        <v>98.876891323268879</v>
      </c>
      <c r="AI60" s="167">
        <v>103.74545856468245</v>
      </c>
      <c r="AJ60" s="167">
        <v>106.76703767633636</v>
      </c>
      <c r="AK60" s="170">
        <v>107.41198984194662</v>
      </c>
      <c r="AL60" s="170">
        <v>107.71308665678971</v>
      </c>
      <c r="AN60">
        <f t="shared" si="8"/>
        <v>95.63113704283478</v>
      </c>
      <c r="AO60">
        <f t="shared" si="9"/>
        <v>107.41198984194662</v>
      </c>
      <c r="AP60">
        <f t="shared" si="10"/>
        <v>107.71308665678971</v>
      </c>
      <c r="AQ60">
        <f t="shared" si="11"/>
        <v>0</v>
      </c>
      <c r="AR60">
        <f t="shared" si="12"/>
        <v>0</v>
      </c>
      <c r="AS60">
        <f t="shared" si="13"/>
        <v>0</v>
      </c>
    </row>
    <row r="61" spans="1:45" ht="13.5" customHeight="1">
      <c r="A61" s="12"/>
      <c r="B61" s="12"/>
      <c r="C61" s="121" t="s">
        <v>489</v>
      </c>
      <c r="D61" s="154"/>
      <c r="E61" s="154"/>
      <c r="F61" s="154"/>
      <c r="G61" s="154"/>
      <c r="H61" s="154"/>
      <c r="I61" s="154"/>
      <c r="J61" s="154"/>
      <c r="K61" s="154">
        <v>3425</v>
      </c>
      <c r="L61" s="154">
        <v>3626</v>
      </c>
      <c r="M61" s="154">
        <v>3628</v>
      </c>
      <c r="N61" s="154">
        <v>3733</v>
      </c>
      <c r="O61" s="154">
        <v>3669</v>
      </c>
      <c r="P61" s="154">
        <v>3554.791532104311</v>
      </c>
      <c r="Q61" s="154">
        <v>3474.7092489697634</v>
      </c>
      <c r="R61" s="154">
        <v>3374.7847871768226</v>
      </c>
      <c r="S61" s="154">
        <v>3249.5415796213665</v>
      </c>
      <c r="T61" s="154">
        <v>3120.102410665726</v>
      </c>
      <c r="U61" s="154"/>
      <c r="V61" s="167"/>
      <c r="W61" s="167"/>
      <c r="X61" s="167"/>
      <c r="Y61" s="167"/>
      <c r="Z61" s="167"/>
      <c r="AA61" s="167"/>
      <c r="AB61" s="167"/>
      <c r="AC61" s="169">
        <v>100</v>
      </c>
      <c r="AD61" s="167">
        <v>105.86861313868614</v>
      </c>
      <c r="AE61" s="167">
        <v>105.92700729927007</v>
      </c>
      <c r="AF61" s="167">
        <v>108.99270072992702</v>
      </c>
      <c r="AG61" s="170">
        <v>107.12408759124088</v>
      </c>
      <c r="AH61" s="167">
        <v>103.78953378406747</v>
      </c>
      <c r="AI61" s="167">
        <v>101.45136493342375</v>
      </c>
      <c r="AJ61" s="167">
        <v>98.533862399323297</v>
      </c>
      <c r="AK61" s="170">
        <v>94.877126412302673</v>
      </c>
      <c r="AL61" s="170">
        <v>91.097880603378854</v>
      </c>
      <c r="AN61">
        <f t="shared" si="8"/>
        <v>107.12408759124088</v>
      </c>
      <c r="AO61">
        <f t="shared" si="9"/>
        <v>94.877126412302673</v>
      </c>
      <c r="AP61">
        <f t="shared" si="10"/>
        <v>91.097880603378854</v>
      </c>
      <c r="AQ61">
        <f t="shared" si="11"/>
        <v>0</v>
      </c>
      <c r="AR61">
        <f t="shared" si="12"/>
        <v>0</v>
      </c>
      <c r="AS61">
        <f t="shared" si="13"/>
        <v>0</v>
      </c>
    </row>
    <row r="62" spans="1:45" ht="13.5" customHeight="1">
      <c r="A62" s="12"/>
      <c r="B62" s="12"/>
      <c r="C62" s="121" t="s">
        <v>490</v>
      </c>
      <c r="D62" s="154"/>
      <c r="E62" s="154"/>
      <c r="F62" s="154"/>
      <c r="G62" s="154"/>
      <c r="H62" s="154"/>
      <c r="I62" s="154"/>
      <c r="J62" s="154"/>
      <c r="K62" s="154">
        <v>1560</v>
      </c>
      <c r="L62" s="154">
        <v>1680</v>
      </c>
      <c r="M62" s="154">
        <v>1787</v>
      </c>
      <c r="N62" s="154">
        <v>1916</v>
      </c>
      <c r="O62" s="154">
        <v>1948</v>
      </c>
      <c r="P62" s="154">
        <v>1950.9209346736661</v>
      </c>
      <c r="Q62" s="154">
        <v>1933.1110057000189</v>
      </c>
      <c r="R62" s="154">
        <v>1898.1355440274942</v>
      </c>
      <c r="S62" s="154">
        <v>1826.6622741408878</v>
      </c>
      <c r="T62" s="154">
        <v>1758.6844788445574</v>
      </c>
      <c r="U62" s="154"/>
      <c r="V62" s="167"/>
      <c r="W62" s="167"/>
      <c r="X62" s="167"/>
      <c r="Y62" s="167"/>
      <c r="Z62" s="167"/>
      <c r="AA62" s="167"/>
      <c r="AB62" s="167"/>
      <c r="AC62" s="169">
        <v>100</v>
      </c>
      <c r="AD62" s="167">
        <v>107.69230769230769</v>
      </c>
      <c r="AE62" s="167">
        <v>114.55128205128204</v>
      </c>
      <c r="AF62" s="167">
        <v>122.82051282051283</v>
      </c>
      <c r="AG62" s="170">
        <v>124.87179487179488</v>
      </c>
      <c r="AH62" s="167">
        <v>125.05903427395295</v>
      </c>
      <c r="AI62" s="167">
        <v>123.91737216025763</v>
      </c>
      <c r="AJ62" s="167">
        <v>121.67535538637783</v>
      </c>
      <c r="AK62" s="170">
        <v>117.09373552185178</v>
      </c>
      <c r="AL62" s="170">
        <v>112.73618454131777</v>
      </c>
      <c r="AN62">
        <f t="shared" si="8"/>
        <v>124.87179487179488</v>
      </c>
      <c r="AO62">
        <f t="shared" si="9"/>
        <v>117.09373552185178</v>
      </c>
      <c r="AP62">
        <f t="shared" si="10"/>
        <v>112.73618454131777</v>
      </c>
      <c r="AQ62">
        <f t="shared" si="11"/>
        <v>0</v>
      </c>
      <c r="AR62">
        <f t="shared" si="12"/>
        <v>0</v>
      </c>
      <c r="AS62">
        <f t="shared" si="13"/>
        <v>0</v>
      </c>
    </row>
    <row r="63" spans="1:45" ht="13.5" customHeight="1">
      <c r="A63" s="12"/>
      <c r="B63" s="12"/>
      <c r="C63" s="121" t="s">
        <v>491</v>
      </c>
      <c r="D63" s="154"/>
      <c r="E63" s="154"/>
      <c r="F63" s="154"/>
      <c r="G63" s="154"/>
      <c r="H63" s="154"/>
      <c r="I63" s="154"/>
      <c r="J63" s="154"/>
      <c r="K63" s="154">
        <v>3048</v>
      </c>
      <c r="L63" s="154">
        <v>2946</v>
      </c>
      <c r="M63" s="154">
        <v>2704</v>
      </c>
      <c r="N63" s="154">
        <v>2510</v>
      </c>
      <c r="O63" s="154">
        <v>2335</v>
      </c>
      <c r="P63" s="154">
        <v>2155.3693328607869</v>
      </c>
      <c r="Q63" s="154">
        <v>1973.2606143282396</v>
      </c>
      <c r="R63" s="154">
        <v>1780.4960093391896</v>
      </c>
      <c r="S63" s="154">
        <v>1608.7552540657252</v>
      </c>
      <c r="T63" s="154">
        <v>1449.9062863134175</v>
      </c>
      <c r="U63" s="154"/>
      <c r="V63" s="167"/>
      <c r="W63" s="167"/>
      <c r="X63" s="167"/>
      <c r="Y63" s="167"/>
      <c r="Z63" s="167"/>
      <c r="AA63" s="167"/>
      <c r="AB63" s="167"/>
      <c r="AC63" s="169">
        <v>100</v>
      </c>
      <c r="AD63" s="167">
        <v>96.653543307086608</v>
      </c>
      <c r="AE63" s="167">
        <v>88.713910761154864</v>
      </c>
      <c r="AF63" s="167">
        <v>82.349081364829402</v>
      </c>
      <c r="AG63" s="170">
        <v>76.607611548556434</v>
      </c>
      <c r="AH63" s="167">
        <v>70.714216957374902</v>
      </c>
      <c r="AI63" s="167">
        <v>64.739521467461927</v>
      </c>
      <c r="AJ63" s="167">
        <v>58.415223403516727</v>
      </c>
      <c r="AK63" s="170">
        <v>52.78068418850804</v>
      </c>
      <c r="AL63" s="170">
        <v>47.569103881673804</v>
      </c>
      <c r="AN63">
        <f t="shared" si="8"/>
        <v>76.607611548556434</v>
      </c>
      <c r="AO63">
        <f t="shared" si="9"/>
        <v>52.78068418850804</v>
      </c>
      <c r="AP63">
        <f t="shared" si="10"/>
        <v>47.569103881673804</v>
      </c>
      <c r="AQ63">
        <f t="shared" si="11"/>
        <v>0</v>
      </c>
      <c r="AR63">
        <f t="shared" si="12"/>
        <v>0</v>
      </c>
      <c r="AS63">
        <f t="shared" si="13"/>
        <v>0</v>
      </c>
    </row>
    <row r="64" spans="1:45" ht="13.5" customHeight="1">
      <c r="A64" s="29"/>
      <c r="B64" s="29"/>
      <c r="C64" s="124" t="s">
        <v>492</v>
      </c>
      <c r="D64" s="157"/>
      <c r="E64" s="157"/>
      <c r="F64" s="157"/>
      <c r="G64" s="157"/>
      <c r="H64" s="157"/>
      <c r="I64" s="157"/>
      <c r="J64" s="157"/>
      <c r="K64" s="157">
        <v>3123</v>
      </c>
      <c r="L64" s="157">
        <v>3088</v>
      </c>
      <c r="M64" s="157">
        <v>2992</v>
      </c>
      <c r="N64" s="157">
        <v>2924</v>
      </c>
      <c r="O64" s="157">
        <v>2806</v>
      </c>
      <c r="P64" s="157">
        <v>2591.7460270059055</v>
      </c>
      <c r="Q64" s="157">
        <v>2438.8114763514004</v>
      </c>
      <c r="R64" s="157">
        <v>2204.5296677752062</v>
      </c>
      <c r="S64" s="157">
        <v>2075.3902071210796</v>
      </c>
      <c r="T64" s="157">
        <v>1945.0610378170818</v>
      </c>
      <c r="U64" s="157"/>
      <c r="V64" s="171"/>
      <c r="W64" s="171"/>
      <c r="X64" s="171"/>
      <c r="Y64" s="171"/>
      <c r="Z64" s="171"/>
      <c r="AA64" s="171"/>
      <c r="AB64" s="171"/>
      <c r="AC64" s="172">
        <v>100</v>
      </c>
      <c r="AD64" s="171">
        <v>98.87928274095421</v>
      </c>
      <c r="AE64" s="171">
        <v>95.8053154018572</v>
      </c>
      <c r="AF64" s="171">
        <v>93.627921869996797</v>
      </c>
      <c r="AG64" s="173">
        <v>89.849503682356712</v>
      </c>
      <c r="AH64" s="171">
        <v>82.988985815110652</v>
      </c>
      <c r="AI64" s="171">
        <v>78.091946088741608</v>
      </c>
      <c r="AJ64" s="171">
        <v>70.590127050118681</v>
      </c>
      <c r="AK64" s="173">
        <v>66.455017839291699</v>
      </c>
      <c r="AL64" s="173">
        <v>62.281813570831943</v>
      </c>
      <c r="AN64">
        <f t="shared" si="8"/>
        <v>89.849503682356712</v>
      </c>
      <c r="AO64">
        <f t="shared" si="9"/>
        <v>66.455017839291699</v>
      </c>
      <c r="AP64">
        <f t="shared" si="10"/>
        <v>62.281813570831943</v>
      </c>
      <c r="AQ64">
        <f t="shared" si="11"/>
        <v>0</v>
      </c>
      <c r="AR64">
        <f t="shared" si="12"/>
        <v>0</v>
      </c>
      <c r="AS64">
        <f t="shared" si="13"/>
        <v>0</v>
      </c>
    </row>
    <row r="65" spans="1:45" ht="13.5" customHeight="1">
      <c r="A65" s="12" t="s">
        <v>37</v>
      </c>
      <c r="B65" s="12" t="s">
        <v>366</v>
      </c>
      <c r="C65" s="12"/>
      <c r="D65" s="150">
        <v>60431</v>
      </c>
      <c r="E65" s="150">
        <v>62276</v>
      </c>
      <c r="F65" s="150">
        <v>63368</v>
      </c>
      <c r="G65" s="151">
        <v>66999</v>
      </c>
      <c r="H65" s="151">
        <v>69575</v>
      </c>
      <c r="I65" s="151">
        <v>70835</v>
      </c>
      <c r="J65" s="151">
        <v>69859</v>
      </c>
      <c r="K65" s="152">
        <f>SUM(K67:K77)</f>
        <v>70246</v>
      </c>
      <c r="L65" s="152"/>
      <c r="M65" s="152"/>
      <c r="N65" s="153"/>
      <c r="O65" s="152">
        <f>SUM(O67:O77)</f>
        <v>63263.999999999993</v>
      </c>
      <c r="P65" s="154"/>
      <c r="Q65" s="154"/>
      <c r="R65" s="154"/>
      <c r="S65" s="154">
        <f>SUM(S67:S77)</f>
        <v>50321.004920257801</v>
      </c>
      <c r="T65" s="152">
        <f>SUM(T67:T77)</f>
        <v>47309.506612619487</v>
      </c>
      <c r="U65" s="154"/>
      <c r="V65" s="166">
        <f>D66</f>
        <v>100</v>
      </c>
      <c r="W65" s="166">
        <f t="shared" ref="W65" si="86">E66</f>
        <v>103.0530687891976</v>
      </c>
      <c r="X65" s="166">
        <f t="shared" ref="X65" si="87">F66</f>
        <v>104.86008836524302</v>
      </c>
      <c r="Y65" s="166">
        <f t="shared" ref="Y65" si="88">G66</f>
        <v>110.86859393357713</v>
      </c>
      <c r="Z65" s="166">
        <f t="shared" ref="Z65" si="89">H66</f>
        <v>115.13130677963296</v>
      </c>
      <c r="AA65" s="166">
        <f t="shared" ref="AA65" si="90">I66</f>
        <v>117.21632936737767</v>
      </c>
      <c r="AB65" s="166">
        <f t="shared" ref="AB65" si="91">J66</f>
        <v>115.60126425179129</v>
      </c>
      <c r="AC65" s="166">
        <f t="shared" ref="AC65" si="92">K66</f>
        <v>116.24166404659859</v>
      </c>
      <c r="AD65" s="166"/>
      <c r="AE65" s="166"/>
      <c r="AF65" s="166"/>
      <c r="AG65" s="166">
        <f t="shared" ref="AG65" si="93">O66</f>
        <v>104.68799126276247</v>
      </c>
      <c r="AH65" s="166"/>
      <c r="AI65" s="166"/>
      <c r="AJ65" s="166"/>
      <c r="AK65" s="166">
        <f t="shared" ref="AK65" si="94">S66</f>
        <v>83.270184045039457</v>
      </c>
      <c r="AL65" s="166">
        <f t="shared" ref="AL65" si="95">T66</f>
        <v>78.286817382832467</v>
      </c>
      <c r="AM65" s="83">
        <f>K65/D65*100</f>
        <v>116.24166404659859</v>
      </c>
      <c r="AN65" s="83">
        <f>O65/D65*100</f>
        <v>104.68799126276247</v>
      </c>
      <c r="AO65" s="83">
        <f>S65/D65*100</f>
        <v>83.270184045039457</v>
      </c>
      <c r="AP65" s="83">
        <f>T65/D65*100</f>
        <v>78.286817382832467</v>
      </c>
      <c r="AQ65" s="83">
        <f t="shared" si="11"/>
        <v>0</v>
      </c>
      <c r="AR65" s="83">
        <f t="shared" si="12"/>
        <v>0</v>
      </c>
      <c r="AS65" s="83">
        <f t="shared" si="13"/>
        <v>0</v>
      </c>
    </row>
    <row r="66" spans="1:45" ht="13.5" customHeight="1">
      <c r="A66" s="12"/>
      <c r="B66" s="12"/>
      <c r="C66" s="12"/>
      <c r="D66" s="156">
        <v>100</v>
      </c>
      <c r="E66" s="156">
        <f t="shared" ref="E66:K66" si="96">E65/$D65*100</f>
        <v>103.0530687891976</v>
      </c>
      <c r="F66" s="156">
        <f t="shared" si="96"/>
        <v>104.86008836524302</v>
      </c>
      <c r="G66" s="156">
        <f t="shared" si="96"/>
        <v>110.86859393357713</v>
      </c>
      <c r="H66" s="156">
        <f t="shared" si="96"/>
        <v>115.13130677963296</v>
      </c>
      <c r="I66" s="156">
        <f t="shared" si="96"/>
        <v>117.21632936737767</v>
      </c>
      <c r="J66" s="156">
        <f t="shared" si="96"/>
        <v>115.60126425179129</v>
      </c>
      <c r="K66" s="156">
        <f t="shared" si="96"/>
        <v>116.24166404659859</v>
      </c>
      <c r="L66" s="156"/>
      <c r="M66" s="156"/>
      <c r="N66" s="156"/>
      <c r="O66" s="156">
        <f>O65/$D65*100</f>
        <v>104.68799126276247</v>
      </c>
      <c r="P66" s="156"/>
      <c r="Q66" s="156"/>
      <c r="R66" s="156"/>
      <c r="S66" s="156">
        <f>S65/$D65*100</f>
        <v>83.270184045039457</v>
      </c>
      <c r="T66" s="156">
        <f>T65/$D65*100</f>
        <v>78.286817382832467</v>
      </c>
      <c r="U66" s="154"/>
      <c r="V66" s="166"/>
      <c r="W66" s="166"/>
      <c r="X66" s="166"/>
      <c r="Y66" s="166"/>
      <c r="Z66" s="166"/>
      <c r="AA66" s="166"/>
      <c r="AB66" s="166"/>
      <c r="AC66" s="168">
        <f>AC65/$AC65*100</f>
        <v>100</v>
      </c>
      <c r="AD66" s="166"/>
      <c r="AE66" s="166"/>
      <c r="AF66" s="166"/>
      <c r="AG66" s="166">
        <f>AG65/$AC65*100</f>
        <v>90.060644022435426</v>
      </c>
      <c r="AH66" s="166"/>
      <c r="AI66" s="166"/>
      <c r="AJ66" s="166"/>
      <c r="AK66" s="166">
        <f>AK65/$AC65*100</f>
        <v>71.635402614038952</v>
      </c>
      <c r="AL66" s="166">
        <f>AL65/$AC65*100</f>
        <v>67.348328178998798</v>
      </c>
      <c r="AN66">
        <f t="shared" si="8"/>
        <v>90.060644022435426</v>
      </c>
      <c r="AO66">
        <f t="shared" si="9"/>
        <v>71.635402614038952</v>
      </c>
      <c r="AP66">
        <f t="shared" si="10"/>
        <v>67.348328178998798</v>
      </c>
      <c r="AQ66">
        <f t="shared" si="11"/>
        <v>0</v>
      </c>
      <c r="AR66">
        <f t="shared" si="12"/>
        <v>0</v>
      </c>
      <c r="AS66">
        <f t="shared" si="13"/>
        <v>0</v>
      </c>
    </row>
    <row r="67" spans="1:45" ht="13.5" customHeight="1">
      <c r="A67" s="12"/>
      <c r="B67" s="12"/>
      <c r="C67" s="12" t="s">
        <v>366</v>
      </c>
      <c r="D67" s="154"/>
      <c r="E67" s="154"/>
      <c r="F67" s="154"/>
      <c r="G67" s="154"/>
      <c r="H67" s="154"/>
      <c r="I67" s="154"/>
      <c r="J67" s="154"/>
      <c r="K67" s="154">
        <v>41408</v>
      </c>
      <c r="L67" s="154">
        <v>39472.000000000007</v>
      </c>
      <c r="M67" s="154">
        <v>37169.999999999993</v>
      </c>
      <c r="N67" s="154">
        <v>35019</v>
      </c>
      <c r="O67" s="154">
        <v>33312.999999999993</v>
      </c>
      <c r="P67" s="154">
        <v>31045.481477397221</v>
      </c>
      <c r="Q67" s="154">
        <v>28864.383095036232</v>
      </c>
      <c r="R67" s="154">
        <v>26655.837664086946</v>
      </c>
      <c r="S67" s="154">
        <v>24476.379612835466</v>
      </c>
      <c r="T67" s="154">
        <v>22417.464779071175</v>
      </c>
      <c r="U67" s="154"/>
      <c r="V67" s="167"/>
      <c r="W67" s="167"/>
      <c r="X67" s="167"/>
      <c r="Y67" s="167"/>
      <c r="Z67" s="167"/>
      <c r="AA67" s="167"/>
      <c r="AB67" s="167"/>
      <c r="AC67" s="169">
        <v>100</v>
      </c>
      <c r="AD67" s="167">
        <v>95.324574961360142</v>
      </c>
      <c r="AE67" s="167">
        <v>89.765262751159185</v>
      </c>
      <c r="AF67" s="167">
        <v>84.570614374034008</v>
      </c>
      <c r="AG67" s="170">
        <v>80.450637557959794</v>
      </c>
      <c r="AH67" s="167">
        <v>74.974597849201174</v>
      </c>
      <c r="AI67" s="167">
        <v>69.707262111273749</v>
      </c>
      <c r="AJ67" s="167">
        <v>64.373641963115688</v>
      </c>
      <c r="AK67" s="170">
        <v>59.110267612141286</v>
      </c>
      <c r="AL67" s="170">
        <v>54.138004199843451</v>
      </c>
      <c r="AN67">
        <f t="shared" si="8"/>
        <v>80.450637557959794</v>
      </c>
      <c r="AO67">
        <f t="shared" si="9"/>
        <v>59.110267612141286</v>
      </c>
      <c r="AP67">
        <f t="shared" si="10"/>
        <v>54.138004199843451</v>
      </c>
      <c r="AQ67">
        <f t="shared" si="11"/>
        <v>0</v>
      </c>
      <c r="AR67">
        <f t="shared" si="12"/>
        <v>0</v>
      </c>
      <c r="AS67">
        <f t="shared" si="13"/>
        <v>0</v>
      </c>
    </row>
    <row r="68" spans="1:45" ht="13.5" customHeight="1">
      <c r="A68" s="12"/>
      <c r="B68" s="12"/>
      <c r="C68" s="12" t="s">
        <v>367</v>
      </c>
      <c r="D68" s="154"/>
      <c r="E68" s="154"/>
      <c r="F68" s="154"/>
      <c r="G68" s="154"/>
      <c r="H68" s="154"/>
      <c r="I68" s="154"/>
      <c r="J68" s="154"/>
      <c r="K68" s="154">
        <v>1520</v>
      </c>
      <c r="L68" s="154">
        <v>1682</v>
      </c>
      <c r="M68" s="154">
        <v>1790</v>
      </c>
      <c r="N68" s="154">
        <v>1913</v>
      </c>
      <c r="O68" s="154">
        <v>1865</v>
      </c>
      <c r="P68" s="154">
        <v>1855.4039580026483</v>
      </c>
      <c r="Q68" s="154">
        <v>1907.6499830991379</v>
      </c>
      <c r="R68" s="154">
        <v>1937.56852978491</v>
      </c>
      <c r="S68" s="154">
        <v>1928.8565735612342</v>
      </c>
      <c r="T68" s="154">
        <v>1868.5360005246082</v>
      </c>
      <c r="U68" s="154"/>
      <c r="V68" s="167"/>
      <c r="W68" s="167"/>
      <c r="X68" s="167"/>
      <c r="Y68" s="167"/>
      <c r="Z68" s="167"/>
      <c r="AA68" s="167"/>
      <c r="AB68" s="167"/>
      <c r="AC68" s="169">
        <v>100</v>
      </c>
      <c r="AD68" s="167">
        <v>110.65789473684211</v>
      </c>
      <c r="AE68" s="167">
        <v>117.76315789473684</v>
      </c>
      <c r="AF68" s="167">
        <v>125.85526315789475</v>
      </c>
      <c r="AG68" s="170">
        <v>122.69736842105263</v>
      </c>
      <c r="AH68" s="167">
        <v>122.06604986859529</v>
      </c>
      <c r="AI68" s="167">
        <v>125.50328836178539</v>
      </c>
      <c r="AJ68" s="167">
        <v>127.47161380163881</v>
      </c>
      <c r="AK68" s="170">
        <v>126.8984587869233</v>
      </c>
      <c r="AL68" s="170">
        <v>122.93000003451368</v>
      </c>
      <c r="AN68">
        <f t="shared" si="8"/>
        <v>122.69736842105263</v>
      </c>
      <c r="AO68">
        <f t="shared" si="9"/>
        <v>126.8984587869233</v>
      </c>
      <c r="AP68">
        <f t="shared" si="10"/>
        <v>122.93000003451368</v>
      </c>
      <c r="AQ68">
        <f t="shared" si="11"/>
        <v>0</v>
      </c>
      <c r="AR68">
        <f t="shared" si="12"/>
        <v>0</v>
      </c>
      <c r="AS68">
        <f t="shared" si="13"/>
        <v>0</v>
      </c>
    </row>
    <row r="69" spans="1:45" ht="13.5" customHeight="1">
      <c r="A69" s="12"/>
      <c r="B69" s="12"/>
      <c r="C69" s="12" t="s">
        <v>368</v>
      </c>
      <c r="D69" s="154"/>
      <c r="E69" s="154"/>
      <c r="F69" s="154"/>
      <c r="G69" s="154"/>
      <c r="H69" s="154"/>
      <c r="I69" s="154"/>
      <c r="J69" s="154"/>
      <c r="K69" s="154">
        <v>1920</v>
      </c>
      <c r="L69" s="154">
        <v>1866</v>
      </c>
      <c r="M69" s="154">
        <v>1811</v>
      </c>
      <c r="N69" s="154">
        <v>1742</v>
      </c>
      <c r="O69" s="154">
        <v>1635</v>
      </c>
      <c r="P69" s="154">
        <v>1522.6065796047528</v>
      </c>
      <c r="Q69" s="154">
        <v>1393.8506369428214</v>
      </c>
      <c r="R69" s="154">
        <v>1257.2303660723312</v>
      </c>
      <c r="S69" s="154">
        <v>1123.1371504109397</v>
      </c>
      <c r="T69" s="154">
        <v>1006.055333682827</v>
      </c>
      <c r="U69" s="154"/>
      <c r="V69" s="167"/>
      <c r="W69" s="167"/>
      <c r="X69" s="167"/>
      <c r="Y69" s="167"/>
      <c r="Z69" s="167"/>
      <c r="AA69" s="167"/>
      <c r="AB69" s="167"/>
      <c r="AC69" s="169">
        <v>100</v>
      </c>
      <c r="AD69" s="167">
        <v>97.1875</v>
      </c>
      <c r="AE69" s="167">
        <v>94.322916666666671</v>
      </c>
      <c r="AF69" s="167">
        <v>90.729166666666671</v>
      </c>
      <c r="AG69" s="170">
        <v>85.15625</v>
      </c>
      <c r="AH69" s="167">
        <v>79.302426021080876</v>
      </c>
      <c r="AI69" s="167">
        <v>72.596387340771955</v>
      </c>
      <c r="AJ69" s="167">
        <v>65.480748232933919</v>
      </c>
      <c r="AK69" s="170">
        <v>58.496726583903111</v>
      </c>
      <c r="AL69" s="170">
        <v>52.39871529598058</v>
      </c>
      <c r="AN69">
        <f t="shared" si="8"/>
        <v>85.15625</v>
      </c>
      <c r="AO69">
        <f t="shared" si="9"/>
        <v>58.496726583903111</v>
      </c>
      <c r="AP69">
        <f t="shared" si="10"/>
        <v>52.39871529598058</v>
      </c>
      <c r="AQ69">
        <f t="shared" si="11"/>
        <v>0</v>
      </c>
      <c r="AR69">
        <f t="shared" si="12"/>
        <v>0</v>
      </c>
      <c r="AS69">
        <f t="shared" si="13"/>
        <v>0</v>
      </c>
    </row>
    <row r="70" spans="1:45" ht="13.5" customHeight="1">
      <c r="A70" s="12"/>
      <c r="B70" s="12"/>
      <c r="C70" s="12" t="s">
        <v>369</v>
      </c>
      <c r="D70" s="154"/>
      <c r="E70" s="154"/>
      <c r="F70" s="154"/>
      <c r="G70" s="154"/>
      <c r="H70" s="154"/>
      <c r="I70" s="154"/>
      <c r="J70" s="154"/>
      <c r="K70" s="154">
        <v>948</v>
      </c>
      <c r="L70" s="154">
        <v>859</v>
      </c>
      <c r="M70" s="154">
        <v>809</v>
      </c>
      <c r="N70" s="154">
        <v>747</v>
      </c>
      <c r="O70" s="154">
        <v>638</v>
      </c>
      <c r="P70" s="154">
        <v>545.40096152614615</v>
      </c>
      <c r="Q70" s="154">
        <v>457.36395503489564</v>
      </c>
      <c r="R70" s="154">
        <v>379.39823355547145</v>
      </c>
      <c r="S70" s="154">
        <v>315.08247170865758</v>
      </c>
      <c r="T70" s="154">
        <v>256.09441335230866</v>
      </c>
      <c r="U70" s="154"/>
      <c r="V70" s="167"/>
      <c r="W70" s="167"/>
      <c r="X70" s="167"/>
      <c r="Y70" s="167"/>
      <c r="Z70" s="167"/>
      <c r="AA70" s="167"/>
      <c r="AB70" s="167"/>
      <c r="AC70" s="169">
        <v>100</v>
      </c>
      <c r="AD70" s="167">
        <v>90.611814345991561</v>
      </c>
      <c r="AE70" s="167">
        <v>85.337552742616026</v>
      </c>
      <c r="AF70" s="167">
        <v>78.797468354430379</v>
      </c>
      <c r="AG70" s="170">
        <v>67.299578059071735</v>
      </c>
      <c r="AH70" s="167">
        <v>57.531746996428922</v>
      </c>
      <c r="AI70" s="167">
        <v>48.245142936170424</v>
      </c>
      <c r="AJ70" s="167">
        <v>40.020910712602472</v>
      </c>
      <c r="AK70" s="170">
        <v>33.236547648592577</v>
      </c>
      <c r="AL70" s="170">
        <v>27.014178623661252</v>
      </c>
      <c r="AN70">
        <f t="shared" ref="AN70:AN133" si="97">O70/K70*100</f>
        <v>67.299578059071735</v>
      </c>
      <c r="AO70">
        <f t="shared" ref="AO70:AO133" si="98">S70/K70*100</f>
        <v>33.236547648592577</v>
      </c>
      <c r="AP70">
        <f t="shared" ref="AP70:AP133" si="99">T70/K70*100</f>
        <v>27.014178623661252</v>
      </c>
      <c r="AQ70">
        <f t="shared" ref="AQ70:AQ133" si="100">AG70-AN70</f>
        <v>0</v>
      </c>
      <c r="AR70">
        <f t="shared" ref="AR70:AR133" si="101">AK70-AO70</f>
        <v>0</v>
      </c>
      <c r="AS70">
        <f t="shared" ref="AS70:AS133" si="102">AL70-AP70</f>
        <v>0</v>
      </c>
    </row>
    <row r="71" spans="1:45" ht="13.5" customHeight="1">
      <c r="A71" s="12"/>
      <c r="B71" s="12"/>
      <c r="C71" s="12" t="s">
        <v>370</v>
      </c>
      <c r="D71" s="154"/>
      <c r="E71" s="154"/>
      <c r="F71" s="154"/>
      <c r="G71" s="154"/>
      <c r="H71" s="154"/>
      <c r="I71" s="154"/>
      <c r="J71" s="154"/>
      <c r="K71" s="154">
        <v>2835</v>
      </c>
      <c r="L71" s="154">
        <v>3137</v>
      </c>
      <c r="M71" s="154">
        <v>3283</v>
      </c>
      <c r="N71" s="154">
        <v>3238</v>
      </c>
      <c r="O71" s="154">
        <v>3159</v>
      </c>
      <c r="P71" s="154">
        <v>3061.4985029829995</v>
      </c>
      <c r="Q71" s="154">
        <v>2956.9820322367841</v>
      </c>
      <c r="R71" s="154">
        <v>2843.3712576192584</v>
      </c>
      <c r="S71" s="154">
        <v>2707.616896911446</v>
      </c>
      <c r="T71" s="154">
        <v>2550.4937656999682</v>
      </c>
      <c r="U71" s="154"/>
      <c r="V71" s="167"/>
      <c r="W71" s="167"/>
      <c r="X71" s="167"/>
      <c r="Y71" s="167"/>
      <c r="Z71" s="167"/>
      <c r="AA71" s="167"/>
      <c r="AB71" s="167"/>
      <c r="AC71" s="169">
        <v>100</v>
      </c>
      <c r="AD71" s="167">
        <v>110.65255731922399</v>
      </c>
      <c r="AE71" s="167">
        <v>115.80246913580248</v>
      </c>
      <c r="AF71" s="167">
        <v>114.21516754850087</v>
      </c>
      <c r="AG71" s="170">
        <v>111.42857142857143</v>
      </c>
      <c r="AH71" s="167">
        <v>107.98936518458552</v>
      </c>
      <c r="AI71" s="167">
        <v>104.30271718648268</v>
      </c>
      <c r="AJ71" s="167">
        <v>100.29528245570576</v>
      </c>
      <c r="AK71" s="170">
        <v>95.506768850491923</v>
      </c>
      <c r="AL71" s="170">
        <v>89.964506726630262</v>
      </c>
      <c r="AN71">
        <f t="shared" si="97"/>
        <v>111.42857142857143</v>
      </c>
      <c r="AO71">
        <f t="shared" si="98"/>
        <v>95.506768850491923</v>
      </c>
      <c r="AP71">
        <f t="shared" si="99"/>
        <v>89.964506726630262</v>
      </c>
      <c r="AQ71">
        <f t="shared" si="100"/>
        <v>0</v>
      </c>
      <c r="AR71">
        <f t="shared" si="101"/>
        <v>0</v>
      </c>
      <c r="AS71">
        <f t="shared" si="102"/>
        <v>0</v>
      </c>
    </row>
    <row r="72" spans="1:45" ht="13.5" customHeight="1">
      <c r="A72" s="12"/>
      <c r="B72" s="12"/>
      <c r="C72" s="12" t="s">
        <v>371</v>
      </c>
      <c r="D72" s="154"/>
      <c r="E72" s="154"/>
      <c r="F72" s="154"/>
      <c r="G72" s="154"/>
      <c r="H72" s="154"/>
      <c r="I72" s="154"/>
      <c r="J72" s="154"/>
      <c r="K72" s="154">
        <v>2901</v>
      </c>
      <c r="L72" s="154">
        <v>2938</v>
      </c>
      <c r="M72" s="154">
        <v>3027</v>
      </c>
      <c r="N72" s="154">
        <v>3029</v>
      </c>
      <c r="O72" s="154">
        <v>3118</v>
      </c>
      <c r="P72" s="154">
        <v>3203.5234880567082</v>
      </c>
      <c r="Q72" s="154">
        <v>3328.5750033160648</v>
      </c>
      <c r="R72" s="154">
        <v>3439.4522068681972</v>
      </c>
      <c r="S72" s="154">
        <v>3533.9130668086905</v>
      </c>
      <c r="T72" s="154">
        <v>3626.7868347561212</v>
      </c>
      <c r="U72" s="154"/>
      <c r="V72" s="167"/>
      <c r="W72" s="167"/>
      <c r="X72" s="167"/>
      <c r="Y72" s="167"/>
      <c r="Z72" s="167"/>
      <c r="AA72" s="167"/>
      <c r="AB72" s="167"/>
      <c r="AC72" s="169">
        <v>100</v>
      </c>
      <c r="AD72" s="167">
        <v>101.27542226818338</v>
      </c>
      <c r="AE72" s="167">
        <v>104.34332988624612</v>
      </c>
      <c r="AF72" s="167">
        <v>104.41227163047225</v>
      </c>
      <c r="AG72" s="170">
        <v>107.48017924853499</v>
      </c>
      <c r="AH72" s="167">
        <v>110.42824846800097</v>
      </c>
      <c r="AI72" s="167">
        <v>114.73888325805117</v>
      </c>
      <c r="AJ72" s="167">
        <v>118.56091716195097</v>
      </c>
      <c r="AK72" s="170">
        <v>121.81706538464981</v>
      </c>
      <c r="AL72" s="170">
        <v>125.0185051622241</v>
      </c>
      <c r="AN72">
        <f t="shared" si="97"/>
        <v>107.48017924853499</v>
      </c>
      <c r="AO72">
        <f t="shared" si="98"/>
        <v>121.81706538464981</v>
      </c>
      <c r="AP72">
        <f t="shared" si="99"/>
        <v>125.0185051622241</v>
      </c>
      <c r="AQ72">
        <f t="shared" si="100"/>
        <v>0</v>
      </c>
      <c r="AR72">
        <f t="shared" si="101"/>
        <v>0</v>
      </c>
      <c r="AS72">
        <f t="shared" si="102"/>
        <v>0</v>
      </c>
    </row>
    <row r="73" spans="1:45" ht="13.5" customHeight="1">
      <c r="A73" s="12"/>
      <c r="B73" s="12"/>
      <c r="C73" s="12" t="s">
        <v>372</v>
      </c>
      <c r="D73" s="154"/>
      <c r="E73" s="154"/>
      <c r="F73" s="154"/>
      <c r="G73" s="154"/>
      <c r="H73" s="154"/>
      <c r="I73" s="154"/>
      <c r="J73" s="154"/>
      <c r="K73" s="154">
        <v>5564</v>
      </c>
      <c r="L73" s="154">
        <v>5918</v>
      </c>
      <c r="M73" s="154">
        <v>5619</v>
      </c>
      <c r="N73" s="154">
        <v>5846</v>
      </c>
      <c r="O73" s="154">
        <v>5000</v>
      </c>
      <c r="P73" s="154">
        <v>4221.1551055457403</v>
      </c>
      <c r="Q73" s="154">
        <v>3538.760111833034</v>
      </c>
      <c r="R73" s="154">
        <v>2930.3076063356502</v>
      </c>
      <c r="S73" s="154">
        <v>2399.2304629147857</v>
      </c>
      <c r="T73" s="154">
        <v>1932.7256076189472</v>
      </c>
      <c r="U73" s="154"/>
      <c r="V73" s="167"/>
      <c r="W73" s="167"/>
      <c r="X73" s="167"/>
      <c r="Y73" s="167"/>
      <c r="Z73" s="167"/>
      <c r="AA73" s="167"/>
      <c r="AB73" s="167"/>
      <c r="AC73" s="169">
        <v>100</v>
      </c>
      <c r="AD73" s="167">
        <v>106.36232925952551</v>
      </c>
      <c r="AE73" s="167">
        <v>100.98849748382459</v>
      </c>
      <c r="AF73" s="167">
        <v>105.06829618979152</v>
      </c>
      <c r="AG73" s="170">
        <v>89.863407620416965</v>
      </c>
      <c r="AH73" s="167">
        <v>75.865476375732214</v>
      </c>
      <c r="AI73" s="167">
        <v>63.601008480104845</v>
      </c>
      <c r="AJ73" s="167">
        <v>52.665485376269771</v>
      </c>
      <c r="AK73" s="170">
        <v>43.12060501284661</v>
      </c>
      <c r="AL73" s="170">
        <v>34.736261819175901</v>
      </c>
      <c r="AN73">
        <f t="shared" si="97"/>
        <v>89.863407620416965</v>
      </c>
      <c r="AO73">
        <f t="shared" si="98"/>
        <v>43.12060501284661</v>
      </c>
      <c r="AP73">
        <f t="shared" si="99"/>
        <v>34.736261819175901</v>
      </c>
      <c r="AQ73">
        <f t="shared" si="100"/>
        <v>0</v>
      </c>
      <c r="AR73">
        <f t="shared" si="101"/>
        <v>0</v>
      </c>
      <c r="AS73">
        <f t="shared" si="102"/>
        <v>0</v>
      </c>
    </row>
    <row r="74" spans="1:45" ht="13.5" customHeight="1">
      <c r="A74" s="12"/>
      <c r="B74" s="12"/>
      <c r="C74" s="12" t="s">
        <v>373</v>
      </c>
      <c r="D74" s="154"/>
      <c r="E74" s="154"/>
      <c r="F74" s="154"/>
      <c r="G74" s="154"/>
      <c r="H74" s="154"/>
      <c r="I74" s="154"/>
      <c r="J74" s="154"/>
      <c r="K74" s="154">
        <v>2933</v>
      </c>
      <c r="L74" s="154">
        <v>3341</v>
      </c>
      <c r="M74" s="154">
        <v>3595</v>
      </c>
      <c r="N74" s="154">
        <v>3784</v>
      </c>
      <c r="O74" s="154">
        <v>4144</v>
      </c>
      <c r="P74" s="154">
        <v>4473.1382947327402</v>
      </c>
      <c r="Q74" s="154">
        <v>4826.4355984212543</v>
      </c>
      <c r="R74" s="154">
        <v>5167.6047510611788</v>
      </c>
      <c r="S74" s="154">
        <v>5486.3070523877886</v>
      </c>
      <c r="T74" s="154">
        <v>5857.1006548808409</v>
      </c>
      <c r="U74" s="154"/>
      <c r="V74" s="167"/>
      <c r="W74" s="167"/>
      <c r="X74" s="167"/>
      <c r="Y74" s="167"/>
      <c r="Z74" s="167"/>
      <c r="AA74" s="167"/>
      <c r="AB74" s="167"/>
      <c r="AC74" s="169">
        <v>100</v>
      </c>
      <c r="AD74" s="167">
        <v>113.91067166723492</v>
      </c>
      <c r="AE74" s="167">
        <v>122.5707466757586</v>
      </c>
      <c r="AF74" s="167">
        <v>129.01466075690419</v>
      </c>
      <c r="AG74" s="170">
        <v>141.28878281622912</v>
      </c>
      <c r="AH74" s="167">
        <v>152.51068171608389</v>
      </c>
      <c r="AI74" s="167">
        <v>164.55627679581502</v>
      </c>
      <c r="AJ74" s="167">
        <v>176.18836519131193</v>
      </c>
      <c r="AK74" s="170">
        <v>187.05445115539683</v>
      </c>
      <c r="AL74" s="170">
        <v>199.69657875488718</v>
      </c>
      <c r="AN74">
        <f t="shared" si="97"/>
        <v>141.28878281622912</v>
      </c>
      <c r="AO74">
        <f t="shared" si="98"/>
        <v>187.05445115539683</v>
      </c>
      <c r="AP74">
        <f t="shared" si="99"/>
        <v>199.69657875488718</v>
      </c>
      <c r="AQ74">
        <f t="shared" si="100"/>
        <v>0</v>
      </c>
      <c r="AR74">
        <f t="shared" si="101"/>
        <v>0</v>
      </c>
      <c r="AS74">
        <f t="shared" si="102"/>
        <v>0</v>
      </c>
    </row>
    <row r="75" spans="1:45" ht="13.5" customHeight="1">
      <c r="A75" s="12"/>
      <c r="B75" s="12"/>
      <c r="C75" s="12" t="s">
        <v>374</v>
      </c>
      <c r="D75" s="154"/>
      <c r="E75" s="154"/>
      <c r="F75" s="154"/>
      <c r="G75" s="154"/>
      <c r="H75" s="154"/>
      <c r="I75" s="154"/>
      <c r="J75" s="154"/>
      <c r="K75" s="154">
        <v>1105</v>
      </c>
      <c r="L75" s="154">
        <v>993</v>
      </c>
      <c r="M75" s="154">
        <v>889</v>
      </c>
      <c r="N75" s="154">
        <v>826</v>
      </c>
      <c r="O75" s="154">
        <v>692</v>
      </c>
      <c r="P75" s="154">
        <v>562.73408660091854</v>
      </c>
      <c r="Q75" s="154">
        <v>450.82728667702042</v>
      </c>
      <c r="R75" s="154">
        <v>361.02671881276774</v>
      </c>
      <c r="S75" s="154">
        <v>281.57198378697603</v>
      </c>
      <c r="T75" s="154">
        <v>217.97627743561003</v>
      </c>
      <c r="U75" s="154"/>
      <c r="V75" s="167"/>
      <c r="W75" s="167"/>
      <c r="X75" s="167"/>
      <c r="Y75" s="167"/>
      <c r="Z75" s="167"/>
      <c r="AA75" s="167"/>
      <c r="AB75" s="167"/>
      <c r="AC75" s="169">
        <v>100</v>
      </c>
      <c r="AD75" s="167">
        <v>89.864253393665166</v>
      </c>
      <c r="AE75" s="167">
        <v>80.452488687782804</v>
      </c>
      <c r="AF75" s="167">
        <v>74.751131221719461</v>
      </c>
      <c r="AG75" s="170">
        <v>62.624434389140269</v>
      </c>
      <c r="AH75" s="167">
        <v>50.926161683341043</v>
      </c>
      <c r="AI75" s="167">
        <v>40.79884947303352</v>
      </c>
      <c r="AJ75" s="167">
        <v>32.672101250024234</v>
      </c>
      <c r="AK75" s="170">
        <v>25.481627492034033</v>
      </c>
      <c r="AL75" s="170">
        <v>19.726359948923985</v>
      </c>
      <c r="AN75">
        <f t="shared" si="97"/>
        <v>62.624434389140269</v>
      </c>
      <c r="AO75">
        <f t="shared" si="98"/>
        <v>25.481627492034033</v>
      </c>
      <c r="AP75">
        <f t="shared" si="99"/>
        <v>19.726359948923985</v>
      </c>
      <c r="AQ75">
        <f t="shared" si="100"/>
        <v>0</v>
      </c>
      <c r="AR75">
        <f t="shared" si="101"/>
        <v>0</v>
      </c>
      <c r="AS75">
        <f t="shared" si="102"/>
        <v>0</v>
      </c>
    </row>
    <row r="76" spans="1:45" ht="13.5" customHeight="1">
      <c r="A76" s="12"/>
      <c r="B76" s="12"/>
      <c r="C76" s="12" t="s">
        <v>375</v>
      </c>
      <c r="D76" s="154"/>
      <c r="E76" s="154"/>
      <c r="F76" s="154"/>
      <c r="G76" s="154"/>
      <c r="H76" s="154"/>
      <c r="I76" s="154"/>
      <c r="J76" s="154"/>
      <c r="K76" s="154">
        <v>5593</v>
      </c>
      <c r="L76" s="154">
        <v>6314</v>
      </c>
      <c r="M76" s="154">
        <v>6516</v>
      </c>
      <c r="N76" s="154">
        <v>6437</v>
      </c>
      <c r="O76" s="154">
        <v>6302</v>
      </c>
      <c r="P76" s="154">
        <v>6072.4916024450495</v>
      </c>
      <c r="Q76" s="154">
        <v>5870.5321783408999</v>
      </c>
      <c r="R76" s="154">
        <v>5618.2165082723832</v>
      </c>
      <c r="S76" s="154">
        <v>5319.6816320509743</v>
      </c>
      <c r="T76" s="154">
        <v>5000.9654707922327</v>
      </c>
      <c r="U76" s="154"/>
      <c r="V76" s="167"/>
      <c r="W76" s="167"/>
      <c r="X76" s="167"/>
      <c r="Y76" s="167"/>
      <c r="Z76" s="167"/>
      <c r="AA76" s="167"/>
      <c r="AB76" s="167"/>
      <c r="AC76" s="169">
        <v>100</v>
      </c>
      <c r="AD76" s="167">
        <v>112.89111389236545</v>
      </c>
      <c r="AE76" s="167">
        <v>116.50277132129447</v>
      </c>
      <c r="AF76" s="167">
        <v>115.09029143572323</v>
      </c>
      <c r="AG76" s="170">
        <v>112.67655998569641</v>
      </c>
      <c r="AH76" s="167">
        <v>108.5730663766324</v>
      </c>
      <c r="AI76" s="167">
        <v>104.96213442411764</v>
      </c>
      <c r="AJ76" s="167">
        <v>100.45085836353269</v>
      </c>
      <c r="AK76" s="170">
        <v>95.11320636601063</v>
      </c>
      <c r="AL76" s="170">
        <v>89.414723239625118</v>
      </c>
      <c r="AN76">
        <f t="shared" si="97"/>
        <v>112.67655998569641</v>
      </c>
      <c r="AO76">
        <f t="shared" si="98"/>
        <v>95.11320636601063</v>
      </c>
      <c r="AP76">
        <f t="shared" si="99"/>
        <v>89.414723239625118</v>
      </c>
      <c r="AQ76">
        <f t="shared" si="100"/>
        <v>0</v>
      </c>
      <c r="AR76">
        <f t="shared" si="101"/>
        <v>0</v>
      </c>
      <c r="AS76">
        <f t="shared" si="102"/>
        <v>0</v>
      </c>
    </row>
    <row r="77" spans="1:45" ht="13.5" customHeight="1">
      <c r="A77" s="12"/>
      <c r="B77" s="29"/>
      <c r="C77" s="29" t="s">
        <v>376</v>
      </c>
      <c r="D77" s="157"/>
      <c r="E77" s="157"/>
      <c r="F77" s="157"/>
      <c r="G77" s="157"/>
      <c r="H77" s="157"/>
      <c r="I77" s="157"/>
      <c r="J77" s="157"/>
      <c r="K77" s="157">
        <v>3519</v>
      </c>
      <c r="L77" s="157">
        <v>3840</v>
      </c>
      <c r="M77" s="157">
        <v>3608</v>
      </c>
      <c r="N77" s="157">
        <v>3512</v>
      </c>
      <c r="O77" s="157">
        <v>3398</v>
      </c>
      <c r="P77" s="157">
        <v>3222.5038195323423</v>
      </c>
      <c r="Q77" s="157">
        <v>3077.8583830594853</v>
      </c>
      <c r="R77" s="157">
        <v>2916.1208348465925</v>
      </c>
      <c r="S77" s="157">
        <v>2749.2280168808456</v>
      </c>
      <c r="T77" s="157">
        <v>2575.307474804843</v>
      </c>
      <c r="U77" s="157"/>
      <c r="V77" s="171"/>
      <c r="W77" s="171"/>
      <c r="X77" s="171"/>
      <c r="Y77" s="171"/>
      <c r="Z77" s="171"/>
      <c r="AA77" s="171"/>
      <c r="AB77" s="171"/>
      <c r="AC77" s="172">
        <v>100</v>
      </c>
      <c r="AD77" s="171">
        <v>109.1219096334186</v>
      </c>
      <c r="AE77" s="171">
        <v>102.52912759306621</v>
      </c>
      <c r="AF77" s="171">
        <v>99.801079852230743</v>
      </c>
      <c r="AG77" s="173">
        <v>96.561523159988639</v>
      </c>
      <c r="AH77" s="171">
        <v>91.574419424050646</v>
      </c>
      <c r="AI77" s="171">
        <v>87.464006338717965</v>
      </c>
      <c r="AJ77" s="171">
        <v>82.86788391152578</v>
      </c>
      <c r="AK77" s="173">
        <v>78.12526333847245</v>
      </c>
      <c r="AL77" s="173">
        <v>73.182934777062897</v>
      </c>
      <c r="AN77">
        <f t="shared" si="97"/>
        <v>96.561523159988639</v>
      </c>
      <c r="AO77">
        <f t="shared" si="98"/>
        <v>78.12526333847245</v>
      </c>
      <c r="AP77">
        <f t="shared" si="99"/>
        <v>73.182934777062897</v>
      </c>
      <c r="AQ77">
        <f t="shared" si="100"/>
        <v>0</v>
      </c>
      <c r="AR77">
        <f t="shared" si="101"/>
        <v>0</v>
      </c>
      <c r="AS77">
        <f t="shared" si="102"/>
        <v>0</v>
      </c>
    </row>
    <row r="78" spans="1:45" ht="13.5" customHeight="1">
      <c r="A78" s="12"/>
      <c r="B78" s="12" t="s">
        <v>36</v>
      </c>
      <c r="C78" s="12"/>
      <c r="D78" s="150">
        <v>8269</v>
      </c>
      <c r="E78" s="150">
        <v>7451</v>
      </c>
      <c r="F78" s="150">
        <v>6363</v>
      </c>
      <c r="G78" s="151">
        <v>5861</v>
      </c>
      <c r="H78" s="151">
        <v>5353</v>
      </c>
      <c r="I78" s="151">
        <v>5110</v>
      </c>
      <c r="J78" s="151">
        <v>4847</v>
      </c>
      <c r="K78" s="152">
        <f>SUM(K80:K83)</f>
        <v>4642</v>
      </c>
      <c r="L78" s="152"/>
      <c r="M78" s="152"/>
      <c r="N78" s="153"/>
      <c r="O78" s="152">
        <f>SUM(O80:O83)</f>
        <v>3252</v>
      </c>
      <c r="P78" s="154"/>
      <c r="Q78" s="154"/>
      <c r="R78" s="154"/>
      <c r="S78" s="154">
        <f>SUM(S80:S83)</f>
        <v>1816.6547970521146</v>
      </c>
      <c r="T78" s="152">
        <f>SUM(T80:T83)</f>
        <v>1538.8553473030788</v>
      </c>
      <c r="U78" s="154"/>
      <c r="V78" s="166">
        <f>D79</f>
        <v>100</v>
      </c>
      <c r="W78" s="166">
        <f t="shared" ref="W78" si="103">E79</f>
        <v>90.107630910630064</v>
      </c>
      <c r="X78" s="166">
        <f t="shared" ref="X78" si="104">F79</f>
        <v>76.950054420123351</v>
      </c>
      <c r="Y78" s="166">
        <f t="shared" ref="Y78" si="105">G79</f>
        <v>70.879187326157947</v>
      </c>
      <c r="Z78" s="166">
        <f t="shared" ref="Z78" si="106">H79</f>
        <v>64.735760067722822</v>
      </c>
      <c r="AA78" s="166">
        <f t="shared" ref="AA78" si="107">I79</f>
        <v>61.797073406699724</v>
      </c>
      <c r="AB78" s="166">
        <f t="shared" ref="AB78" si="108">J79</f>
        <v>58.616519530777602</v>
      </c>
      <c r="AC78" s="166">
        <f t="shared" ref="AC78" si="109">K79</f>
        <v>56.137380578062647</v>
      </c>
      <c r="AD78" s="166"/>
      <c r="AE78" s="166"/>
      <c r="AF78" s="166"/>
      <c r="AG78" s="166">
        <f t="shared" ref="AG78" si="110">O79</f>
        <v>39.327609142580719</v>
      </c>
      <c r="AH78" s="166"/>
      <c r="AI78" s="166"/>
      <c r="AJ78" s="166"/>
      <c r="AK78" s="166">
        <f t="shared" ref="AK78" si="111">S79</f>
        <v>21.969461809797007</v>
      </c>
      <c r="AL78" s="166">
        <f t="shared" ref="AL78" si="112">T79</f>
        <v>18.609932849233026</v>
      </c>
      <c r="AM78" s="83">
        <f>K78/D78*100</f>
        <v>56.137380578062647</v>
      </c>
      <c r="AN78" s="83">
        <f>O78/D78*100</f>
        <v>39.327609142580719</v>
      </c>
      <c r="AO78" s="83">
        <f>S78/D78*100</f>
        <v>21.969461809797007</v>
      </c>
      <c r="AP78" s="83">
        <f>T78/D78*100</f>
        <v>18.609932849233026</v>
      </c>
      <c r="AQ78" s="83">
        <f t="shared" si="100"/>
        <v>0</v>
      </c>
      <c r="AR78" s="83">
        <f t="shared" si="101"/>
        <v>0</v>
      </c>
      <c r="AS78" s="83">
        <f t="shared" si="102"/>
        <v>0</v>
      </c>
    </row>
    <row r="79" spans="1:45" ht="13.5" customHeight="1">
      <c r="A79" s="12"/>
      <c r="B79" s="12"/>
      <c r="C79" s="12"/>
      <c r="D79" s="156">
        <v>100</v>
      </c>
      <c r="E79" s="156">
        <f t="shared" ref="E79:K79" si="113">E78/$D78*100</f>
        <v>90.107630910630064</v>
      </c>
      <c r="F79" s="156">
        <f t="shared" si="113"/>
        <v>76.950054420123351</v>
      </c>
      <c r="G79" s="156">
        <f t="shared" si="113"/>
        <v>70.879187326157947</v>
      </c>
      <c r="H79" s="156">
        <f t="shared" si="113"/>
        <v>64.735760067722822</v>
      </c>
      <c r="I79" s="156">
        <f t="shared" si="113"/>
        <v>61.797073406699724</v>
      </c>
      <c r="J79" s="156">
        <f t="shared" si="113"/>
        <v>58.616519530777602</v>
      </c>
      <c r="K79" s="156">
        <f t="shared" si="113"/>
        <v>56.137380578062647</v>
      </c>
      <c r="L79" s="156"/>
      <c r="M79" s="156"/>
      <c r="N79" s="156"/>
      <c r="O79" s="156">
        <f>O78/$D78*100</f>
        <v>39.327609142580719</v>
      </c>
      <c r="P79" s="156"/>
      <c r="Q79" s="156"/>
      <c r="R79" s="156"/>
      <c r="S79" s="156">
        <f>S78/$D78*100</f>
        <v>21.969461809797007</v>
      </c>
      <c r="T79" s="156">
        <f>T78/$D78*100</f>
        <v>18.609932849233026</v>
      </c>
      <c r="U79" s="154"/>
      <c r="V79" s="166"/>
      <c r="W79" s="166"/>
      <c r="X79" s="166"/>
      <c r="Y79" s="166"/>
      <c r="Z79" s="166"/>
      <c r="AA79" s="166"/>
      <c r="AB79" s="166"/>
      <c r="AC79" s="168">
        <f>AC78/$AC78*100</f>
        <v>100</v>
      </c>
      <c r="AD79" s="166"/>
      <c r="AE79" s="166"/>
      <c r="AF79" s="166"/>
      <c r="AG79" s="166">
        <f>AG78/$AC78*100</f>
        <v>70.05601034037052</v>
      </c>
      <c r="AH79" s="166"/>
      <c r="AI79" s="166"/>
      <c r="AJ79" s="166"/>
      <c r="AK79" s="166">
        <f>AK78/$AC78*100</f>
        <v>39.13517443024805</v>
      </c>
      <c r="AL79" s="166">
        <f>AL78/$AC78*100</f>
        <v>33.150696839790584</v>
      </c>
      <c r="AN79">
        <f t="shared" si="97"/>
        <v>70.05601034037052</v>
      </c>
      <c r="AO79">
        <f t="shared" si="98"/>
        <v>39.13517443024805</v>
      </c>
      <c r="AP79">
        <f t="shared" si="99"/>
        <v>33.150696839790584</v>
      </c>
      <c r="AQ79">
        <f t="shared" si="100"/>
        <v>0</v>
      </c>
      <c r="AR79">
        <f t="shared" si="101"/>
        <v>0</v>
      </c>
      <c r="AS79">
        <f t="shared" si="102"/>
        <v>0</v>
      </c>
    </row>
    <row r="80" spans="1:45" ht="13.5" customHeight="1">
      <c r="A80" s="12"/>
      <c r="B80" s="12"/>
      <c r="C80" s="12" t="s">
        <v>40</v>
      </c>
      <c r="D80" s="154"/>
      <c r="E80" s="154"/>
      <c r="F80" s="154"/>
      <c r="G80" s="154"/>
      <c r="H80" s="154"/>
      <c r="I80" s="154"/>
      <c r="J80" s="154"/>
      <c r="K80" s="154">
        <v>856</v>
      </c>
      <c r="L80" s="154">
        <v>822</v>
      </c>
      <c r="M80" s="154">
        <v>708</v>
      </c>
      <c r="N80" s="154">
        <v>640</v>
      </c>
      <c r="O80" s="154">
        <v>543</v>
      </c>
      <c r="P80" s="154">
        <v>458.23520903237329</v>
      </c>
      <c r="Q80" s="154">
        <v>388.8765308375539</v>
      </c>
      <c r="R80" s="154">
        <v>333.2790169117701</v>
      </c>
      <c r="S80" s="154">
        <v>281.93286990113131</v>
      </c>
      <c r="T80" s="154">
        <v>232.81468885120495</v>
      </c>
      <c r="U80" s="154">
        <v>186.00802826168234</v>
      </c>
      <c r="V80" s="167"/>
      <c r="W80" s="167"/>
      <c r="X80" s="167"/>
      <c r="Y80" s="167"/>
      <c r="Z80" s="167"/>
      <c r="AA80" s="167"/>
      <c r="AB80" s="167"/>
      <c r="AC80" s="169">
        <v>100</v>
      </c>
      <c r="AD80" s="167">
        <v>96.028037383177562</v>
      </c>
      <c r="AE80" s="167">
        <v>82.710280373831779</v>
      </c>
      <c r="AF80" s="167">
        <v>74.766355140186917</v>
      </c>
      <c r="AG80" s="170">
        <v>63.434579439252339</v>
      </c>
      <c r="AH80" s="167">
        <v>53.53215058789408</v>
      </c>
      <c r="AI80" s="167">
        <v>45.42950126606938</v>
      </c>
      <c r="AJ80" s="167">
        <v>38.934464592496511</v>
      </c>
      <c r="AK80" s="170">
        <v>32.936082932375157</v>
      </c>
      <c r="AL80" s="170">
        <v>27.197977669533291</v>
      </c>
      <c r="AN80">
        <f t="shared" si="97"/>
        <v>63.434579439252339</v>
      </c>
      <c r="AO80">
        <f t="shared" si="98"/>
        <v>32.936082932375157</v>
      </c>
      <c r="AP80">
        <f t="shared" si="99"/>
        <v>27.197977669533291</v>
      </c>
      <c r="AQ80">
        <f t="shared" si="100"/>
        <v>0</v>
      </c>
      <c r="AR80">
        <f t="shared" si="101"/>
        <v>0</v>
      </c>
      <c r="AS80">
        <f t="shared" si="102"/>
        <v>0</v>
      </c>
    </row>
    <row r="81" spans="1:45" ht="13.5" customHeight="1">
      <c r="A81" s="12"/>
      <c r="B81" s="12"/>
      <c r="C81" s="12" t="s">
        <v>41</v>
      </c>
      <c r="D81" s="154"/>
      <c r="E81" s="154"/>
      <c r="F81" s="154"/>
      <c r="G81" s="154"/>
      <c r="H81" s="154"/>
      <c r="I81" s="154"/>
      <c r="J81" s="154"/>
      <c r="K81" s="154">
        <v>1467</v>
      </c>
      <c r="L81" s="154">
        <v>1436</v>
      </c>
      <c r="M81" s="154">
        <v>1280</v>
      </c>
      <c r="N81" s="154">
        <v>1153</v>
      </c>
      <c r="O81" s="154">
        <v>978</v>
      </c>
      <c r="P81" s="154">
        <v>819.87445955926455</v>
      </c>
      <c r="Q81" s="154">
        <v>675.83573346104288</v>
      </c>
      <c r="R81" s="154">
        <v>566.9208942166365</v>
      </c>
      <c r="S81" s="154">
        <v>474.81479779791584</v>
      </c>
      <c r="T81" s="154">
        <v>386.66542840565717</v>
      </c>
      <c r="U81" s="154">
        <v>303.06519110779391</v>
      </c>
      <c r="V81" s="167"/>
      <c r="W81" s="167"/>
      <c r="X81" s="167"/>
      <c r="Y81" s="167"/>
      <c r="Z81" s="167"/>
      <c r="AA81" s="167"/>
      <c r="AB81" s="167"/>
      <c r="AC81" s="169">
        <v>100</v>
      </c>
      <c r="AD81" s="167">
        <v>97.886843899113842</v>
      </c>
      <c r="AE81" s="167">
        <v>87.252897068847986</v>
      </c>
      <c r="AF81" s="167">
        <v>78.595773687798228</v>
      </c>
      <c r="AG81" s="170">
        <v>66.666666666666657</v>
      </c>
      <c r="AH81" s="167">
        <v>55.887829554142101</v>
      </c>
      <c r="AI81" s="167">
        <v>46.069238818066999</v>
      </c>
      <c r="AJ81" s="167">
        <v>38.644914397862067</v>
      </c>
      <c r="AK81" s="170">
        <v>32.366380217990177</v>
      </c>
      <c r="AL81" s="170">
        <v>26.357561581844386</v>
      </c>
      <c r="AN81">
        <f t="shared" si="97"/>
        <v>66.666666666666657</v>
      </c>
      <c r="AO81">
        <f t="shared" si="98"/>
        <v>32.366380217990177</v>
      </c>
      <c r="AP81">
        <f t="shared" si="99"/>
        <v>26.357561581844386</v>
      </c>
      <c r="AQ81">
        <f t="shared" si="100"/>
        <v>0</v>
      </c>
      <c r="AR81">
        <f t="shared" si="101"/>
        <v>0</v>
      </c>
      <c r="AS81">
        <f t="shared" si="102"/>
        <v>0</v>
      </c>
    </row>
    <row r="82" spans="1:45" ht="13.5" customHeight="1">
      <c r="A82" s="12"/>
      <c r="B82" s="12"/>
      <c r="C82" s="12" t="s">
        <v>42</v>
      </c>
      <c r="D82" s="154"/>
      <c r="E82" s="154"/>
      <c r="F82" s="154"/>
      <c r="G82" s="154"/>
      <c r="H82" s="154"/>
      <c r="I82" s="154"/>
      <c r="J82" s="154"/>
      <c r="K82" s="154">
        <v>1078</v>
      </c>
      <c r="L82" s="154">
        <v>1053</v>
      </c>
      <c r="M82" s="154">
        <v>1020</v>
      </c>
      <c r="N82" s="154">
        <v>977</v>
      </c>
      <c r="O82" s="154">
        <v>904</v>
      </c>
      <c r="P82" s="154">
        <v>835.38802891045589</v>
      </c>
      <c r="Q82" s="154">
        <v>777.84847128505135</v>
      </c>
      <c r="R82" s="154">
        <v>684.73344033013859</v>
      </c>
      <c r="S82" s="154">
        <v>612.51819667873917</v>
      </c>
      <c r="T82" s="154">
        <v>538.95331428306736</v>
      </c>
      <c r="U82" s="154">
        <v>468.08937197335899</v>
      </c>
      <c r="V82" s="167"/>
      <c r="W82" s="167"/>
      <c r="X82" s="167"/>
      <c r="Y82" s="167"/>
      <c r="Z82" s="167"/>
      <c r="AA82" s="167"/>
      <c r="AB82" s="167"/>
      <c r="AC82" s="169">
        <v>100</v>
      </c>
      <c r="AD82" s="167">
        <v>97.680890538033395</v>
      </c>
      <c r="AE82" s="167">
        <v>94.619666048237477</v>
      </c>
      <c r="AF82" s="167">
        <v>90.630797773654919</v>
      </c>
      <c r="AG82" s="170">
        <v>83.85899814471243</v>
      </c>
      <c r="AH82" s="167">
        <v>77.4942512903948</v>
      </c>
      <c r="AI82" s="167">
        <v>72.156629989336864</v>
      </c>
      <c r="AJ82" s="167">
        <v>63.518872015782804</v>
      </c>
      <c r="AK82" s="170">
        <v>56.819869821775434</v>
      </c>
      <c r="AL82" s="170">
        <v>49.995669228484914</v>
      </c>
      <c r="AN82">
        <f t="shared" si="97"/>
        <v>83.85899814471243</v>
      </c>
      <c r="AO82">
        <f t="shared" si="98"/>
        <v>56.819869821775434</v>
      </c>
      <c r="AP82">
        <f t="shared" si="99"/>
        <v>49.995669228484914</v>
      </c>
      <c r="AQ82">
        <f t="shared" si="100"/>
        <v>0</v>
      </c>
      <c r="AR82">
        <f t="shared" si="101"/>
        <v>0</v>
      </c>
      <c r="AS82">
        <f t="shared" si="102"/>
        <v>0</v>
      </c>
    </row>
    <row r="83" spans="1:45" ht="13.5" customHeight="1">
      <c r="A83" s="12"/>
      <c r="B83" s="29"/>
      <c r="C83" s="29" t="s">
        <v>43</v>
      </c>
      <c r="D83" s="157"/>
      <c r="E83" s="157"/>
      <c r="F83" s="157"/>
      <c r="G83" s="157"/>
      <c r="H83" s="157"/>
      <c r="I83" s="157"/>
      <c r="J83" s="157"/>
      <c r="K83" s="157">
        <v>1241</v>
      </c>
      <c r="L83" s="157">
        <v>1150</v>
      </c>
      <c r="M83" s="157">
        <v>1095</v>
      </c>
      <c r="N83" s="157">
        <v>949</v>
      </c>
      <c r="O83" s="157">
        <v>827</v>
      </c>
      <c r="P83" s="157">
        <v>715.02318101066658</v>
      </c>
      <c r="Q83" s="157">
        <v>612.95677847206969</v>
      </c>
      <c r="R83" s="157">
        <v>525.50744884438086</v>
      </c>
      <c r="S83" s="157">
        <v>447.38893267432826</v>
      </c>
      <c r="T83" s="157">
        <v>380.4219157631494</v>
      </c>
      <c r="U83" s="157">
        <v>315.95349014879912</v>
      </c>
      <c r="V83" s="171"/>
      <c r="W83" s="171"/>
      <c r="X83" s="171"/>
      <c r="Y83" s="171"/>
      <c r="Z83" s="171"/>
      <c r="AA83" s="171"/>
      <c r="AB83" s="171"/>
      <c r="AC83" s="172">
        <v>100</v>
      </c>
      <c r="AD83" s="171">
        <v>92.667203867848514</v>
      </c>
      <c r="AE83" s="171">
        <v>88.235294117647058</v>
      </c>
      <c r="AF83" s="171">
        <v>76.470588235294116</v>
      </c>
      <c r="AG83" s="173">
        <v>66.639806607574542</v>
      </c>
      <c r="AH83" s="171">
        <v>57.616694682567818</v>
      </c>
      <c r="AI83" s="171">
        <v>49.392165872044288</v>
      </c>
      <c r="AJ83" s="171">
        <v>42.345483387943659</v>
      </c>
      <c r="AK83" s="173">
        <v>36.050679506392285</v>
      </c>
      <c r="AL83" s="173">
        <v>30.654465412018482</v>
      </c>
      <c r="AN83">
        <f t="shared" si="97"/>
        <v>66.639806607574542</v>
      </c>
      <c r="AO83">
        <f t="shared" si="98"/>
        <v>36.050679506392285</v>
      </c>
      <c r="AP83">
        <f t="shared" si="99"/>
        <v>30.654465412018482</v>
      </c>
      <c r="AQ83">
        <f t="shared" si="100"/>
        <v>0</v>
      </c>
      <c r="AR83">
        <f t="shared" si="101"/>
        <v>0</v>
      </c>
      <c r="AS83">
        <f t="shared" si="102"/>
        <v>0</v>
      </c>
    </row>
    <row r="84" spans="1:45" ht="13.5" customHeight="1">
      <c r="A84" s="12"/>
      <c r="B84" s="12" t="s">
        <v>44</v>
      </c>
      <c r="C84" s="12"/>
      <c r="D84" s="150">
        <v>7941</v>
      </c>
      <c r="E84" s="150">
        <v>6606</v>
      </c>
      <c r="F84" s="150">
        <v>5439</v>
      </c>
      <c r="G84" s="151">
        <v>4832</v>
      </c>
      <c r="H84" s="151">
        <v>4636</v>
      </c>
      <c r="I84" s="151">
        <v>4343</v>
      </c>
      <c r="J84" s="151">
        <v>4027</v>
      </c>
      <c r="K84" s="152">
        <f>SUM(K86:K88)</f>
        <v>3805</v>
      </c>
      <c r="L84" s="152"/>
      <c r="M84" s="152"/>
      <c r="N84" s="153"/>
      <c r="O84" s="152">
        <f>SUM(O86:O88)</f>
        <v>2723</v>
      </c>
      <c r="P84" s="154"/>
      <c r="Q84" s="154"/>
      <c r="R84" s="154"/>
      <c r="S84" s="154">
        <f>SUM(S86:S88)</f>
        <v>1564.8211799115879</v>
      </c>
      <c r="T84" s="152">
        <f>SUM(T86:T88)</f>
        <v>1317.4476541376248</v>
      </c>
      <c r="U84" s="154"/>
      <c r="V84" s="166">
        <f>D85</f>
        <v>100</v>
      </c>
      <c r="W84" s="166">
        <f t="shared" ref="W84" si="114">E85</f>
        <v>83.188515300340001</v>
      </c>
      <c r="X84" s="166">
        <f t="shared" ref="X84" si="115">F85</f>
        <v>68.492633169625989</v>
      </c>
      <c r="Y84" s="166">
        <f t="shared" ref="Y84" si="116">G85</f>
        <v>60.848759602065229</v>
      </c>
      <c r="Z84" s="166">
        <f t="shared" ref="Z84" si="117">H85</f>
        <v>58.380556604961583</v>
      </c>
      <c r="AA84" s="166">
        <f t="shared" ref="AA84" si="118">I85</f>
        <v>54.690844981740341</v>
      </c>
      <c r="AB84" s="166">
        <f t="shared" ref="AB84" si="119">J85</f>
        <v>50.711497292532428</v>
      </c>
      <c r="AC84" s="166">
        <f t="shared" ref="AC84" si="120">K85</f>
        <v>47.915879612139527</v>
      </c>
      <c r="AD84" s="166"/>
      <c r="AE84" s="166"/>
      <c r="AF84" s="166"/>
      <c r="AG84" s="166">
        <f t="shared" ref="AG84" si="121">O85</f>
        <v>34.2903916383327</v>
      </c>
      <c r="AH84" s="166"/>
      <c r="AI84" s="166"/>
      <c r="AJ84" s="166"/>
      <c r="AK84" s="166">
        <f t="shared" ref="AK84" si="122">S85</f>
        <v>19.705593500964465</v>
      </c>
      <c r="AL84" s="166">
        <f t="shared" ref="AL84" si="123">T85</f>
        <v>16.590450247294104</v>
      </c>
      <c r="AM84" s="83">
        <f>K84/D84*100</f>
        <v>47.915879612139527</v>
      </c>
      <c r="AN84" s="83">
        <f>O84/D84*100</f>
        <v>34.2903916383327</v>
      </c>
      <c r="AO84" s="83">
        <f>S84/D84*100</f>
        <v>19.705593500964465</v>
      </c>
      <c r="AP84" s="83">
        <f>T84/D84*100</f>
        <v>16.590450247294104</v>
      </c>
      <c r="AQ84" s="83">
        <f t="shared" si="100"/>
        <v>0</v>
      </c>
      <c r="AR84" s="83">
        <f t="shared" si="101"/>
        <v>0</v>
      </c>
      <c r="AS84" s="83">
        <f t="shared" si="102"/>
        <v>0</v>
      </c>
    </row>
    <row r="85" spans="1:45" ht="13.5" customHeight="1">
      <c r="A85" s="12"/>
      <c r="B85" s="12"/>
      <c r="C85" s="12"/>
      <c r="D85" s="156">
        <v>100</v>
      </c>
      <c r="E85" s="156">
        <f t="shared" ref="E85:K85" si="124">E84/$D84*100</f>
        <v>83.188515300340001</v>
      </c>
      <c r="F85" s="156">
        <f t="shared" si="124"/>
        <v>68.492633169625989</v>
      </c>
      <c r="G85" s="156">
        <f t="shared" si="124"/>
        <v>60.848759602065229</v>
      </c>
      <c r="H85" s="156">
        <f t="shared" si="124"/>
        <v>58.380556604961583</v>
      </c>
      <c r="I85" s="156">
        <f t="shared" si="124"/>
        <v>54.690844981740341</v>
      </c>
      <c r="J85" s="156">
        <f t="shared" si="124"/>
        <v>50.711497292532428</v>
      </c>
      <c r="K85" s="156">
        <f t="shared" si="124"/>
        <v>47.915879612139527</v>
      </c>
      <c r="L85" s="156"/>
      <c r="M85" s="156"/>
      <c r="N85" s="156"/>
      <c r="O85" s="156">
        <f>O84/$D84*100</f>
        <v>34.2903916383327</v>
      </c>
      <c r="P85" s="156"/>
      <c r="Q85" s="156"/>
      <c r="R85" s="156"/>
      <c r="S85" s="156">
        <f>S84/$D84*100</f>
        <v>19.705593500964465</v>
      </c>
      <c r="T85" s="156">
        <f>T84/$D84*100</f>
        <v>16.590450247294104</v>
      </c>
      <c r="U85" s="154"/>
      <c r="V85" s="166"/>
      <c r="W85" s="166"/>
      <c r="X85" s="166"/>
      <c r="Y85" s="166"/>
      <c r="Z85" s="166"/>
      <c r="AA85" s="166"/>
      <c r="AB85" s="166"/>
      <c r="AC85" s="168">
        <f>AC84/$AC84*100</f>
        <v>100</v>
      </c>
      <c r="AD85" s="166"/>
      <c r="AE85" s="166"/>
      <c r="AF85" s="166"/>
      <c r="AG85" s="166">
        <f>AG84/$AC84*100</f>
        <v>71.563731931668855</v>
      </c>
      <c r="AH85" s="166"/>
      <c r="AI85" s="166"/>
      <c r="AJ85" s="166"/>
      <c r="AK85" s="166">
        <f>AK84/$AC84*100</f>
        <v>41.125392376125838</v>
      </c>
      <c r="AL85" s="166">
        <f>AL84/$AC84*100</f>
        <v>34.624117060121549</v>
      </c>
      <c r="AN85">
        <f t="shared" si="97"/>
        <v>71.563731931668855</v>
      </c>
      <c r="AO85">
        <f t="shared" si="98"/>
        <v>41.125392376125838</v>
      </c>
      <c r="AP85">
        <f t="shared" si="99"/>
        <v>34.624117060121549</v>
      </c>
      <c r="AQ85">
        <f t="shared" si="100"/>
        <v>0</v>
      </c>
      <c r="AR85">
        <f t="shared" si="101"/>
        <v>0</v>
      </c>
      <c r="AS85">
        <f t="shared" si="102"/>
        <v>0</v>
      </c>
    </row>
    <row r="86" spans="1:45" ht="13.5" customHeight="1">
      <c r="A86" s="12"/>
      <c r="B86" s="12"/>
      <c r="C86" s="12" t="s">
        <v>381</v>
      </c>
      <c r="D86" s="154"/>
      <c r="E86" s="154"/>
      <c r="F86" s="154"/>
      <c r="G86" s="154"/>
      <c r="H86" s="154"/>
      <c r="I86" s="154"/>
      <c r="J86" s="154"/>
      <c r="K86" s="154">
        <v>2098</v>
      </c>
      <c r="L86" s="154">
        <v>2013</v>
      </c>
      <c r="M86" s="154">
        <v>1923</v>
      </c>
      <c r="N86" s="154">
        <v>1695</v>
      </c>
      <c r="O86" s="154">
        <v>1522</v>
      </c>
      <c r="P86" s="154">
        <v>1347.6672621979048</v>
      </c>
      <c r="Q86" s="154">
        <v>1183.3746203223154</v>
      </c>
      <c r="R86" s="154">
        <v>1030.1966700569694</v>
      </c>
      <c r="S86" s="154">
        <v>896.34221889709863</v>
      </c>
      <c r="T86" s="154">
        <v>767.77813156798425</v>
      </c>
      <c r="U86" s="154">
        <v>646.79557564981178</v>
      </c>
      <c r="V86" s="167"/>
      <c r="W86" s="167"/>
      <c r="X86" s="167"/>
      <c r="Y86" s="167"/>
      <c r="Z86" s="167"/>
      <c r="AA86" s="167"/>
      <c r="AB86" s="167"/>
      <c r="AC86" s="169">
        <v>100</v>
      </c>
      <c r="AD86" s="167">
        <v>95.948522402287892</v>
      </c>
      <c r="AE86" s="167">
        <v>91.658722592945665</v>
      </c>
      <c r="AF86" s="167">
        <v>80.791229742612018</v>
      </c>
      <c r="AG86" s="170">
        <v>72.545281220209716</v>
      </c>
      <c r="AH86" s="167">
        <v>64.235808493703757</v>
      </c>
      <c r="AI86" s="167">
        <v>56.404891340434482</v>
      </c>
      <c r="AJ86" s="167">
        <v>49.103749764393207</v>
      </c>
      <c r="AK86" s="170">
        <v>42.723651997001845</v>
      </c>
      <c r="AL86" s="170">
        <v>36.595716471305259</v>
      </c>
      <c r="AN86">
        <f t="shared" si="97"/>
        <v>72.545281220209716</v>
      </c>
      <c r="AO86">
        <f t="shared" si="98"/>
        <v>42.723651997001845</v>
      </c>
      <c r="AP86">
        <f t="shared" si="99"/>
        <v>36.595716471305259</v>
      </c>
      <c r="AQ86">
        <f t="shared" si="100"/>
        <v>0</v>
      </c>
      <c r="AR86">
        <f t="shared" si="101"/>
        <v>0</v>
      </c>
      <c r="AS86">
        <f t="shared" si="102"/>
        <v>0</v>
      </c>
    </row>
    <row r="87" spans="1:45" ht="13.5" customHeight="1">
      <c r="A87" s="12"/>
      <c r="B87" s="12"/>
      <c r="C87" s="12" t="s">
        <v>47</v>
      </c>
      <c r="D87" s="154"/>
      <c r="E87" s="154"/>
      <c r="F87" s="154"/>
      <c r="G87" s="154"/>
      <c r="H87" s="154"/>
      <c r="I87" s="154"/>
      <c r="J87" s="154"/>
      <c r="K87" s="154">
        <v>899</v>
      </c>
      <c r="L87" s="154">
        <v>860</v>
      </c>
      <c r="M87" s="154">
        <v>778</v>
      </c>
      <c r="N87" s="154">
        <v>671</v>
      </c>
      <c r="O87" s="154">
        <v>601</v>
      </c>
      <c r="P87" s="154">
        <v>528.99694389385331</v>
      </c>
      <c r="Q87" s="154">
        <v>444.59453268843441</v>
      </c>
      <c r="R87" s="154">
        <v>366.14017878437625</v>
      </c>
      <c r="S87" s="154">
        <v>302.40996917451275</v>
      </c>
      <c r="T87" s="154">
        <v>237.83951348561612</v>
      </c>
      <c r="U87" s="154">
        <v>184.16674436925487</v>
      </c>
      <c r="V87" s="167"/>
      <c r="W87" s="167"/>
      <c r="X87" s="167"/>
      <c r="Y87" s="167"/>
      <c r="Z87" s="167"/>
      <c r="AA87" s="167"/>
      <c r="AB87" s="167"/>
      <c r="AC87" s="169">
        <v>100</v>
      </c>
      <c r="AD87" s="167">
        <v>95.66184649610679</v>
      </c>
      <c r="AE87" s="167">
        <v>86.540600667408228</v>
      </c>
      <c r="AF87" s="167">
        <v>74.638487208008897</v>
      </c>
      <c r="AG87" s="170">
        <v>66.852057842046719</v>
      </c>
      <c r="AH87" s="167">
        <v>58.842819120562105</v>
      </c>
      <c r="AI87" s="167">
        <v>49.454341789592263</v>
      </c>
      <c r="AJ87" s="167">
        <v>40.727494859218716</v>
      </c>
      <c r="AK87" s="170">
        <v>33.638483779144913</v>
      </c>
      <c r="AL87" s="170">
        <v>26.456008174150845</v>
      </c>
      <c r="AN87">
        <f t="shared" si="97"/>
        <v>66.852057842046719</v>
      </c>
      <c r="AO87">
        <f t="shared" si="98"/>
        <v>33.638483779144913</v>
      </c>
      <c r="AP87">
        <f t="shared" si="99"/>
        <v>26.456008174150845</v>
      </c>
      <c r="AQ87">
        <f t="shared" si="100"/>
        <v>0</v>
      </c>
      <c r="AR87">
        <f t="shared" si="101"/>
        <v>0</v>
      </c>
      <c r="AS87">
        <f t="shared" si="102"/>
        <v>0</v>
      </c>
    </row>
    <row r="88" spans="1:45" ht="13.5" customHeight="1">
      <c r="A88" s="12"/>
      <c r="B88" s="29"/>
      <c r="C88" s="29" t="s">
        <v>49</v>
      </c>
      <c r="D88" s="157"/>
      <c r="E88" s="157"/>
      <c r="F88" s="157"/>
      <c r="G88" s="157"/>
      <c r="H88" s="157"/>
      <c r="I88" s="157"/>
      <c r="J88" s="157"/>
      <c r="K88" s="157">
        <v>808</v>
      </c>
      <c r="L88" s="157">
        <v>785</v>
      </c>
      <c r="M88" s="157">
        <v>705</v>
      </c>
      <c r="N88" s="157">
        <v>640</v>
      </c>
      <c r="O88" s="157">
        <v>600</v>
      </c>
      <c r="P88" s="157">
        <v>566.82352867401073</v>
      </c>
      <c r="Q88" s="157">
        <v>514.90489138262444</v>
      </c>
      <c r="R88" s="157">
        <v>432.95282927047322</v>
      </c>
      <c r="S88" s="157">
        <v>366.06899183997655</v>
      </c>
      <c r="T88" s="157">
        <v>311.83000908402448</v>
      </c>
      <c r="U88" s="157">
        <v>268.18112163410126</v>
      </c>
      <c r="V88" s="171"/>
      <c r="W88" s="171"/>
      <c r="X88" s="171"/>
      <c r="Y88" s="171"/>
      <c r="Z88" s="171"/>
      <c r="AA88" s="171"/>
      <c r="AB88" s="171"/>
      <c r="AC88" s="172">
        <v>100</v>
      </c>
      <c r="AD88" s="171">
        <v>97.153465346534645</v>
      </c>
      <c r="AE88" s="171">
        <v>87.252475247524757</v>
      </c>
      <c r="AF88" s="171">
        <v>79.207920792079207</v>
      </c>
      <c r="AG88" s="173">
        <v>74.257425742574256</v>
      </c>
      <c r="AH88" s="171">
        <v>70.151426816090435</v>
      </c>
      <c r="AI88" s="171">
        <v>63.725852893889169</v>
      </c>
      <c r="AJ88" s="171">
        <v>53.583270949315995</v>
      </c>
      <c r="AK88" s="173">
        <v>45.305568297026802</v>
      </c>
      <c r="AL88" s="173">
        <v>38.59282290643867</v>
      </c>
      <c r="AN88">
        <f t="shared" si="97"/>
        <v>74.257425742574256</v>
      </c>
      <c r="AO88">
        <f t="shared" si="98"/>
        <v>45.305568297026802</v>
      </c>
      <c r="AP88">
        <f t="shared" si="99"/>
        <v>38.59282290643867</v>
      </c>
      <c r="AQ88">
        <f t="shared" si="100"/>
        <v>0</v>
      </c>
      <c r="AR88">
        <f t="shared" si="101"/>
        <v>0</v>
      </c>
      <c r="AS88">
        <f t="shared" si="102"/>
        <v>0</v>
      </c>
    </row>
    <row r="89" spans="1:45" ht="13.5" customHeight="1">
      <c r="A89" s="12"/>
      <c r="B89" s="12" t="s">
        <v>50</v>
      </c>
      <c r="C89" s="12"/>
      <c r="D89" s="150">
        <v>6046</v>
      </c>
      <c r="E89" s="150">
        <v>5006</v>
      </c>
      <c r="F89" s="150">
        <v>4030</v>
      </c>
      <c r="G89" s="151">
        <v>3786</v>
      </c>
      <c r="H89" s="151">
        <v>3512</v>
      </c>
      <c r="I89" s="151">
        <v>3351</v>
      </c>
      <c r="J89" s="151">
        <v>3181</v>
      </c>
      <c r="K89" s="152">
        <f>SUM(K91:K93)</f>
        <v>3765</v>
      </c>
      <c r="L89" s="152"/>
      <c r="M89" s="152"/>
      <c r="N89" s="153"/>
      <c r="O89" s="152">
        <f>SUM(O91:O93)</f>
        <v>3026</v>
      </c>
      <c r="P89" s="154"/>
      <c r="Q89" s="154"/>
      <c r="R89" s="154"/>
      <c r="S89" s="154">
        <f>SUM(S91:S93)</f>
        <v>1787.325701129244</v>
      </c>
      <c r="T89" s="152">
        <f>SUM(T91:T93)</f>
        <v>1546.1375689791614</v>
      </c>
      <c r="U89" s="154"/>
      <c r="V89" s="166">
        <v>100</v>
      </c>
      <c r="W89" s="166">
        <v>82.79854449222627</v>
      </c>
      <c r="X89" s="166">
        <v>66.65564009262323</v>
      </c>
      <c r="Y89" s="166">
        <v>62.619913992722466</v>
      </c>
      <c r="Z89" s="166">
        <v>58.087992060866689</v>
      </c>
      <c r="AA89" s="166">
        <v>55.425074429374796</v>
      </c>
      <c r="AB89" s="166">
        <v>52.6132980482964</v>
      </c>
      <c r="AC89" s="166">
        <f>K90</f>
        <v>62.272576910353948</v>
      </c>
      <c r="AD89" s="166"/>
      <c r="AE89" s="166"/>
      <c r="AF89" s="166"/>
      <c r="AG89" s="166">
        <f>O90</f>
        <v>50.049619583195501</v>
      </c>
      <c r="AH89" s="166"/>
      <c r="AI89" s="166"/>
      <c r="AJ89" s="166"/>
      <c r="AK89" s="166">
        <f>S90</f>
        <v>29.562118774879988</v>
      </c>
      <c r="AL89" s="166">
        <f>T90</f>
        <v>25.572900578550474</v>
      </c>
      <c r="AM89" s="83">
        <f>K89/D89*100</f>
        <v>62.272576910353948</v>
      </c>
      <c r="AN89" s="83">
        <f>O89/D89*100</f>
        <v>50.049619583195501</v>
      </c>
      <c r="AO89" s="83">
        <f>S89/D89*100</f>
        <v>29.562118774879988</v>
      </c>
      <c r="AP89" s="83">
        <f>T89/D89*100</f>
        <v>25.572900578550474</v>
      </c>
      <c r="AQ89" s="83">
        <f t="shared" si="100"/>
        <v>0</v>
      </c>
      <c r="AR89" s="83">
        <f t="shared" si="101"/>
        <v>0</v>
      </c>
      <c r="AS89" s="83">
        <f t="shared" si="102"/>
        <v>0</v>
      </c>
    </row>
    <row r="90" spans="1:45" ht="13.5" customHeight="1">
      <c r="A90" s="12"/>
      <c r="B90" s="12"/>
      <c r="C90" s="12"/>
      <c r="D90" s="156">
        <v>100</v>
      </c>
      <c r="E90" s="156">
        <f t="shared" ref="E90:K90" si="125">E89/$D89*100</f>
        <v>82.79854449222627</v>
      </c>
      <c r="F90" s="156">
        <f t="shared" si="125"/>
        <v>66.65564009262323</v>
      </c>
      <c r="G90" s="156">
        <f t="shared" si="125"/>
        <v>62.619913992722466</v>
      </c>
      <c r="H90" s="156">
        <f t="shared" si="125"/>
        <v>58.087992060866689</v>
      </c>
      <c r="I90" s="156">
        <f t="shared" si="125"/>
        <v>55.425074429374796</v>
      </c>
      <c r="J90" s="156">
        <f t="shared" si="125"/>
        <v>52.6132980482964</v>
      </c>
      <c r="K90" s="156">
        <f t="shared" si="125"/>
        <v>62.272576910353948</v>
      </c>
      <c r="L90" s="156"/>
      <c r="M90" s="156"/>
      <c r="N90" s="156"/>
      <c r="O90" s="156">
        <f>O89/$D89*100</f>
        <v>50.049619583195501</v>
      </c>
      <c r="P90" s="156"/>
      <c r="Q90" s="156"/>
      <c r="R90" s="156"/>
      <c r="S90" s="156">
        <f>S89/$D89*100</f>
        <v>29.562118774879988</v>
      </c>
      <c r="T90" s="156">
        <f>T89/$D89*100</f>
        <v>25.572900578550474</v>
      </c>
      <c r="U90" s="154"/>
      <c r="V90" s="166"/>
      <c r="W90" s="166"/>
      <c r="X90" s="166"/>
      <c r="Y90" s="166"/>
      <c r="Z90" s="166"/>
      <c r="AA90" s="166"/>
      <c r="AB90" s="166"/>
      <c r="AC90" s="168">
        <f>AC89/$AC89*100</f>
        <v>100</v>
      </c>
      <c r="AD90" s="166"/>
      <c r="AE90" s="166"/>
      <c r="AF90" s="166"/>
      <c r="AG90" s="166">
        <f>AG89/$AC89*100</f>
        <v>80.371845949535199</v>
      </c>
      <c r="AH90" s="166"/>
      <c r="AI90" s="166"/>
      <c r="AJ90" s="166"/>
      <c r="AK90" s="166">
        <f>AK89/$AC89*100</f>
        <v>47.472130176075545</v>
      </c>
      <c r="AL90" s="166">
        <f>AL89/$AC89*100</f>
        <v>41.066070889220761</v>
      </c>
      <c r="AN90">
        <f t="shared" si="97"/>
        <v>80.371845949535199</v>
      </c>
      <c r="AO90">
        <f t="shared" si="98"/>
        <v>47.472130176075545</v>
      </c>
      <c r="AP90">
        <f t="shared" si="99"/>
        <v>41.066070889220761</v>
      </c>
      <c r="AQ90">
        <f t="shared" si="100"/>
        <v>0</v>
      </c>
      <c r="AR90">
        <f t="shared" si="101"/>
        <v>0</v>
      </c>
      <c r="AS90">
        <f t="shared" si="102"/>
        <v>0</v>
      </c>
    </row>
    <row r="91" spans="1:45" ht="13.5" customHeight="1">
      <c r="A91" s="12"/>
      <c r="B91" s="12"/>
      <c r="C91" s="12" t="s">
        <v>51</v>
      </c>
      <c r="D91" s="154"/>
      <c r="E91" s="154"/>
      <c r="F91" s="154"/>
      <c r="G91" s="154"/>
      <c r="H91" s="154"/>
      <c r="I91" s="154"/>
      <c r="J91" s="154"/>
      <c r="K91" s="154">
        <v>2448</v>
      </c>
      <c r="L91" s="154">
        <v>2457</v>
      </c>
      <c r="M91" s="154">
        <v>2458</v>
      </c>
      <c r="N91" s="154">
        <v>2356</v>
      </c>
      <c r="O91" s="154">
        <v>2158</v>
      </c>
      <c r="P91" s="154">
        <v>1946.4139715928613</v>
      </c>
      <c r="Q91" s="154">
        <v>1749.9025790732744</v>
      </c>
      <c r="R91" s="154">
        <v>1569.9092245783324</v>
      </c>
      <c r="S91" s="154">
        <v>1403.104581067078</v>
      </c>
      <c r="T91" s="154">
        <v>1235.7317364082505</v>
      </c>
      <c r="U91" s="154">
        <v>1071.051460770014</v>
      </c>
      <c r="V91" s="167"/>
      <c r="W91" s="167"/>
      <c r="X91" s="167"/>
      <c r="Y91" s="167"/>
      <c r="Z91" s="167"/>
      <c r="AA91" s="167"/>
      <c r="AB91" s="167"/>
      <c r="AC91" s="169">
        <v>100</v>
      </c>
      <c r="AD91" s="167">
        <v>100.36764705882352</v>
      </c>
      <c r="AE91" s="167">
        <v>100.40849673202614</v>
      </c>
      <c r="AF91" s="167">
        <v>96.24183006535948</v>
      </c>
      <c r="AG91" s="170">
        <v>88.153594771241828</v>
      </c>
      <c r="AH91" s="167">
        <v>79.51037465657113</v>
      </c>
      <c r="AI91" s="167">
        <v>71.482948491555334</v>
      </c>
      <c r="AJ91" s="167">
        <v>64.13027878179463</v>
      </c>
      <c r="AK91" s="170">
        <v>57.316363605681289</v>
      </c>
      <c r="AL91" s="170">
        <v>50.479237598376244</v>
      </c>
      <c r="AN91">
        <f t="shared" si="97"/>
        <v>88.153594771241828</v>
      </c>
      <c r="AO91">
        <f t="shared" si="98"/>
        <v>57.316363605681289</v>
      </c>
      <c r="AP91">
        <f t="shared" si="99"/>
        <v>50.479237598376244</v>
      </c>
      <c r="AQ91">
        <f t="shared" si="100"/>
        <v>0</v>
      </c>
      <c r="AR91">
        <f t="shared" si="101"/>
        <v>0</v>
      </c>
      <c r="AS91">
        <f t="shared" si="102"/>
        <v>0</v>
      </c>
    </row>
    <row r="92" spans="1:45" ht="13.5" customHeight="1">
      <c r="A92" s="12"/>
      <c r="B92" s="12"/>
      <c r="C92" s="12" t="s">
        <v>52</v>
      </c>
      <c r="D92" s="154"/>
      <c r="E92" s="154"/>
      <c r="F92" s="154"/>
      <c r="G92" s="154"/>
      <c r="H92" s="154"/>
      <c r="I92" s="154"/>
      <c r="J92" s="154"/>
      <c r="K92" s="154">
        <v>705</v>
      </c>
      <c r="L92" s="154">
        <v>651</v>
      </c>
      <c r="M92" s="154">
        <v>692</v>
      </c>
      <c r="N92" s="154">
        <v>622</v>
      </c>
      <c r="O92" s="154">
        <v>526</v>
      </c>
      <c r="P92" s="154">
        <v>441.00394521100293</v>
      </c>
      <c r="Q92" s="154">
        <v>368.42752885455508</v>
      </c>
      <c r="R92" s="154">
        <v>321.46160606109896</v>
      </c>
      <c r="S92" s="154">
        <v>273.47289124793127</v>
      </c>
      <c r="T92" s="154">
        <v>230.83705518730866</v>
      </c>
      <c r="U92" s="154">
        <v>188.45061727556438</v>
      </c>
      <c r="V92" s="167"/>
      <c r="W92" s="167"/>
      <c r="X92" s="167"/>
      <c r="Y92" s="167"/>
      <c r="Z92" s="167"/>
      <c r="AA92" s="167"/>
      <c r="AB92" s="167"/>
      <c r="AC92" s="169">
        <v>100</v>
      </c>
      <c r="AD92" s="167">
        <v>92.340425531914889</v>
      </c>
      <c r="AE92" s="167">
        <v>98.156028368794324</v>
      </c>
      <c r="AF92" s="167">
        <v>88.22695035460994</v>
      </c>
      <c r="AG92" s="170">
        <v>74.609929078014176</v>
      </c>
      <c r="AH92" s="167">
        <v>62.553751093759281</v>
      </c>
      <c r="AI92" s="167">
        <v>52.25922395100072</v>
      </c>
      <c r="AJ92" s="167">
        <v>45.597390930652338</v>
      </c>
      <c r="AK92" s="170">
        <v>38.790481028075355</v>
      </c>
      <c r="AL92" s="170">
        <v>32.742844707419664</v>
      </c>
      <c r="AN92">
        <f t="shared" si="97"/>
        <v>74.609929078014176</v>
      </c>
      <c r="AO92">
        <f t="shared" si="98"/>
        <v>38.790481028075355</v>
      </c>
      <c r="AP92">
        <f t="shared" si="99"/>
        <v>32.742844707419664</v>
      </c>
      <c r="AQ92">
        <f t="shared" si="100"/>
        <v>0</v>
      </c>
      <c r="AR92">
        <f t="shared" si="101"/>
        <v>0</v>
      </c>
      <c r="AS92">
        <f t="shared" si="102"/>
        <v>0</v>
      </c>
    </row>
    <row r="93" spans="1:45" ht="13.5" customHeight="1">
      <c r="A93" s="12"/>
      <c r="B93" s="29"/>
      <c r="C93" s="29" t="s">
        <v>53</v>
      </c>
      <c r="D93" s="157"/>
      <c r="E93" s="157"/>
      <c r="F93" s="157"/>
      <c r="G93" s="157"/>
      <c r="H93" s="157"/>
      <c r="I93" s="157"/>
      <c r="J93" s="157"/>
      <c r="K93" s="157">
        <v>612</v>
      </c>
      <c r="L93" s="157">
        <v>589</v>
      </c>
      <c r="M93" s="157">
        <v>524</v>
      </c>
      <c r="N93" s="157">
        <v>430</v>
      </c>
      <c r="O93" s="157">
        <v>342</v>
      </c>
      <c r="P93" s="157">
        <v>271.93171479811667</v>
      </c>
      <c r="Q93" s="157">
        <v>207.12550571361538</v>
      </c>
      <c r="R93" s="157">
        <v>156.33939687493611</v>
      </c>
      <c r="S93" s="157">
        <v>110.74822881423459</v>
      </c>
      <c r="T93" s="157">
        <v>79.568777383602253</v>
      </c>
      <c r="U93" s="157">
        <v>58.972649853282348</v>
      </c>
      <c r="V93" s="171"/>
      <c r="W93" s="171"/>
      <c r="X93" s="171"/>
      <c r="Y93" s="171"/>
      <c r="Z93" s="171"/>
      <c r="AA93" s="171"/>
      <c r="AB93" s="171"/>
      <c r="AC93" s="172">
        <v>100</v>
      </c>
      <c r="AD93" s="171">
        <v>96.24183006535948</v>
      </c>
      <c r="AE93" s="171">
        <v>85.620915032679733</v>
      </c>
      <c r="AF93" s="171">
        <v>70.261437908496731</v>
      </c>
      <c r="AG93" s="173">
        <v>55.882352941176471</v>
      </c>
      <c r="AH93" s="171">
        <v>44.433286731718411</v>
      </c>
      <c r="AI93" s="171">
        <v>33.844036881309705</v>
      </c>
      <c r="AJ93" s="171">
        <v>25.545653084139886</v>
      </c>
      <c r="AK93" s="173">
        <v>18.096115819319376</v>
      </c>
      <c r="AL93" s="173">
        <v>13.001434213006904</v>
      </c>
      <c r="AN93">
        <f t="shared" si="97"/>
        <v>55.882352941176471</v>
      </c>
      <c r="AO93">
        <f t="shared" si="98"/>
        <v>18.096115819319376</v>
      </c>
      <c r="AP93">
        <f t="shared" si="99"/>
        <v>13.001434213006904</v>
      </c>
      <c r="AQ93">
        <f t="shared" si="100"/>
        <v>0</v>
      </c>
      <c r="AR93">
        <f t="shared" si="101"/>
        <v>0</v>
      </c>
      <c r="AS93">
        <f t="shared" si="102"/>
        <v>0</v>
      </c>
    </row>
    <row r="94" spans="1:45" ht="13.5" customHeight="1">
      <c r="A94" s="12"/>
      <c r="B94" s="12" t="s">
        <v>54</v>
      </c>
      <c r="C94" s="12"/>
      <c r="D94" s="150">
        <v>9591</v>
      </c>
      <c r="E94" s="150">
        <v>7825</v>
      </c>
      <c r="F94" s="150">
        <v>6147</v>
      </c>
      <c r="G94" s="151">
        <v>5398</v>
      </c>
      <c r="H94" s="151">
        <v>5054</v>
      </c>
      <c r="I94" s="151">
        <v>4624</v>
      </c>
      <c r="J94" s="151">
        <v>4229</v>
      </c>
      <c r="K94" s="152">
        <f>SUM(K96:K99)</f>
        <v>3931</v>
      </c>
      <c r="L94" s="152"/>
      <c r="M94" s="152"/>
      <c r="N94" s="153"/>
      <c r="O94" s="152">
        <f>SUM(O96:O99)</f>
        <v>2691</v>
      </c>
      <c r="P94" s="154"/>
      <c r="Q94" s="154"/>
      <c r="R94" s="154"/>
      <c r="S94" s="154">
        <f>SUM(S96:S99)</f>
        <v>1472.3461821718054</v>
      </c>
      <c r="T94" s="152">
        <f>SUM(T96:T99)</f>
        <v>1240.9101712691011</v>
      </c>
      <c r="U94" s="154"/>
      <c r="V94" s="166">
        <f>D95</f>
        <v>100</v>
      </c>
      <c r="W94" s="166">
        <f t="shared" ref="W94" si="126">E95</f>
        <v>81.586904389531853</v>
      </c>
      <c r="X94" s="166">
        <f t="shared" ref="X94" si="127">F95</f>
        <v>64.091335627150457</v>
      </c>
      <c r="Y94" s="166">
        <f t="shared" ref="Y94" si="128">G95</f>
        <v>56.281930976957561</v>
      </c>
      <c r="Z94" s="166">
        <f t="shared" ref="Z94" si="129">H95</f>
        <v>52.695235116254821</v>
      </c>
      <c r="AA94" s="166">
        <f t="shared" ref="AA94" si="130">I95</f>
        <v>48.211865290376394</v>
      </c>
      <c r="AB94" s="166">
        <f t="shared" ref="AB94" si="131">J95</f>
        <v>44.093420915441563</v>
      </c>
      <c r="AC94" s="166">
        <f t="shared" ref="AC94" si="132">K95</f>
        <v>40.986341361693249</v>
      </c>
      <c r="AD94" s="166"/>
      <c r="AE94" s="166"/>
      <c r="AF94" s="166"/>
      <c r="AG94" s="166">
        <f t="shared" ref="AG94" si="133">O95</f>
        <v>28.057553956834528</v>
      </c>
      <c r="AH94" s="166"/>
      <c r="AI94" s="166"/>
      <c r="AJ94" s="166"/>
      <c r="AK94" s="166">
        <f t="shared" ref="AK94" si="134">S95</f>
        <v>15.351331270689245</v>
      </c>
      <c r="AL94" s="166">
        <f t="shared" ref="AL94" si="135">T95</f>
        <v>12.93827725231051</v>
      </c>
      <c r="AM94" s="83">
        <f>K94/D94*100</f>
        <v>40.986341361693249</v>
      </c>
      <c r="AN94" s="83">
        <f>O94/D94*100</f>
        <v>28.057553956834528</v>
      </c>
      <c r="AO94" s="83">
        <f>S94/D94*100</f>
        <v>15.351331270689245</v>
      </c>
      <c r="AP94" s="83">
        <f>T94/D94*100</f>
        <v>12.93827725231051</v>
      </c>
      <c r="AQ94" s="83">
        <f t="shared" si="100"/>
        <v>0</v>
      </c>
      <c r="AR94" s="83">
        <f t="shared" si="101"/>
        <v>0</v>
      </c>
      <c r="AS94" s="83">
        <f t="shared" si="102"/>
        <v>0</v>
      </c>
    </row>
    <row r="95" spans="1:45" ht="13.5" customHeight="1">
      <c r="A95" s="12"/>
      <c r="B95" s="12"/>
      <c r="C95" s="12"/>
      <c r="D95" s="156">
        <v>100</v>
      </c>
      <c r="E95" s="156">
        <f t="shared" ref="E95:K95" si="136">E94/$D94*100</f>
        <v>81.586904389531853</v>
      </c>
      <c r="F95" s="156">
        <f t="shared" si="136"/>
        <v>64.091335627150457</v>
      </c>
      <c r="G95" s="156">
        <f t="shared" si="136"/>
        <v>56.281930976957561</v>
      </c>
      <c r="H95" s="156">
        <f t="shared" si="136"/>
        <v>52.695235116254821</v>
      </c>
      <c r="I95" s="156">
        <f t="shared" si="136"/>
        <v>48.211865290376394</v>
      </c>
      <c r="J95" s="156">
        <f t="shared" si="136"/>
        <v>44.093420915441563</v>
      </c>
      <c r="K95" s="156">
        <f t="shared" si="136"/>
        <v>40.986341361693249</v>
      </c>
      <c r="L95" s="156"/>
      <c r="M95" s="156"/>
      <c r="N95" s="156"/>
      <c r="O95" s="156">
        <f>O94/$D94*100</f>
        <v>28.057553956834528</v>
      </c>
      <c r="P95" s="156"/>
      <c r="Q95" s="156"/>
      <c r="R95" s="156"/>
      <c r="S95" s="156">
        <f>S94/$D94*100</f>
        <v>15.351331270689245</v>
      </c>
      <c r="T95" s="156">
        <f>T94/$D94*100</f>
        <v>12.93827725231051</v>
      </c>
      <c r="U95" s="154"/>
      <c r="V95" s="166"/>
      <c r="W95" s="166"/>
      <c r="X95" s="166"/>
      <c r="Y95" s="166"/>
      <c r="Z95" s="166"/>
      <c r="AA95" s="166"/>
      <c r="AB95" s="166"/>
      <c r="AC95" s="168">
        <f>AC94/$AC94*100</f>
        <v>100</v>
      </c>
      <c r="AD95" s="166"/>
      <c r="AE95" s="166"/>
      <c r="AF95" s="166"/>
      <c r="AG95" s="166">
        <f>AG94/$AC94*100</f>
        <v>68.455863647926734</v>
      </c>
      <c r="AH95" s="166"/>
      <c r="AI95" s="166"/>
      <c r="AJ95" s="166"/>
      <c r="AK95" s="166">
        <f>AK94/$AC94*100</f>
        <v>37.454748974098337</v>
      </c>
      <c r="AL95" s="166">
        <f>AL94/$AC94*100</f>
        <v>31.567290034828314</v>
      </c>
      <c r="AN95">
        <f t="shared" si="97"/>
        <v>68.455863647926734</v>
      </c>
      <c r="AO95">
        <f t="shared" si="98"/>
        <v>37.454748974098337</v>
      </c>
      <c r="AP95">
        <f t="shared" si="99"/>
        <v>31.567290034828314</v>
      </c>
      <c r="AQ95">
        <f t="shared" si="100"/>
        <v>0</v>
      </c>
      <c r="AR95">
        <f t="shared" si="101"/>
        <v>0</v>
      </c>
      <c r="AS95">
        <f t="shared" si="102"/>
        <v>0</v>
      </c>
    </row>
    <row r="96" spans="1:45" ht="13.5" customHeight="1">
      <c r="A96" s="12"/>
      <c r="B96" s="12"/>
      <c r="C96" s="12" t="s">
        <v>56</v>
      </c>
      <c r="D96" s="154"/>
      <c r="E96" s="154"/>
      <c r="F96" s="154"/>
      <c r="G96" s="154"/>
      <c r="H96" s="154"/>
      <c r="I96" s="154"/>
      <c r="J96" s="154"/>
      <c r="K96" s="154">
        <v>1455</v>
      </c>
      <c r="L96" s="154">
        <v>1395</v>
      </c>
      <c r="M96" s="154">
        <v>1323</v>
      </c>
      <c r="N96" s="154">
        <v>1206</v>
      </c>
      <c r="O96" s="154">
        <v>1046</v>
      </c>
      <c r="P96" s="154">
        <v>894.61266008654616</v>
      </c>
      <c r="Q96" s="154">
        <v>757.42338790222095</v>
      </c>
      <c r="R96" s="154">
        <v>634.4432885212467</v>
      </c>
      <c r="S96" s="154">
        <v>536.15581446531132</v>
      </c>
      <c r="T96" s="154">
        <v>456.34759800804056</v>
      </c>
      <c r="U96" s="154">
        <v>387.38746636383303</v>
      </c>
      <c r="V96" s="167"/>
      <c r="W96" s="167"/>
      <c r="X96" s="167"/>
      <c r="Y96" s="167"/>
      <c r="Z96" s="167"/>
      <c r="AA96" s="167"/>
      <c r="AB96" s="167"/>
      <c r="AC96" s="169">
        <v>100</v>
      </c>
      <c r="AD96" s="167">
        <v>95.876288659793815</v>
      </c>
      <c r="AE96" s="167">
        <v>90.927835051546396</v>
      </c>
      <c r="AF96" s="167">
        <v>82.886597938144334</v>
      </c>
      <c r="AG96" s="170">
        <v>71.890034364261169</v>
      </c>
      <c r="AH96" s="167">
        <v>61.485406191515203</v>
      </c>
      <c r="AI96" s="167">
        <v>52.056590233829617</v>
      </c>
      <c r="AJ96" s="167">
        <v>43.604349726546168</v>
      </c>
      <c r="AK96" s="170">
        <v>36.849196870468134</v>
      </c>
      <c r="AL96" s="170">
        <v>31.364096083026844</v>
      </c>
      <c r="AN96">
        <f t="shared" si="97"/>
        <v>71.890034364261169</v>
      </c>
      <c r="AO96">
        <f t="shared" si="98"/>
        <v>36.849196870468134</v>
      </c>
      <c r="AP96">
        <f t="shared" si="99"/>
        <v>31.364096083026844</v>
      </c>
      <c r="AQ96">
        <f t="shared" si="100"/>
        <v>0</v>
      </c>
      <c r="AR96">
        <f t="shared" si="101"/>
        <v>0</v>
      </c>
      <c r="AS96">
        <f t="shared" si="102"/>
        <v>0</v>
      </c>
    </row>
    <row r="97" spans="1:45" ht="13.5" customHeight="1">
      <c r="A97" s="12"/>
      <c r="B97" s="12"/>
      <c r="C97" s="12" t="s">
        <v>57</v>
      </c>
      <c r="D97" s="154"/>
      <c r="E97" s="154"/>
      <c r="F97" s="154"/>
      <c r="G97" s="154"/>
      <c r="H97" s="154"/>
      <c r="I97" s="154"/>
      <c r="J97" s="154"/>
      <c r="K97" s="154">
        <v>681</v>
      </c>
      <c r="L97" s="154">
        <v>647</v>
      </c>
      <c r="M97" s="154">
        <v>608</v>
      </c>
      <c r="N97" s="154">
        <v>557</v>
      </c>
      <c r="O97" s="154">
        <v>510</v>
      </c>
      <c r="P97" s="154">
        <v>476.21300105123635</v>
      </c>
      <c r="Q97" s="154">
        <v>441.3209662908248</v>
      </c>
      <c r="R97" s="154">
        <v>397.85099711500715</v>
      </c>
      <c r="S97" s="154">
        <v>359.02905539657434</v>
      </c>
      <c r="T97" s="154">
        <v>312.85143279013425</v>
      </c>
      <c r="U97" s="154">
        <v>270.96806873278501</v>
      </c>
      <c r="V97" s="167"/>
      <c r="W97" s="167"/>
      <c r="X97" s="167"/>
      <c r="Y97" s="167"/>
      <c r="Z97" s="167"/>
      <c r="AA97" s="167"/>
      <c r="AB97" s="167"/>
      <c r="AC97" s="169">
        <v>100</v>
      </c>
      <c r="AD97" s="167">
        <v>95.007342143906016</v>
      </c>
      <c r="AE97" s="167">
        <v>89.280469897209997</v>
      </c>
      <c r="AF97" s="167">
        <v>81.79148311306902</v>
      </c>
      <c r="AG97" s="170">
        <v>74.889867841409696</v>
      </c>
      <c r="AH97" s="167">
        <v>69.928487672721928</v>
      </c>
      <c r="AI97" s="167">
        <v>64.804840865025668</v>
      </c>
      <c r="AJ97" s="167">
        <v>58.421585479443053</v>
      </c>
      <c r="AK97" s="170">
        <v>52.720859823285515</v>
      </c>
      <c r="AL97" s="170">
        <v>45.940004814997685</v>
      </c>
      <c r="AN97">
        <f t="shared" si="97"/>
        <v>74.889867841409696</v>
      </c>
      <c r="AO97">
        <f t="shared" si="98"/>
        <v>52.720859823285515</v>
      </c>
      <c r="AP97">
        <f t="shared" si="99"/>
        <v>45.940004814997685</v>
      </c>
      <c r="AQ97">
        <f t="shared" si="100"/>
        <v>0</v>
      </c>
      <c r="AR97">
        <f t="shared" si="101"/>
        <v>0</v>
      </c>
      <c r="AS97">
        <f t="shared" si="102"/>
        <v>0</v>
      </c>
    </row>
    <row r="98" spans="1:45" ht="13.5" customHeight="1">
      <c r="A98" s="12"/>
      <c r="B98" s="12"/>
      <c r="C98" s="12" t="s">
        <v>58</v>
      </c>
      <c r="D98" s="154"/>
      <c r="E98" s="154"/>
      <c r="F98" s="154"/>
      <c r="G98" s="154"/>
      <c r="H98" s="154"/>
      <c r="I98" s="154"/>
      <c r="J98" s="154"/>
      <c r="K98" s="154">
        <v>962</v>
      </c>
      <c r="L98" s="154">
        <v>902</v>
      </c>
      <c r="M98" s="154">
        <v>811</v>
      </c>
      <c r="N98" s="154">
        <v>681</v>
      </c>
      <c r="O98" s="154">
        <v>582</v>
      </c>
      <c r="P98" s="154">
        <v>497.913865187434</v>
      </c>
      <c r="Q98" s="154">
        <v>423.03807063611407</v>
      </c>
      <c r="R98" s="154">
        <v>354.56640819802988</v>
      </c>
      <c r="S98" s="154">
        <v>285.3654054699191</v>
      </c>
      <c r="T98" s="154">
        <v>224.63183182494043</v>
      </c>
      <c r="U98" s="154">
        <v>176.84600439235896</v>
      </c>
      <c r="V98" s="167"/>
      <c r="W98" s="167"/>
      <c r="X98" s="167"/>
      <c r="Y98" s="167"/>
      <c r="Z98" s="167"/>
      <c r="AA98" s="167"/>
      <c r="AB98" s="167"/>
      <c r="AC98" s="169">
        <v>100</v>
      </c>
      <c r="AD98" s="167">
        <v>93.762993762993759</v>
      </c>
      <c r="AE98" s="167">
        <v>84.303534303534306</v>
      </c>
      <c r="AF98" s="167">
        <v>70.79002079002079</v>
      </c>
      <c r="AG98" s="170">
        <v>60.4989604989605</v>
      </c>
      <c r="AH98" s="167">
        <v>51.758198044431815</v>
      </c>
      <c r="AI98" s="167">
        <v>43.974851417475477</v>
      </c>
      <c r="AJ98" s="167">
        <v>36.857214989400191</v>
      </c>
      <c r="AK98" s="170">
        <v>29.663763562361652</v>
      </c>
      <c r="AL98" s="170">
        <v>23.350502268704826</v>
      </c>
      <c r="AN98">
        <f t="shared" si="97"/>
        <v>60.4989604989605</v>
      </c>
      <c r="AO98">
        <f t="shared" si="98"/>
        <v>29.663763562361652</v>
      </c>
      <c r="AP98">
        <f t="shared" si="99"/>
        <v>23.350502268704826</v>
      </c>
      <c r="AQ98">
        <f t="shared" si="100"/>
        <v>0</v>
      </c>
      <c r="AR98">
        <f t="shared" si="101"/>
        <v>0</v>
      </c>
      <c r="AS98">
        <f t="shared" si="102"/>
        <v>0</v>
      </c>
    </row>
    <row r="99" spans="1:45" ht="13.5" customHeight="1">
      <c r="A99" s="29"/>
      <c r="B99" s="29"/>
      <c r="C99" s="29" t="s">
        <v>59</v>
      </c>
      <c r="D99" s="157"/>
      <c r="E99" s="157"/>
      <c r="F99" s="157"/>
      <c r="G99" s="157"/>
      <c r="H99" s="157"/>
      <c r="I99" s="157"/>
      <c r="J99" s="157"/>
      <c r="K99" s="157">
        <v>833</v>
      </c>
      <c r="L99" s="157">
        <v>772</v>
      </c>
      <c r="M99" s="157">
        <v>704</v>
      </c>
      <c r="N99" s="157">
        <v>662</v>
      </c>
      <c r="O99" s="157">
        <v>553</v>
      </c>
      <c r="P99" s="157">
        <v>473.26741247522966</v>
      </c>
      <c r="Q99" s="157">
        <v>404.00737385086893</v>
      </c>
      <c r="R99" s="157">
        <v>345.46401820169558</v>
      </c>
      <c r="S99" s="157">
        <v>291.79590684000067</v>
      </c>
      <c r="T99" s="157">
        <v>247.0793086459858</v>
      </c>
      <c r="U99" s="157">
        <v>205.48097070737487</v>
      </c>
      <c r="V99" s="171"/>
      <c r="W99" s="171"/>
      <c r="X99" s="171"/>
      <c r="Y99" s="171"/>
      <c r="Z99" s="171"/>
      <c r="AA99" s="171"/>
      <c r="AB99" s="171"/>
      <c r="AC99" s="172">
        <v>100</v>
      </c>
      <c r="AD99" s="171">
        <v>92.677070828331338</v>
      </c>
      <c r="AE99" s="171">
        <v>84.513805522208884</v>
      </c>
      <c r="AF99" s="171">
        <v>79.471788715486184</v>
      </c>
      <c r="AG99" s="173">
        <v>66.386554621848731</v>
      </c>
      <c r="AH99" s="171">
        <v>56.814815423196841</v>
      </c>
      <c r="AI99" s="171">
        <v>48.500284976094711</v>
      </c>
      <c r="AJ99" s="171">
        <v>41.472271092640526</v>
      </c>
      <c r="AK99" s="173">
        <v>35.029520629051703</v>
      </c>
      <c r="AL99" s="173">
        <v>29.661381590154356</v>
      </c>
      <c r="AN99">
        <f t="shared" si="97"/>
        <v>66.386554621848731</v>
      </c>
      <c r="AO99">
        <f t="shared" si="98"/>
        <v>35.029520629051703</v>
      </c>
      <c r="AP99">
        <f t="shared" si="99"/>
        <v>29.661381590154356</v>
      </c>
      <c r="AQ99">
        <f t="shared" si="100"/>
        <v>0</v>
      </c>
      <c r="AR99">
        <f t="shared" si="101"/>
        <v>0</v>
      </c>
      <c r="AS99">
        <f t="shared" si="102"/>
        <v>0</v>
      </c>
    </row>
    <row r="100" spans="1:45" ht="13.5" customHeight="1">
      <c r="A100" s="12" t="s">
        <v>248</v>
      </c>
      <c r="B100" s="12" t="s">
        <v>248</v>
      </c>
      <c r="C100" s="12"/>
      <c r="D100" s="150">
        <v>39114</v>
      </c>
      <c r="E100" s="150">
        <v>40051</v>
      </c>
      <c r="F100" s="150">
        <v>38808</v>
      </c>
      <c r="G100" s="151">
        <v>39023</v>
      </c>
      <c r="H100" s="151">
        <v>39993</v>
      </c>
      <c r="I100" s="151">
        <v>38231</v>
      </c>
      <c r="J100" s="151">
        <v>35925</v>
      </c>
      <c r="K100" s="152">
        <f>SUM(K102:K103)</f>
        <v>34134</v>
      </c>
      <c r="L100" s="152"/>
      <c r="M100" s="152"/>
      <c r="N100" s="153"/>
      <c r="O100" s="152">
        <f>SUM(O102:O103)</f>
        <v>28012</v>
      </c>
      <c r="P100" s="154"/>
      <c r="Q100" s="154"/>
      <c r="R100" s="154"/>
      <c r="S100" s="154">
        <f>SUM(S102:S103)</f>
        <v>17758.152818520826</v>
      </c>
      <c r="T100" s="152">
        <f>SUM(T102:T103)</f>
        <v>15527.776293959078</v>
      </c>
      <c r="U100" s="154"/>
      <c r="V100" s="166">
        <f>D101</f>
        <v>100</v>
      </c>
      <c r="W100" s="166">
        <f t="shared" ref="W100" si="137">E101</f>
        <v>102.39556169146597</v>
      </c>
      <c r="X100" s="166">
        <f t="shared" ref="X100" si="138">F101</f>
        <v>99.217671421997238</v>
      </c>
      <c r="Y100" s="166">
        <f t="shared" ref="Y100" si="139">G101</f>
        <v>99.767346730071068</v>
      </c>
      <c r="Z100" s="166">
        <f t="shared" ref="Z100" si="140">H101</f>
        <v>102.24727718975304</v>
      </c>
      <c r="AA100" s="166">
        <f t="shared" ref="AA100" si="141">I101</f>
        <v>97.742496292887466</v>
      </c>
      <c r="AB100" s="166">
        <f t="shared" ref="AB100" si="142">J101</f>
        <v>91.846909035128093</v>
      </c>
      <c r="AC100" s="166">
        <f t="shared" ref="AC100" si="143">K101</f>
        <v>87.267985887406041</v>
      </c>
      <c r="AD100" s="166"/>
      <c r="AE100" s="166"/>
      <c r="AF100" s="166"/>
      <c r="AG100" s="166">
        <f t="shared" ref="AG100" si="144">O101</f>
        <v>71.616301068671063</v>
      </c>
      <c r="AH100" s="166"/>
      <c r="AI100" s="166"/>
      <c r="AJ100" s="166"/>
      <c r="AK100" s="166">
        <f t="shared" ref="AK100" si="145">S101</f>
        <v>45.401014517872952</v>
      </c>
      <c r="AL100" s="166">
        <f t="shared" ref="AL100" si="146">T101</f>
        <v>39.698768456202579</v>
      </c>
      <c r="AM100" s="83">
        <f>K100/D100*100</f>
        <v>87.267985887406041</v>
      </c>
      <c r="AN100" s="83">
        <f>O100/D100*100</f>
        <v>71.616301068671063</v>
      </c>
      <c r="AO100" s="83">
        <f>S100/D100*100</f>
        <v>45.401014517872952</v>
      </c>
      <c r="AP100" s="83">
        <f>T100/D100*100</f>
        <v>39.698768456202579</v>
      </c>
      <c r="AQ100" s="83">
        <f t="shared" si="100"/>
        <v>0</v>
      </c>
      <c r="AR100" s="83">
        <f t="shared" si="101"/>
        <v>0</v>
      </c>
      <c r="AS100" s="83">
        <f t="shared" si="102"/>
        <v>0</v>
      </c>
    </row>
    <row r="101" spans="1:45" ht="13.5" customHeight="1">
      <c r="A101" s="12"/>
      <c r="B101" s="12"/>
      <c r="C101" s="12"/>
      <c r="D101" s="156">
        <v>100</v>
      </c>
      <c r="E101" s="156">
        <f t="shared" ref="E101:K101" si="147">E100/$D100*100</f>
        <v>102.39556169146597</v>
      </c>
      <c r="F101" s="156">
        <f t="shared" si="147"/>
        <v>99.217671421997238</v>
      </c>
      <c r="G101" s="156">
        <f t="shared" si="147"/>
        <v>99.767346730071068</v>
      </c>
      <c r="H101" s="156">
        <f t="shared" si="147"/>
        <v>102.24727718975304</v>
      </c>
      <c r="I101" s="156">
        <f t="shared" si="147"/>
        <v>97.742496292887466</v>
      </c>
      <c r="J101" s="156">
        <f t="shared" si="147"/>
        <v>91.846909035128093</v>
      </c>
      <c r="K101" s="156">
        <f t="shared" si="147"/>
        <v>87.267985887406041</v>
      </c>
      <c r="L101" s="156"/>
      <c r="M101" s="156"/>
      <c r="N101" s="156"/>
      <c r="O101" s="156">
        <f>O100/$D100*100</f>
        <v>71.616301068671063</v>
      </c>
      <c r="P101" s="156"/>
      <c r="Q101" s="156"/>
      <c r="R101" s="156"/>
      <c r="S101" s="156">
        <f>S100/$D100*100</f>
        <v>45.401014517872952</v>
      </c>
      <c r="T101" s="156">
        <f>T100/$D100*100</f>
        <v>39.698768456202579</v>
      </c>
      <c r="U101" s="154"/>
      <c r="V101" s="166"/>
      <c r="W101" s="166"/>
      <c r="X101" s="166"/>
      <c r="Y101" s="166"/>
      <c r="Z101" s="166"/>
      <c r="AA101" s="166"/>
      <c r="AB101" s="166"/>
      <c r="AC101" s="168">
        <f>AC100/$AC100*100</f>
        <v>100</v>
      </c>
      <c r="AD101" s="166"/>
      <c r="AE101" s="166"/>
      <c r="AF101" s="166"/>
      <c r="AG101" s="166">
        <f>AG100/$AC100*100</f>
        <v>82.064803421808179</v>
      </c>
      <c r="AH101" s="166"/>
      <c r="AI101" s="166"/>
      <c r="AJ101" s="166"/>
      <c r="AK101" s="166">
        <f>AK100/$AC100*100</f>
        <v>52.024822225701136</v>
      </c>
      <c r="AL101" s="166">
        <f>AL100/$AC100*100</f>
        <v>45.490643622074991</v>
      </c>
      <c r="AN101">
        <f t="shared" si="97"/>
        <v>82.064803421808179</v>
      </c>
      <c r="AO101">
        <f t="shared" si="98"/>
        <v>52.024822225701136</v>
      </c>
      <c r="AP101">
        <f t="shared" si="99"/>
        <v>45.490643622074991</v>
      </c>
      <c r="AQ101">
        <f t="shared" si="100"/>
        <v>0</v>
      </c>
      <c r="AR101">
        <f t="shared" si="101"/>
        <v>0</v>
      </c>
      <c r="AS101">
        <f t="shared" si="102"/>
        <v>0</v>
      </c>
    </row>
    <row r="102" spans="1:45" ht="13.5" customHeight="1">
      <c r="A102" s="12"/>
      <c r="B102" s="12"/>
      <c r="C102" s="121" t="s">
        <v>248</v>
      </c>
      <c r="D102" s="154"/>
      <c r="E102" s="154"/>
      <c r="F102" s="154"/>
      <c r="G102" s="154"/>
      <c r="H102" s="154"/>
      <c r="I102" s="154"/>
      <c r="J102" s="154"/>
      <c r="K102" s="154">
        <v>33716</v>
      </c>
      <c r="L102" s="154">
        <v>32661</v>
      </c>
      <c r="M102" s="154">
        <v>31472</v>
      </c>
      <c r="N102" s="154">
        <v>29572</v>
      </c>
      <c r="O102" s="154">
        <v>27721</v>
      </c>
      <c r="P102" s="154">
        <v>24870.346491284785</v>
      </c>
      <c r="Q102" s="154">
        <v>22425.53707187251</v>
      </c>
      <c r="R102" s="154">
        <v>19985.216660255261</v>
      </c>
      <c r="S102" s="154">
        <v>17617.847240718645</v>
      </c>
      <c r="T102" s="154">
        <v>15404.569129687432</v>
      </c>
      <c r="U102" s="154">
        <v>13384.5444562708</v>
      </c>
      <c r="V102" s="167"/>
      <c r="W102" s="167"/>
      <c r="X102" s="167"/>
      <c r="Y102" s="167"/>
      <c r="Z102" s="167"/>
      <c r="AA102" s="167"/>
      <c r="AB102" s="167"/>
      <c r="AC102" s="169">
        <v>100</v>
      </c>
      <c r="AD102" s="167">
        <v>96.870921817534708</v>
      </c>
      <c r="AE102" s="167">
        <v>93.344406216633061</v>
      </c>
      <c r="AF102" s="167">
        <v>87.709099537311658</v>
      </c>
      <c r="AG102" s="170">
        <v>82.219124451299081</v>
      </c>
      <c r="AH102" s="167">
        <v>73.764226157565503</v>
      </c>
      <c r="AI102" s="167">
        <v>66.513041499206636</v>
      </c>
      <c r="AJ102" s="167">
        <v>59.27517101748505</v>
      </c>
      <c r="AK102" s="170">
        <v>52.253669595203</v>
      </c>
      <c r="AL102" s="170">
        <v>45.689195425576671</v>
      </c>
      <c r="AN102">
        <f t="shared" si="97"/>
        <v>82.219124451299081</v>
      </c>
      <c r="AO102">
        <f t="shared" si="98"/>
        <v>52.253669595203</v>
      </c>
      <c r="AP102">
        <f t="shared" si="99"/>
        <v>45.689195425576671</v>
      </c>
      <c r="AQ102">
        <f t="shared" si="100"/>
        <v>0</v>
      </c>
      <c r="AR102">
        <f t="shared" si="101"/>
        <v>0</v>
      </c>
      <c r="AS102">
        <f t="shared" si="102"/>
        <v>0</v>
      </c>
    </row>
    <row r="103" spans="1:45" ht="13.5" customHeight="1">
      <c r="A103" s="12"/>
      <c r="B103" s="29"/>
      <c r="C103" s="29" t="s">
        <v>62</v>
      </c>
      <c r="D103" s="157"/>
      <c r="E103" s="157"/>
      <c r="F103" s="157"/>
      <c r="G103" s="157"/>
      <c r="H103" s="157"/>
      <c r="I103" s="157"/>
      <c r="J103" s="157"/>
      <c r="K103" s="157">
        <v>418</v>
      </c>
      <c r="L103" s="157">
        <v>472</v>
      </c>
      <c r="M103" s="157">
        <v>411</v>
      </c>
      <c r="N103" s="157">
        <v>364</v>
      </c>
      <c r="O103" s="157">
        <v>291</v>
      </c>
      <c r="P103" s="157">
        <v>241.61857448107446</v>
      </c>
      <c r="Q103" s="157">
        <v>200.06027744513324</v>
      </c>
      <c r="R103" s="157">
        <v>164.81382505048373</v>
      </c>
      <c r="S103" s="157">
        <v>140.30557780217987</v>
      </c>
      <c r="T103" s="157">
        <v>123.20716427164619</v>
      </c>
      <c r="U103" s="157">
        <v>111.73289421110096</v>
      </c>
      <c r="V103" s="171"/>
      <c r="W103" s="171"/>
      <c r="X103" s="171"/>
      <c r="Y103" s="171"/>
      <c r="Z103" s="171"/>
      <c r="AA103" s="171"/>
      <c r="AB103" s="171"/>
      <c r="AC103" s="172">
        <v>100</v>
      </c>
      <c r="AD103" s="171">
        <v>112.91866028708132</v>
      </c>
      <c r="AE103" s="171">
        <v>98.325358851674636</v>
      </c>
      <c r="AF103" s="171">
        <v>87.081339712918663</v>
      </c>
      <c r="AG103" s="173">
        <v>69.617224880382778</v>
      </c>
      <c r="AH103" s="171">
        <v>57.803486717960396</v>
      </c>
      <c r="AI103" s="171">
        <v>47.861310393572545</v>
      </c>
      <c r="AJ103" s="171">
        <v>39.429144748919555</v>
      </c>
      <c r="AK103" s="173">
        <v>33.565927703870777</v>
      </c>
      <c r="AL103" s="173">
        <v>29.475398151111531</v>
      </c>
      <c r="AN103">
        <f t="shared" si="97"/>
        <v>69.617224880382778</v>
      </c>
      <c r="AO103">
        <f t="shared" si="98"/>
        <v>33.565927703870777</v>
      </c>
      <c r="AP103">
        <f t="shared" si="99"/>
        <v>29.475398151111531</v>
      </c>
      <c r="AQ103">
        <f t="shared" si="100"/>
        <v>0</v>
      </c>
      <c r="AR103">
        <f t="shared" si="101"/>
        <v>0</v>
      </c>
      <c r="AS103">
        <f t="shared" si="102"/>
        <v>0</v>
      </c>
    </row>
    <row r="104" spans="1:45" ht="13.5" customHeight="1">
      <c r="A104" s="12"/>
      <c r="B104" s="12" t="s">
        <v>250</v>
      </c>
      <c r="C104" s="12"/>
      <c r="D104" s="150">
        <v>6552</v>
      </c>
      <c r="E104" s="150">
        <v>4234</v>
      </c>
      <c r="F104" s="150">
        <v>3265</v>
      </c>
      <c r="G104" s="151">
        <v>2725</v>
      </c>
      <c r="H104" s="151">
        <v>2435</v>
      </c>
      <c r="I104" s="151">
        <v>2234</v>
      </c>
      <c r="J104" s="151">
        <v>2215</v>
      </c>
      <c r="K104" s="152">
        <f>SUM(K106:K110)</f>
        <v>2292</v>
      </c>
      <c r="L104" s="152"/>
      <c r="M104" s="152"/>
      <c r="N104" s="153"/>
      <c r="O104" s="152">
        <f>SUM(O106:O110)</f>
        <v>1435</v>
      </c>
      <c r="P104" s="154"/>
      <c r="Q104" s="154"/>
      <c r="R104" s="154"/>
      <c r="S104" s="154">
        <f>SUM(S106:S110)</f>
        <v>674.40661181099063</v>
      </c>
      <c r="T104" s="152">
        <f>SUM(T106:T110)</f>
        <v>552.53137195237218</v>
      </c>
      <c r="U104" s="154"/>
      <c r="V104" s="166">
        <f>D105</f>
        <v>100</v>
      </c>
      <c r="W104" s="166">
        <f t="shared" ref="W104" si="148">E105</f>
        <v>64.62148962148963</v>
      </c>
      <c r="X104" s="166">
        <f t="shared" ref="X104" si="149">F105</f>
        <v>49.832112332112331</v>
      </c>
      <c r="Y104" s="166">
        <f t="shared" ref="Y104" si="150">G105</f>
        <v>41.59035409035409</v>
      </c>
      <c r="Z104" s="166">
        <f t="shared" ref="Z104" si="151">H105</f>
        <v>37.164224664224662</v>
      </c>
      <c r="AA104" s="166">
        <f t="shared" ref="AA104" si="152">I105</f>
        <v>34.0964590964591</v>
      </c>
      <c r="AB104" s="166">
        <f t="shared" ref="AB104" si="153">J105</f>
        <v>33.806471306471309</v>
      </c>
      <c r="AC104" s="166">
        <f t="shared" ref="AC104" si="154">K105</f>
        <v>34.981684981684978</v>
      </c>
      <c r="AD104" s="166"/>
      <c r="AE104" s="166"/>
      <c r="AF104" s="166"/>
      <c r="AG104" s="166">
        <f t="shared" ref="AG104" si="155">O105</f>
        <v>21.9017094017094</v>
      </c>
      <c r="AH104" s="166"/>
      <c r="AI104" s="166"/>
      <c r="AJ104" s="166"/>
      <c r="AK104" s="166">
        <f t="shared" ref="AK104" si="156">S105</f>
        <v>10.29314120590645</v>
      </c>
      <c r="AL104" s="166">
        <f t="shared" ref="AL104" si="157">T105</f>
        <v>8.4330184974415765</v>
      </c>
      <c r="AM104" s="83">
        <f>K104/D104*100</f>
        <v>34.981684981684978</v>
      </c>
      <c r="AN104" s="83">
        <f>O104/D104*100</f>
        <v>21.9017094017094</v>
      </c>
      <c r="AO104" s="83">
        <f>S104/D104*100</f>
        <v>10.29314120590645</v>
      </c>
      <c r="AP104" s="83">
        <f>T104/D104*100</f>
        <v>8.4330184974415765</v>
      </c>
      <c r="AQ104" s="83">
        <f t="shared" si="100"/>
        <v>0</v>
      </c>
      <c r="AR104" s="83">
        <f t="shared" si="101"/>
        <v>0</v>
      </c>
      <c r="AS104" s="83">
        <f t="shared" si="102"/>
        <v>0</v>
      </c>
    </row>
    <row r="105" spans="1:45" ht="13.5" customHeight="1">
      <c r="A105" s="12"/>
      <c r="B105" s="12"/>
      <c r="C105" s="12"/>
      <c r="D105" s="156">
        <v>100</v>
      </c>
      <c r="E105" s="156">
        <f t="shared" ref="E105:K105" si="158">E104/$D104*100</f>
        <v>64.62148962148963</v>
      </c>
      <c r="F105" s="156">
        <f t="shared" si="158"/>
        <v>49.832112332112331</v>
      </c>
      <c r="G105" s="156">
        <f t="shared" si="158"/>
        <v>41.59035409035409</v>
      </c>
      <c r="H105" s="156">
        <f t="shared" si="158"/>
        <v>37.164224664224662</v>
      </c>
      <c r="I105" s="156">
        <f t="shared" si="158"/>
        <v>34.0964590964591</v>
      </c>
      <c r="J105" s="156">
        <f t="shared" si="158"/>
        <v>33.806471306471309</v>
      </c>
      <c r="K105" s="156">
        <f t="shared" si="158"/>
        <v>34.981684981684978</v>
      </c>
      <c r="L105" s="156"/>
      <c r="M105" s="156"/>
      <c r="N105" s="156"/>
      <c r="O105" s="156">
        <f>O104/$D104*100</f>
        <v>21.9017094017094</v>
      </c>
      <c r="P105" s="156"/>
      <c r="Q105" s="156"/>
      <c r="R105" s="156"/>
      <c r="S105" s="156">
        <f>S104/$D104*100</f>
        <v>10.29314120590645</v>
      </c>
      <c r="T105" s="156">
        <f>T104/$D104*100</f>
        <v>8.4330184974415765</v>
      </c>
      <c r="U105" s="154"/>
      <c r="V105" s="166"/>
      <c r="W105" s="166"/>
      <c r="X105" s="166"/>
      <c r="Y105" s="166"/>
      <c r="Z105" s="166"/>
      <c r="AA105" s="166"/>
      <c r="AB105" s="166"/>
      <c r="AC105" s="168">
        <f>AC104/$AC104*100</f>
        <v>100</v>
      </c>
      <c r="AD105" s="166"/>
      <c r="AE105" s="166"/>
      <c r="AF105" s="166"/>
      <c r="AG105" s="166">
        <f>AG104/$AC104*100</f>
        <v>62.609075043630028</v>
      </c>
      <c r="AH105" s="166"/>
      <c r="AI105" s="166"/>
      <c r="AJ105" s="166"/>
      <c r="AK105" s="166">
        <f>AK104/$AC104*100</f>
        <v>29.424372243062418</v>
      </c>
      <c r="AL105" s="166">
        <f>AL104/$AC104*100</f>
        <v>24.106953401063357</v>
      </c>
      <c r="AN105">
        <f t="shared" si="97"/>
        <v>62.609075043630028</v>
      </c>
      <c r="AO105">
        <f t="shared" si="98"/>
        <v>29.424372243062418</v>
      </c>
      <c r="AP105">
        <f t="shared" si="99"/>
        <v>24.106953401063357</v>
      </c>
      <c r="AQ105">
        <f t="shared" si="100"/>
        <v>0</v>
      </c>
      <c r="AR105">
        <f t="shared" si="101"/>
        <v>0</v>
      </c>
      <c r="AS105">
        <f t="shared" si="102"/>
        <v>0</v>
      </c>
    </row>
    <row r="106" spans="1:45" ht="13.5" customHeight="1">
      <c r="A106" s="12"/>
      <c r="B106" s="12"/>
      <c r="C106" s="12" t="s">
        <v>67</v>
      </c>
      <c r="D106" s="154"/>
      <c r="E106" s="154"/>
      <c r="F106" s="154"/>
      <c r="G106" s="154"/>
      <c r="H106" s="154"/>
      <c r="I106" s="154"/>
      <c r="J106" s="154"/>
      <c r="K106" s="154">
        <v>1152</v>
      </c>
      <c r="L106" s="154">
        <v>1145</v>
      </c>
      <c r="M106" s="154">
        <v>1054</v>
      </c>
      <c r="N106" s="154">
        <v>845</v>
      </c>
      <c r="O106" s="154">
        <v>777</v>
      </c>
      <c r="P106" s="154">
        <v>704.59375098004966</v>
      </c>
      <c r="Q106" s="154">
        <v>639.3874770656189</v>
      </c>
      <c r="R106" s="154">
        <v>572.3621964660922</v>
      </c>
      <c r="S106" s="154">
        <v>498.44473339424843</v>
      </c>
      <c r="T106" s="154">
        <v>432.3666496189532</v>
      </c>
      <c r="U106" s="154">
        <v>367.51134797657903</v>
      </c>
      <c r="V106" s="167"/>
      <c r="W106" s="167"/>
      <c r="X106" s="167"/>
      <c r="Y106" s="167"/>
      <c r="Z106" s="167"/>
      <c r="AA106" s="167"/>
      <c r="AB106" s="167"/>
      <c r="AC106" s="169">
        <v>100</v>
      </c>
      <c r="AD106" s="167">
        <v>99.392361111111114</v>
      </c>
      <c r="AE106" s="167">
        <v>91.493055555555557</v>
      </c>
      <c r="AF106" s="167">
        <v>73.350694444444443</v>
      </c>
      <c r="AG106" s="170">
        <v>67.447916666666657</v>
      </c>
      <c r="AH106" s="167">
        <v>61.162651994795979</v>
      </c>
      <c r="AI106" s="167">
        <v>55.502385161946087</v>
      </c>
      <c r="AJ106" s="167">
        <v>49.684218443237171</v>
      </c>
      <c r="AK106" s="170">
        <v>43.267771996028507</v>
      </c>
      <c r="AL106" s="170">
        <v>37.531827223867467</v>
      </c>
      <c r="AN106">
        <f t="shared" si="97"/>
        <v>67.447916666666657</v>
      </c>
      <c r="AO106">
        <f t="shared" si="98"/>
        <v>43.267771996028507</v>
      </c>
      <c r="AP106">
        <f t="shared" si="99"/>
        <v>37.531827223867467</v>
      </c>
      <c r="AQ106">
        <f t="shared" si="100"/>
        <v>0</v>
      </c>
      <c r="AR106">
        <f t="shared" si="101"/>
        <v>0</v>
      </c>
      <c r="AS106">
        <f t="shared" si="102"/>
        <v>0</v>
      </c>
    </row>
    <row r="107" spans="1:45" ht="13.5" customHeight="1">
      <c r="A107" s="12"/>
      <c r="B107" s="12"/>
      <c r="C107" s="12" t="s">
        <v>66</v>
      </c>
      <c r="D107" s="154"/>
      <c r="E107" s="154"/>
      <c r="F107" s="154"/>
      <c r="G107" s="154"/>
      <c r="H107" s="154"/>
      <c r="I107" s="154"/>
      <c r="J107" s="154"/>
      <c r="K107" s="154">
        <v>316</v>
      </c>
      <c r="L107" s="154">
        <v>323</v>
      </c>
      <c r="M107" s="154">
        <v>411</v>
      </c>
      <c r="N107" s="154">
        <v>274</v>
      </c>
      <c r="O107" s="154">
        <v>229</v>
      </c>
      <c r="P107" s="154">
        <v>182.086396378237</v>
      </c>
      <c r="Q107" s="154">
        <v>131.34638421456259</v>
      </c>
      <c r="R107" s="154">
        <v>93.035576778271263</v>
      </c>
      <c r="S107" s="154">
        <v>65.155962957556881</v>
      </c>
      <c r="T107" s="154">
        <v>41.755646902819578</v>
      </c>
      <c r="U107" s="154">
        <v>27.490257083699202</v>
      </c>
      <c r="V107" s="167"/>
      <c r="W107" s="167"/>
      <c r="X107" s="167"/>
      <c r="Y107" s="167"/>
      <c r="Z107" s="167"/>
      <c r="AA107" s="167"/>
      <c r="AB107" s="167"/>
      <c r="AC107" s="169">
        <v>100</v>
      </c>
      <c r="AD107" s="167">
        <v>102.21518987341771</v>
      </c>
      <c r="AE107" s="167">
        <v>130.0632911392405</v>
      </c>
      <c r="AF107" s="167">
        <v>86.70886075949366</v>
      </c>
      <c r="AG107" s="170">
        <v>72.468354430379748</v>
      </c>
      <c r="AH107" s="167">
        <v>57.622277334885133</v>
      </c>
      <c r="AI107" s="167">
        <v>41.565311460304613</v>
      </c>
      <c r="AJ107" s="167">
        <v>29.441638220971917</v>
      </c>
      <c r="AK107" s="170">
        <v>20.618975619480025</v>
      </c>
      <c r="AL107" s="170">
        <v>13.213812311018854</v>
      </c>
      <c r="AN107">
        <f t="shared" si="97"/>
        <v>72.468354430379748</v>
      </c>
      <c r="AO107">
        <f t="shared" si="98"/>
        <v>20.618975619480025</v>
      </c>
      <c r="AP107">
        <f t="shared" si="99"/>
        <v>13.213812311018854</v>
      </c>
      <c r="AQ107">
        <f t="shared" si="100"/>
        <v>0</v>
      </c>
      <c r="AR107">
        <f t="shared" si="101"/>
        <v>0</v>
      </c>
      <c r="AS107">
        <f t="shared" si="102"/>
        <v>0</v>
      </c>
    </row>
    <row r="108" spans="1:45" ht="13.5" customHeight="1">
      <c r="A108" s="12"/>
      <c r="B108" s="12"/>
      <c r="C108" s="12" t="s">
        <v>65</v>
      </c>
      <c r="D108" s="154"/>
      <c r="E108" s="154"/>
      <c r="F108" s="154"/>
      <c r="G108" s="154"/>
      <c r="H108" s="154"/>
      <c r="I108" s="154"/>
      <c r="J108" s="154"/>
      <c r="K108" s="154">
        <v>433</v>
      </c>
      <c r="L108" s="154">
        <v>371</v>
      </c>
      <c r="M108" s="154">
        <v>337</v>
      </c>
      <c r="N108" s="154">
        <v>305</v>
      </c>
      <c r="O108" s="154">
        <v>252</v>
      </c>
      <c r="P108" s="154">
        <v>198.77895018787467</v>
      </c>
      <c r="Q108" s="154">
        <v>152.89077137901512</v>
      </c>
      <c r="R108" s="154">
        <v>114.4341471600482</v>
      </c>
      <c r="S108" s="154">
        <v>87.75194897112803</v>
      </c>
      <c r="T108" s="154">
        <v>65.479857300244888</v>
      </c>
      <c r="U108" s="154">
        <v>48.150995508697179</v>
      </c>
      <c r="V108" s="167"/>
      <c r="W108" s="167"/>
      <c r="X108" s="167"/>
      <c r="Y108" s="167"/>
      <c r="Z108" s="167"/>
      <c r="AA108" s="167"/>
      <c r="AB108" s="167"/>
      <c r="AC108" s="169">
        <v>100</v>
      </c>
      <c r="AD108" s="167">
        <v>85.681293302540411</v>
      </c>
      <c r="AE108" s="167">
        <v>77.829099307159353</v>
      </c>
      <c r="AF108" s="167">
        <v>70.438799076212462</v>
      </c>
      <c r="AG108" s="170">
        <v>58.198614318706696</v>
      </c>
      <c r="AH108" s="167">
        <v>45.907378796275907</v>
      </c>
      <c r="AI108" s="167">
        <v>35.309646969749451</v>
      </c>
      <c r="AJ108" s="167">
        <v>26.428209505784807</v>
      </c>
      <c r="AK108" s="170">
        <v>20.266039023355205</v>
      </c>
      <c r="AL108" s="170">
        <v>15.12236889151152</v>
      </c>
      <c r="AN108">
        <f t="shared" si="97"/>
        <v>58.198614318706696</v>
      </c>
      <c r="AO108">
        <f t="shared" si="98"/>
        <v>20.266039023355205</v>
      </c>
      <c r="AP108">
        <f t="shared" si="99"/>
        <v>15.12236889151152</v>
      </c>
      <c r="AQ108">
        <f t="shared" si="100"/>
        <v>0</v>
      </c>
      <c r="AR108">
        <f t="shared" si="101"/>
        <v>0</v>
      </c>
      <c r="AS108">
        <f t="shared" si="102"/>
        <v>0</v>
      </c>
    </row>
    <row r="109" spans="1:45" ht="13.5" customHeight="1">
      <c r="A109" s="12"/>
      <c r="B109" s="12"/>
      <c r="C109" s="12" t="s">
        <v>68</v>
      </c>
      <c r="D109" s="154"/>
      <c r="E109" s="154"/>
      <c r="F109" s="154"/>
      <c r="G109" s="154"/>
      <c r="H109" s="154"/>
      <c r="I109" s="154"/>
      <c r="J109" s="154"/>
      <c r="K109" s="154">
        <v>335</v>
      </c>
      <c r="L109" s="154">
        <v>309</v>
      </c>
      <c r="M109" s="154">
        <v>281</v>
      </c>
      <c r="N109" s="154">
        <v>230</v>
      </c>
      <c r="O109" s="154">
        <v>146</v>
      </c>
      <c r="P109" s="154">
        <v>93.721595071595061</v>
      </c>
      <c r="Q109" s="154">
        <v>63.194249689704236</v>
      </c>
      <c r="R109" s="154">
        <v>38.246371431598703</v>
      </c>
      <c r="S109" s="154">
        <v>21.911109345200252</v>
      </c>
      <c r="T109" s="154">
        <v>12.929218130354492</v>
      </c>
      <c r="U109" s="154">
        <v>7.4819660642387902</v>
      </c>
      <c r="V109" s="167"/>
      <c r="W109" s="167"/>
      <c r="X109" s="167"/>
      <c r="Y109" s="167"/>
      <c r="Z109" s="167"/>
      <c r="AA109" s="167"/>
      <c r="AB109" s="167"/>
      <c r="AC109" s="169">
        <v>100</v>
      </c>
      <c r="AD109" s="167">
        <v>92.238805970149258</v>
      </c>
      <c r="AE109" s="167">
        <v>83.880597014925371</v>
      </c>
      <c r="AF109" s="167">
        <v>68.656716417910445</v>
      </c>
      <c r="AG109" s="170">
        <v>43.582089552238806</v>
      </c>
      <c r="AH109" s="167">
        <v>27.976595543759718</v>
      </c>
      <c r="AI109" s="167">
        <v>18.863955131254993</v>
      </c>
      <c r="AJ109" s="167">
        <v>11.416827293014538</v>
      </c>
      <c r="AK109" s="170">
        <v>6.5406296552836567</v>
      </c>
      <c r="AL109" s="170">
        <v>3.8594680986132812</v>
      </c>
      <c r="AN109">
        <f t="shared" si="97"/>
        <v>43.582089552238806</v>
      </c>
      <c r="AO109">
        <f t="shared" si="98"/>
        <v>6.5406296552836567</v>
      </c>
      <c r="AP109">
        <f t="shared" si="99"/>
        <v>3.8594680986132812</v>
      </c>
      <c r="AQ109">
        <f t="shared" si="100"/>
        <v>0</v>
      </c>
      <c r="AR109">
        <f t="shared" si="101"/>
        <v>0</v>
      </c>
      <c r="AS109">
        <f t="shared" si="102"/>
        <v>0</v>
      </c>
    </row>
    <row r="110" spans="1:45" ht="13.5" customHeight="1">
      <c r="A110" s="29"/>
      <c r="B110" s="29"/>
      <c r="C110" s="29" t="s">
        <v>69</v>
      </c>
      <c r="D110" s="157"/>
      <c r="E110" s="157"/>
      <c r="F110" s="157"/>
      <c r="G110" s="157"/>
      <c r="H110" s="157"/>
      <c r="I110" s="157"/>
      <c r="J110" s="157"/>
      <c r="K110" s="157">
        <v>56</v>
      </c>
      <c r="L110" s="157">
        <v>48</v>
      </c>
      <c r="M110" s="157">
        <v>43</v>
      </c>
      <c r="N110" s="157">
        <v>37</v>
      </c>
      <c r="O110" s="157">
        <v>31</v>
      </c>
      <c r="P110" s="157">
        <v>15.285714285714285</v>
      </c>
      <c r="Q110" s="157">
        <v>5.2380952380952381</v>
      </c>
      <c r="R110" s="157">
        <v>3.1428571428571428</v>
      </c>
      <c r="S110" s="157">
        <v>1.1428571428571428</v>
      </c>
      <c r="T110" s="157">
        <v>0</v>
      </c>
      <c r="U110" s="157">
        <v>0</v>
      </c>
      <c r="V110" s="171"/>
      <c r="W110" s="171"/>
      <c r="X110" s="171"/>
      <c r="Y110" s="171"/>
      <c r="Z110" s="171"/>
      <c r="AA110" s="171"/>
      <c r="AB110" s="171"/>
      <c r="AC110" s="172">
        <v>100</v>
      </c>
      <c r="AD110" s="171">
        <v>85.714285714285708</v>
      </c>
      <c r="AE110" s="171">
        <v>76.785714285714292</v>
      </c>
      <c r="AF110" s="171">
        <v>66.071428571428569</v>
      </c>
      <c r="AG110" s="173">
        <v>55.357142857142861</v>
      </c>
      <c r="AH110" s="171">
        <v>27.295918367346939</v>
      </c>
      <c r="AI110" s="171">
        <v>9.3537414965986407</v>
      </c>
      <c r="AJ110" s="171">
        <v>5.6122448979591839</v>
      </c>
      <c r="AK110" s="173">
        <v>2.0408163265306123</v>
      </c>
      <c r="AL110" s="173">
        <v>0</v>
      </c>
      <c r="AN110">
        <f t="shared" si="97"/>
        <v>55.357142857142861</v>
      </c>
      <c r="AO110">
        <f t="shared" si="98"/>
        <v>2.0408163265306123</v>
      </c>
      <c r="AP110">
        <f t="shared" si="99"/>
        <v>0</v>
      </c>
      <c r="AQ110">
        <f t="shared" si="100"/>
        <v>0</v>
      </c>
      <c r="AR110">
        <f t="shared" si="101"/>
        <v>0</v>
      </c>
      <c r="AS110">
        <f t="shared" si="102"/>
        <v>0</v>
      </c>
    </row>
    <row r="111" spans="1:45" ht="13.5" customHeight="1">
      <c r="A111" s="12" t="s">
        <v>461</v>
      </c>
      <c r="B111" s="12" t="s">
        <v>210</v>
      </c>
      <c r="C111" s="12"/>
      <c r="D111" s="150">
        <v>12519</v>
      </c>
      <c r="E111" s="150">
        <v>12634</v>
      </c>
      <c r="F111" s="150">
        <v>12116</v>
      </c>
      <c r="G111" s="151">
        <v>12259</v>
      </c>
      <c r="H111" s="151">
        <v>12934</v>
      </c>
      <c r="I111" s="151">
        <v>13576</v>
      </c>
      <c r="J111" s="151">
        <v>13868</v>
      </c>
      <c r="K111" s="152">
        <f>SUM(K113:K114)</f>
        <v>14634.999999999998</v>
      </c>
      <c r="L111" s="152"/>
      <c r="M111" s="152"/>
      <c r="N111" s="153"/>
      <c r="O111" s="152">
        <f>SUM(O113:O114)</f>
        <v>15608</v>
      </c>
      <c r="P111" s="154"/>
      <c r="Q111" s="154"/>
      <c r="R111" s="154"/>
      <c r="S111" s="154">
        <f>SUM(S113:S114)</f>
        <v>14459.275305350246</v>
      </c>
      <c r="T111" s="152">
        <f>SUM(T113:T114)</f>
        <v>14177.423757562088</v>
      </c>
      <c r="U111" s="154"/>
      <c r="V111" s="166">
        <f>D112</f>
        <v>100</v>
      </c>
      <c r="W111" s="166">
        <f t="shared" ref="W111" si="159">E112</f>
        <v>100.91860372234206</v>
      </c>
      <c r="X111" s="166">
        <f t="shared" ref="X111" si="160">F112</f>
        <v>96.780893042575286</v>
      </c>
      <c r="Y111" s="166">
        <f t="shared" ref="Y111" si="161">G112</f>
        <v>97.923156801661477</v>
      </c>
      <c r="Z111" s="166">
        <f t="shared" ref="Z111" si="162">H112</f>
        <v>103.31496125888648</v>
      </c>
      <c r="AA111" s="166">
        <f t="shared" ref="AA111" si="163">I112</f>
        <v>108.44316638709162</v>
      </c>
      <c r="AB111" s="166">
        <f t="shared" ref="AB111" si="164">J112</f>
        <v>110.77562105599488</v>
      </c>
      <c r="AC111" s="166">
        <f t="shared" ref="AC111" si="165">K112</f>
        <v>116.90230849109354</v>
      </c>
      <c r="AD111" s="166"/>
      <c r="AE111" s="166"/>
      <c r="AF111" s="166"/>
      <c r="AG111" s="166">
        <f t="shared" ref="AG111" si="166">O112</f>
        <v>124.67449476795271</v>
      </c>
      <c r="AH111" s="166"/>
      <c r="AI111" s="166"/>
      <c r="AJ111" s="166"/>
      <c r="AK111" s="166">
        <f t="shared" ref="AK111" si="167">S112</f>
        <v>115.49864450315717</v>
      </c>
      <c r="AL111" s="166">
        <f t="shared" ref="AL111" si="168">T112</f>
        <v>113.24725423406092</v>
      </c>
      <c r="AM111" s="83">
        <f>K111/D111*100</f>
        <v>116.90230849109354</v>
      </c>
      <c r="AN111" s="83">
        <f>O111/D111*100</f>
        <v>124.67449476795271</v>
      </c>
      <c r="AO111" s="83">
        <f>S111/D111*100</f>
        <v>115.49864450315717</v>
      </c>
      <c r="AP111" s="83">
        <f>T111/D111*100</f>
        <v>113.24725423406092</v>
      </c>
      <c r="AQ111" s="83">
        <f t="shared" si="100"/>
        <v>0</v>
      </c>
      <c r="AR111" s="83">
        <f t="shared" si="101"/>
        <v>0</v>
      </c>
      <c r="AS111" s="83">
        <f t="shared" si="102"/>
        <v>0</v>
      </c>
    </row>
    <row r="112" spans="1:45" ht="13.5" customHeight="1">
      <c r="A112" s="12"/>
      <c r="B112" s="12"/>
      <c r="C112" s="12"/>
      <c r="D112" s="156">
        <v>100</v>
      </c>
      <c r="E112" s="156">
        <f t="shared" ref="E112:K112" si="169">E111/$D111*100</f>
        <v>100.91860372234206</v>
      </c>
      <c r="F112" s="156">
        <f t="shared" si="169"/>
        <v>96.780893042575286</v>
      </c>
      <c r="G112" s="156">
        <f t="shared" si="169"/>
        <v>97.923156801661477</v>
      </c>
      <c r="H112" s="156">
        <f t="shared" si="169"/>
        <v>103.31496125888648</v>
      </c>
      <c r="I112" s="156">
        <f t="shared" si="169"/>
        <v>108.44316638709162</v>
      </c>
      <c r="J112" s="156">
        <f t="shared" si="169"/>
        <v>110.77562105599488</v>
      </c>
      <c r="K112" s="156">
        <f t="shared" si="169"/>
        <v>116.90230849109354</v>
      </c>
      <c r="L112" s="156"/>
      <c r="M112" s="156"/>
      <c r="N112" s="156"/>
      <c r="O112" s="156">
        <f>O111/$D111*100</f>
        <v>124.67449476795271</v>
      </c>
      <c r="P112" s="156"/>
      <c r="Q112" s="156"/>
      <c r="R112" s="156"/>
      <c r="S112" s="156">
        <f>S111/$D111*100</f>
        <v>115.49864450315717</v>
      </c>
      <c r="T112" s="156">
        <f>T111/$D111*100</f>
        <v>113.24725423406092</v>
      </c>
      <c r="U112" s="154"/>
      <c r="V112" s="166"/>
      <c r="W112" s="166"/>
      <c r="X112" s="166"/>
      <c r="Y112" s="166"/>
      <c r="Z112" s="166"/>
      <c r="AA112" s="166"/>
      <c r="AB112" s="166"/>
      <c r="AC112" s="168">
        <f>AC111/$AC111*100</f>
        <v>100</v>
      </c>
      <c r="AD112" s="166"/>
      <c r="AE112" s="166"/>
      <c r="AF112" s="166"/>
      <c r="AG112" s="166">
        <f>AG111/$AC111*100</f>
        <v>106.6484455073454</v>
      </c>
      <c r="AH112" s="166"/>
      <c r="AI112" s="166"/>
      <c r="AJ112" s="166"/>
      <c r="AK112" s="166">
        <f>AK111/$AC111*100</f>
        <v>98.799284628290025</v>
      </c>
      <c r="AL112" s="166">
        <f>AL111/$AC111*100</f>
        <v>96.873411394342924</v>
      </c>
      <c r="AN112">
        <f t="shared" si="97"/>
        <v>106.6484455073454</v>
      </c>
      <c r="AO112">
        <f t="shared" si="98"/>
        <v>98.799284628290025</v>
      </c>
      <c r="AP112">
        <f t="shared" si="99"/>
        <v>96.873411394342924</v>
      </c>
      <c r="AQ112">
        <f t="shared" si="100"/>
        <v>0</v>
      </c>
      <c r="AR112">
        <f t="shared" si="101"/>
        <v>0</v>
      </c>
      <c r="AS112">
        <f t="shared" si="102"/>
        <v>0</v>
      </c>
    </row>
    <row r="113" spans="1:45" ht="13.5" customHeight="1">
      <c r="A113" s="12"/>
      <c r="B113" s="12"/>
      <c r="C113" s="121" t="s">
        <v>493</v>
      </c>
      <c r="D113" s="154"/>
      <c r="E113" s="154"/>
      <c r="F113" s="154"/>
      <c r="G113" s="154"/>
      <c r="H113" s="154"/>
      <c r="I113" s="154"/>
      <c r="J113" s="154"/>
      <c r="K113" s="154">
        <v>7941.9999999999991</v>
      </c>
      <c r="L113" s="154">
        <v>8252</v>
      </c>
      <c r="M113" s="154">
        <v>8379.9999999999982</v>
      </c>
      <c r="N113" s="154">
        <v>8707</v>
      </c>
      <c r="O113" s="154">
        <v>8917</v>
      </c>
      <c r="P113" s="154">
        <v>8984.0263299778853</v>
      </c>
      <c r="Q113" s="154">
        <v>9020.2802870136111</v>
      </c>
      <c r="R113" s="154">
        <v>9021.23698065186</v>
      </c>
      <c r="S113" s="154">
        <v>9029.1517774798212</v>
      </c>
      <c r="T113" s="154">
        <v>9089.5502296544255</v>
      </c>
      <c r="U113" s="154"/>
      <c r="V113" s="167"/>
      <c r="W113" s="167"/>
      <c r="X113" s="167"/>
      <c r="Y113" s="167"/>
      <c r="Z113" s="167"/>
      <c r="AA113" s="167"/>
      <c r="AB113" s="167"/>
      <c r="AC113" s="169">
        <v>100</v>
      </c>
      <c r="AD113" s="167">
        <v>103.90329891714933</v>
      </c>
      <c r="AE113" s="167">
        <v>105.51498363132711</v>
      </c>
      <c r="AF113" s="167">
        <v>109.6323344245782</v>
      </c>
      <c r="AG113" s="170">
        <v>112.27650465877615</v>
      </c>
      <c r="AH113" s="167">
        <v>113.12045240465733</v>
      </c>
      <c r="AI113" s="167">
        <v>113.57693637639905</v>
      </c>
      <c r="AJ113" s="167">
        <v>113.58898238040621</v>
      </c>
      <c r="AK113" s="170">
        <v>113.68863985746441</v>
      </c>
      <c r="AL113" s="170">
        <v>114.44913409285351</v>
      </c>
      <c r="AN113">
        <f t="shared" si="97"/>
        <v>112.27650465877615</v>
      </c>
      <c r="AO113">
        <f t="shared" si="98"/>
        <v>113.68863985746441</v>
      </c>
      <c r="AP113">
        <f t="shared" si="99"/>
        <v>114.44913409285351</v>
      </c>
      <c r="AQ113">
        <f t="shared" si="100"/>
        <v>0</v>
      </c>
      <c r="AR113">
        <f t="shared" si="101"/>
        <v>0</v>
      </c>
      <c r="AS113">
        <f t="shared" si="102"/>
        <v>0</v>
      </c>
    </row>
    <row r="114" spans="1:45" ht="13.5" customHeight="1">
      <c r="A114" s="12"/>
      <c r="B114" s="29"/>
      <c r="C114" s="124" t="s">
        <v>494</v>
      </c>
      <c r="D114" s="157"/>
      <c r="E114" s="157"/>
      <c r="F114" s="157"/>
      <c r="G114" s="157"/>
      <c r="H114" s="157"/>
      <c r="I114" s="157"/>
      <c r="J114" s="157"/>
      <c r="K114" s="157">
        <v>6692.9999999999991</v>
      </c>
      <c r="L114" s="157">
        <v>6942</v>
      </c>
      <c r="M114" s="157">
        <v>6671</v>
      </c>
      <c r="N114" s="157">
        <v>6879</v>
      </c>
      <c r="O114" s="157">
        <v>6691</v>
      </c>
      <c r="P114" s="157">
        <v>6405.3199664157301</v>
      </c>
      <c r="Q114" s="157">
        <v>6134.9072743438228</v>
      </c>
      <c r="R114" s="157">
        <v>5791.9571357804343</v>
      </c>
      <c r="S114" s="157">
        <v>5430.1235278704235</v>
      </c>
      <c r="T114" s="157">
        <v>5087.8735279076627</v>
      </c>
      <c r="U114" s="157"/>
      <c r="V114" s="171"/>
      <c r="W114" s="171"/>
      <c r="X114" s="171"/>
      <c r="Y114" s="171"/>
      <c r="Z114" s="171"/>
      <c r="AA114" s="171"/>
      <c r="AB114" s="171"/>
      <c r="AC114" s="172">
        <v>100</v>
      </c>
      <c r="AD114" s="171">
        <v>103.72030479605559</v>
      </c>
      <c r="AE114" s="171">
        <v>99.671298371432854</v>
      </c>
      <c r="AF114" s="171">
        <v>102.77902285970417</v>
      </c>
      <c r="AG114" s="173">
        <v>99.970118033766624</v>
      </c>
      <c r="AH114" s="171">
        <v>95.7017774752089</v>
      </c>
      <c r="AI114" s="171">
        <v>91.661546008424082</v>
      </c>
      <c r="AJ114" s="171">
        <v>86.53753377828231</v>
      </c>
      <c r="AK114" s="173">
        <v>81.131383951448143</v>
      </c>
      <c r="AL114" s="173">
        <v>76.017832480317693</v>
      </c>
      <c r="AN114">
        <f t="shared" si="97"/>
        <v>99.970118033766624</v>
      </c>
      <c r="AO114">
        <f t="shared" si="98"/>
        <v>81.131383951448143</v>
      </c>
      <c r="AP114">
        <f t="shared" si="99"/>
        <v>76.017832480317693</v>
      </c>
      <c r="AQ114">
        <f t="shared" si="100"/>
        <v>0</v>
      </c>
      <c r="AR114">
        <f t="shared" si="101"/>
        <v>0</v>
      </c>
      <c r="AS114">
        <f t="shared" si="102"/>
        <v>0</v>
      </c>
    </row>
    <row r="115" spans="1:45" ht="13.5" customHeight="1">
      <c r="A115" s="12"/>
      <c r="B115" s="12" t="s">
        <v>214</v>
      </c>
      <c r="C115" s="12"/>
      <c r="D115" s="150">
        <v>19228</v>
      </c>
      <c r="E115" s="150">
        <v>19123</v>
      </c>
      <c r="F115" s="150">
        <v>19292</v>
      </c>
      <c r="G115" s="151">
        <v>18882</v>
      </c>
      <c r="H115" s="151">
        <v>17094</v>
      </c>
      <c r="I115" s="151">
        <v>16811</v>
      </c>
      <c r="J115" s="151">
        <v>16171</v>
      </c>
      <c r="K115" s="152">
        <f>SUM(K117:K121)</f>
        <v>16231</v>
      </c>
      <c r="L115" s="152"/>
      <c r="M115" s="152"/>
      <c r="N115" s="153"/>
      <c r="O115" s="152">
        <f>SUM(O117:O121)</f>
        <v>12399</v>
      </c>
      <c r="P115" s="154"/>
      <c r="Q115" s="154"/>
      <c r="R115" s="154"/>
      <c r="S115" s="154">
        <f>SUM(S117:S121)</f>
        <v>7939.0928262418229</v>
      </c>
      <c r="T115" s="152">
        <f>SUM(T117:T121)</f>
        <v>6922.9987982062721</v>
      </c>
      <c r="U115" s="154"/>
      <c r="V115" s="166">
        <f>D116</f>
        <v>100</v>
      </c>
      <c r="W115" s="166">
        <f t="shared" ref="W115" si="170">E116</f>
        <v>99.453921364676518</v>
      </c>
      <c r="X115" s="166">
        <f t="shared" ref="X115" si="171">F116</f>
        <v>100.33284793010193</v>
      </c>
      <c r="Y115" s="166">
        <f t="shared" ref="Y115" si="172">G116</f>
        <v>98.200540877886411</v>
      </c>
      <c r="Z115" s="166">
        <f t="shared" ref="Z115" si="173">H116</f>
        <v>88.901601830663608</v>
      </c>
      <c r="AA115" s="166">
        <f t="shared" ref="AA115" si="174">I116</f>
        <v>87.429789889744129</v>
      </c>
      <c r="AB115" s="166">
        <f t="shared" ref="AB115" si="175">J116</f>
        <v>84.101310588724772</v>
      </c>
      <c r="AC115" s="166">
        <f t="shared" ref="AC115" si="176">K116</f>
        <v>84.413355523195349</v>
      </c>
      <c r="AD115" s="166"/>
      <c r="AE115" s="166"/>
      <c r="AF115" s="166"/>
      <c r="AG115" s="166">
        <f t="shared" ref="AG115" si="177">O116</f>
        <v>64.484085708341993</v>
      </c>
      <c r="AH115" s="166"/>
      <c r="AI115" s="166"/>
      <c r="AJ115" s="166"/>
      <c r="AK115" s="166">
        <f t="shared" ref="AK115" si="178">S116</f>
        <v>41.289228345339204</v>
      </c>
      <c r="AL115" s="166">
        <f t="shared" ref="AL115" si="179">T116</f>
        <v>36.004778438767801</v>
      </c>
      <c r="AM115" s="83">
        <f>K115/D115*100</f>
        <v>84.413355523195349</v>
      </c>
      <c r="AN115" s="83">
        <f>O115/D115*100</f>
        <v>64.484085708341993</v>
      </c>
      <c r="AO115" s="83">
        <f>S115/D115*100</f>
        <v>41.289228345339204</v>
      </c>
      <c r="AP115" s="83">
        <f>T115/D115*100</f>
        <v>36.004778438767801</v>
      </c>
      <c r="AQ115" s="83">
        <f t="shared" si="100"/>
        <v>0</v>
      </c>
      <c r="AR115" s="83">
        <f t="shared" si="101"/>
        <v>0</v>
      </c>
      <c r="AS115" s="83">
        <f t="shared" si="102"/>
        <v>0</v>
      </c>
    </row>
    <row r="116" spans="1:45" ht="13.5" customHeight="1">
      <c r="A116" s="12"/>
      <c r="B116" s="12"/>
      <c r="C116" s="12"/>
      <c r="D116" s="156">
        <v>100</v>
      </c>
      <c r="E116" s="156">
        <f t="shared" ref="E116:K116" si="180">E115/$D115*100</f>
        <v>99.453921364676518</v>
      </c>
      <c r="F116" s="156">
        <f t="shared" si="180"/>
        <v>100.33284793010193</v>
      </c>
      <c r="G116" s="156">
        <f t="shared" si="180"/>
        <v>98.200540877886411</v>
      </c>
      <c r="H116" s="156">
        <f t="shared" si="180"/>
        <v>88.901601830663608</v>
      </c>
      <c r="I116" s="156">
        <f t="shared" si="180"/>
        <v>87.429789889744129</v>
      </c>
      <c r="J116" s="156">
        <f t="shared" si="180"/>
        <v>84.101310588724772</v>
      </c>
      <c r="K116" s="156">
        <f t="shared" si="180"/>
        <v>84.413355523195349</v>
      </c>
      <c r="L116" s="156"/>
      <c r="M116" s="156"/>
      <c r="N116" s="156"/>
      <c r="O116" s="156">
        <f>O115/$D115*100</f>
        <v>64.484085708341993</v>
      </c>
      <c r="P116" s="156"/>
      <c r="Q116" s="156"/>
      <c r="R116" s="156"/>
      <c r="S116" s="156">
        <f>S115/$D115*100</f>
        <v>41.289228345339204</v>
      </c>
      <c r="T116" s="156">
        <f>T115/$D115*100</f>
        <v>36.004778438767801</v>
      </c>
      <c r="U116" s="154"/>
      <c r="V116" s="166"/>
      <c r="W116" s="166"/>
      <c r="X116" s="166"/>
      <c r="Y116" s="166"/>
      <c r="Z116" s="166"/>
      <c r="AA116" s="166"/>
      <c r="AB116" s="166"/>
      <c r="AC116" s="168">
        <f>AC115/$AC115*100</f>
        <v>100</v>
      </c>
      <c r="AD116" s="166"/>
      <c r="AE116" s="166"/>
      <c r="AF116" s="166"/>
      <c r="AG116" s="166">
        <f>AG115/$AC115*100</f>
        <v>76.39085700203313</v>
      </c>
      <c r="AH116" s="166"/>
      <c r="AI116" s="166"/>
      <c r="AJ116" s="166"/>
      <c r="AK116" s="166">
        <f>AK115/$AC115*100</f>
        <v>48.913146609831934</v>
      </c>
      <c r="AL116" s="166">
        <f>AL115/$AC115*100</f>
        <v>42.652940658038766</v>
      </c>
      <c r="AN116">
        <f t="shared" si="97"/>
        <v>76.39085700203313</v>
      </c>
      <c r="AO116">
        <f t="shared" si="98"/>
        <v>48.913146609831934</v>
      </c>
      <c r="AP116">
        <f t="shared" si="99"/>
        <v>42.652940658038766</v>
      </c>
      <c r="AQ116">
        <f t="shared" si="100"/>
        <v>0</v>
      </c>
      <c r="AR116">
        <f t="shared" si="101"/>
        <v>0</v>
      </c>
      <c r="AS116">
        <f t="shared" si="102"/>
        <v>0</v>
      </c>
    </row>
    <row r="117" spans="1:45" ht="13.5" customHeight="1">
      <c r="A117" s="12"/>
      <c r="B117" s="12"/>
      <c r="C117" s="121" t="s">
        <v>495</v>
      </c>
      <c r="D117" s="154"/>
      <c r="E117" s="154"/>
      <c r="F117" s="154"/>
      <c r="G117" s="154"/>
      <c r="H117" s="154"/>
      <c r="I117" s="154"/>
      <c r="J117" s="154"/>
      <c r="K117" s="154">
        <v>6683</v>
      </c>
      <c r="L117" s="154">
        <v>6828</v>
      </c>
      <c r="M117" s="154">
        <v>6313</v>
      </c>
      <c r="N117" s="154">
        <v>5857</v>
      </c>
      <c r="O117" s="154">
        <v>5488</v>
      </c>
      <c r="P117" s="154">
        <v>5088.6789864360653</v>
      </c>
      <c r="Q117" s="154">
        <v>4700.1423032076991</v>
      </c>
      <c r="R117" s="154">
        <v>4294.1833721092844</v>
      </c>
      <c r="S117" s="154">
        <v>3887.9692310684436</v>
      </c>
      <c r="T117" s="154">
        <v>3501.3702061794988</v>
      </c>
      <c r="U117" s="154"/>
      <c r="V117" s="167"/>
      <c r="W117" s="167"/>
      <c r="X117" s="167"/>
      <c r="Y117" s="167"/>
      <c r="Z117" s="167"/>
      <c r="AA117" s="167"/>
      <c r="AB117" s="167"/>
      <c r="AC117" s="169">
        <v>100</v>
      </c>
      <c r="AD117" s="167">
        <v>102.16968427352985</v>
      </c>
      <c r="AE117" s="167">
        <v>94.463564267544513</v>
      </c>
      <c r="AF117" s="167">
        <v>87.640281310788566</v>
      </c>
      <c r="AG117" s="170">
        <v>82.118808918150535</v>
      </c>
      <c r="AH117" s="167">
        <v>76.143632895945913</v>
      </c>
      <c r="AI117" s="167">
        <v>70.329826473256006</v>
      </c>
      <c r="AJ117" s="167">
        <v>64.255325035302775</v>
      </c>
      <c r="AK117" s="170">
        <v>58.177004804256228</v>
      </c>
      <c r="AL117" s="170">
        <v>52.392192221749198</v>
      </c>
      <c r="AN117">
        <f t="shared" si="97"/>
        <v>82.118808918150535</v>
      </c>
      <c r="AO117">
        <f t="shared" si="98"/>
        <v>58.177004804256228</v>
      </c>
      <c r="AP117">
        <f t="shared" si="99"/>
        <v>52.392192221749198</v>
      </c>
      <c r="AQ117">
        <f t="shared" si="100"/>
        <v>0</v>
      </c>
      <c r="AR117">
        <f t="shared" si="101"/>
        <v>0</v>
      </c>
      <c r="AS117">
        <f t="shared" si="102"/>
        <v>0</v>
      </c>
    </row>
    <row r="118" spans="1:45" ht="13.5" customHeight="1">
      <c r="A118" s="12"/>
      <c r="B118" s="12"/>
      <c r="C118" s="121" t="s">
        <v>496</v>
      </c>
      <c r="D118" s="154"/>
      <c r="E118" s="154"/>
      <c r="F118" s="154"/>
      <c r="G118" s="154"/>
      <c r="H118" s="154"/>
      <c r="I118" s="154"/>
      <c r="J118" s="154"/>
      <c r="K118" s="154">
        <v>3058</v>
      </c>
      <c r="L118" s="154">
        <v>2995</v>
      </c>
      <c r="M118" s="154">
        <v>2724</v>
      </c>
      <c r="N118" s="154">
        <v>2442</v>
      </c>
      <c r="O118" s="154">
        <v>2200</v>
      </c>
      <c r="P118" s="154">
        <v>1952.8469739247935</v>
      </c>
      <c r="Q118" s="154">
        <v>1739.985081918594</v>
      </c>
      <c r="R118" s="154">
        <v>1523.7672862763154</v>
      </c>
      <c r="S118" s="154">
        <v>1305.8726774622808</v>
      </c>
      <c r="T118" s="154">
        <v>1101.3351379704477</v>
      </c>
      <c r="U118" s="154"/>
      <c r="V118" s="167"/>
      <c r="W118" s="167"/>
      <c r="X118" s="167"/>
      <c r="Y118" s="167"/>
      <c r="Z118" s="167"/>
      <c r="AA118" s="167"/>
      <c r="AB118" s="167"/>
      <c r="AC118" s="169">
        <v>100</v>
      </c>
      <c r="AD118" s="167">
        <v>97.939829954218439</v>
      </c>
      <c r="AE118" s="167">
        <v>89.07782864617397</v>
      </c>
      <c r="AF118" s="167">
        <v>79.856115107913666</v>
      </c>
      <c r="AG118" s="170">
        <v>71.942446043165461</v>
      </c>
      <c r="AH118" s="167">
        <v>63.86026729642883</v>
      </c>
      <c r="AI118" s="167">
        <v>56.899446759927862</v>
      </c>
      <c r="AJ118" s="167">
        <v>49.828884443306585</v>
      </c>
      <c r="AK118" s="170">
        <v>42.703488471624617</v>
      </c>
      <c r="AL118" s="170">
        <v>36.01488351767324</v>
      </c>
      <c r="AN118">
        <f t="shared" si="97"/>
        <v>71.942446043165461</v>
      </c>
      <c r="AO118">
        <f t="shared" si="98"/>
        <v>42.703488471624617</v>
      </c>
      <c r="AP118">
        <f t="shared" si="99"/>
        <v>36.01488351767324</v>
      </c>
      <c r="AQ118">
        <f t="shared" si="100"/>
        <v>0</v>
      </c>
      <c r="AR118">
        <f t="shared" si="101"/>
        <v>0</v>
      </c>
      <c r="AS118">
        <f t="shared" si="102"/>
        <v>0</v>
      </c>
    </row>
    <row r="119" spans="1:45" ht="13.5" customHeight="1">
      <c r="A119" s="12"/>
      <c r="B119" s="12"/>
      <c r="C119" s="121" t="s">
        <v>497</v>
      </c>
      <c r="D119" s="154"/>
      <c r="E119" s="154"/>
      <c r="F119" s="154"/>
      <c r="G119" s="154"/>
      <c r="H119" s="154"/>
      <c r="I119" s="154"/>
      <c r="J119" s="154"/>
      <c r="K119" s="154">
        <v>2415</v>
      </c>
      <c r="L119" s="154">
        <v>2280</v>
      </c>
      <c r="M119" s="154">
        <v>2048</v>
      </c>
      <c r="N119" s="154">
        <v>1827</v>
      </c>
      <c r="O119" s="154">
        <v>1607</v>
      </c>
      <c r="P119" s="154">
        <v>1398.0285684916871</v>
      </c>
      <c r="Q119" s="154">
        <v>1206.8565721985194</v>
      </c>
      <c r="R119" s="154">
        <v>1026.006956150482</v>
      </c>
      <c r="S119" s="154">
        <v>850.50131829208908</v>
      </c>
      <c r="T119" s="154">
        <v>689.50241140505364</v>
      </c>
      <c r="U119" s="154"/>
      <c r="V119" s="167"/>
      <c r="W119" s="167"/>
      <c r="X119" s="167"/>
      <c r="Y119" s="167"/>
      <c r="Z119" s="167"/>
      <c r="AA119" s="167"/>
      <c r="AB119" s="167"/>
      <c r="AC119" s="169">
        <v>100</v>
      </c>
      <c r="AD119" s="167">
        <v>94.409937888198755</v>
      </c>
      <c r="AE119" s="167">
        <v>84.803312629399585</v>
      </c>
      <c r="AF119" s="167">
        <v>75.65217391304347</v>
      </c>
      <c r="AG119" s="170">
        <v>66.542443064182194</v>
      </c>
      <c r="AH119" s="167">
        <v>57.889381718082277</v>
      </c>
      <c r="AI119" s="167">
        <v>49.973357026853805</v>
      </c>
      <c r="AJ119" s="167">
        <v>42.484760089046873</v>
      </c>
      <c r="AK119" s="170">
        <v>35.217445892011973</v>
      </c>
      <c r="AL119" s="170">
        <v>28.550824488822098</v>
      </c>
      <c r="AN119">
        <f t="shared" si="97"/>
        <v>66.542443064182194</v>
      </c>
      <c r="AO119">
        <f t="shared" si="98"/>
        <v>35.217445892011973</v>
      </c>
      <c r="AP119">
        <f t="shared" si="99"/>
        <v>28.550824488822098</v>
      </c>
      <c r="AQ119">
        <f t="shared" si="100"/>
        <v>0</v>
      </c>
      <c r="AR119">
        <f t="shared" si="101"/>
        <v>0</v>
      </c>
      <c r="AS119">
        <f t="shared" si="102"/>
        <v>0</v>
      </c>
    </row>
    <row r="120" spans="1:45" ht="13.5" customHeight="1">
      <c r="A120" s="12"/>
      <c r="B120" s="12"/>
      <c r="C120" s="121" t="s">
        <v>498</v>
      </c>
      <c r="D120" s="154"/>
      <c r="E120" s="154"/>
      <c r="F120" s="154"/>
      <c r="G120" s="154"/>
      <c r="H120" s="154"/>
      <c r="I120" s="154"/>
      <c r="J120" s="154"/>
      <c r="K120" s="154">
        <v>3193</v>
      </c>
      <c r="L120" s="154">
        <v>3190</v>
      </c>
      <c r="M120" s="154">
        <v>3047</v>
      </c>
      <c r="N120" s="154">
        <v>2817</v>
      </c>
      <c r="O120" s="154">
        <v>2587</v>
      </c>
      <c r="P120" s="154">
        <v>2352.7151375898761</v>
      </c>
      <c r="Q120" s="154">
        <v>2118.5869924184981</v>
      </c>
      <c r="R120" s="154">
        <v>1889.1033657828157</v>
      </c>
      <c r="S120" s="154">
        <v>1662.6305882040656</v>
      </c>
      <c r="T120" s="154">
        <v>1447.9727598906202</v>
      </c>
      <c r="U120" s="154"/>
      <c r="V120" s="167"/>
      <c r="W120" s="167"/>
      <c r="X120" s="167"/>
      <c r="Y120" s="167"/>
      <c r="Z120" s="167"/>
      <c r="AA120" s="167"/>
      <c r="AB120" s="167"/>
      <c r="AC120" s="169">
        <v>100</v>
      </c>
      <c r="AD120" s="167">
        <v>99.906044472283114</v>
      </c>
      <c r="AE120" s="167">
        <v>95.427497651111807</v>
      </c>
      <c r="AF120" s="167">
        <v>88.22424052615095</v>
      </c>
      <c r="AG120" s="170">
        <v>81.020983401190108</v>
      </c>
      <c r="AH120" s="167">
        <v>73.683530773250112</v>
      </c>
      <c r="AI120" s="167">
        <v>66.350986295599697</v>
      </c>
      <c r="AJ120" s="167">
        <v>59.163901214619976</v>
      </c>
      <c r="AK120" s="170">
        <v>52.071111437646898</v>
      </c>
      <c r="AL120" s="170">
        <v>45.348348258397124</v>
      </c>
      <c r="AN120">
        <f t="shared" si="97"/>
        <v>81.020983401190108</v>
      </c>
      <c r="AO120">
        <f t="shared" si="98"/>
        <v>52.071111437646898</v>
      </c>
      <c r="AP120">
        <f t="shared" si="99"/>
        <v>45.348348258397124</v>
      </c>
      <c r="AQ120">
        <f t="shared" si="100"/>
        <v>0</v>
      </c>
      <c r="AR120">
        <f t="shared" si="101"/>
        <v>0</v>
      </c>
      <c r="AS120">
        <f t="shared" si="102"/>
        <v>0</v>
      </c>
    </row>
    <row r="121" spans="1:45" ht="13.5" customHeight="1">
      <c r="A121" s="12"/>
      <c r="B121" s="29"/>
      <c r="C121" s="124" t="s">
        <v>499</v>
      </c>
      <c r="D121" s="157"/>
      <c r="E121" s="157"/>
      <c r="F121" s="157"/>
      <c r="G121" s="157"/>
      <c r="H121" s="157"/>
      <c r="I121" s="157"/>
      <c r="J121" s="157"/>
      <c r="K121" s="157">
        <v>882</v>
      </c>
      <c r="L121" s="157">
        <v>835</v>
      </c>
      <c r="M121" s="157">
        <v>711</v>
      </c>
      <c r="N121" s="157">
        <v>604</v>
      </c>
      <c r="O121" s="157">
        <v>517</v>
      </c>
      <c r="P121" s="157">
        <v>433.01725350721131</v>
      </c>
      <c r="Q121" s="157">
        <v>355.43535140870824</v>
      </c>
      <c r="R121" s="157">
        <v>290.97743400816944</v>
      </c>
      <c r="S121" s="157">
        <v>232.11901121494409</v>
      </c>
      <c r="T121" s="157">
        <v>182.81828276065158</v>
      </c>
      <c r="U121" s="157"/>
      <c r="V121" s="171"/>
      <c r="W121" s="171"/>
      <c r="X121" s="171"/>
      <c r="Y121" s="171"/>
      <c r="Z121" s="171"/>
      <c r="AA121" s="171"/>
      <c r="AB121" s="171"/>
      <c r="AC121" s="172">
        <v>100</v>
      </c>
      <c r="AD121" s="171">
        <v>94.671201814058961</v>
      </c>
      <c r="AE121" s="171">
        <v>80.612244897959187</v>
      </c>
      <c r="AF121" s="171">
        <v>68.480725623582757</v>
      </c>
      <c r="AG121" s="173">
        <v>58.616780045351469</v>
      </c>
      <c r="AH121" s="171">
        <v>49.094926701497883</v>
      </c>
      <c r="AI121" s="171">
        <v>40.29879267672429</v>
      </c>
      <c r="AJ121" s="171">
        <v>32.990638776436441</v>
      </c>
      <c r="AK121" s="173">
        <v>26.31734821031112</v>
      </c>
      <c r="AL121" s="173">
        <v>20.727696458123763</v>
      </c>
      <c r="AN121">
        <f t="shared" si="97"/>
        <v>58.616780045351469</v>
      </c>
      <c r="AO121">
        <f t="shared" si="98"/>
        <v>26.31734821031112</v>
      </c>
      <c r="AP121">
        <f t="shared" si="99"/>
        <v>20.727696458123763</v>
      </c>
      <c r="AQ121">
        <f t="shared" si="100"/>
        <v>0</v>
      </c>
      <c r="AR121">
        <f t="shared" si="101"/>
        <v>0</v>
      </c>
      <c r="AS121">
        <f t="shared" si="102"/>
        <v>0</v>
      </c>
    </row>
    <row r="122" spans="1:45" ht="13.5" customHeight="1">
      <c r="A122" s="12"/>
      <c r="B122" s="12" t="s">
        <v>220</v>
      </c>
      <c r="C122" s="12"/>
      <c r="D122" s="150">
        <v>11343</v>
      </c>
      <c r="E122" s="150">
        <v>11103</v>
      </c>
      <c r="F122" s="150">
        <v>10856</v>
      </c>
      <c r="G122" s="151">
        <v>10422</v>
      </c>
      <c r="H122" s="151">
        <v>10189</v>
      </c>
      <c r="I122" s="151">
        <v>9705</v>
      </c>
      <c r="J122" s="151">
        <v>9377</v>
      </c>
      <c r="K122" s="152">
        <f>SUM(K124:K128)</f>
        <v>9888</v>
      </c>
      <c r="L122" s="152"/>
      <c r="M122" s="152"/>
      <c r="N122" s="153"/>
      <c r="O122" s="152">
        <f>SUM(O124:O128)</f>
        <v>7723</v>
      </c>
      <c r="P122" s="154"/>
      <c r="Q122" s="154"/>
      <c r="R122" s="154"/>
      <c r="S122" s="154">
        <f>SUM(S124:S128)</f>
        <v>4789.4776136868913</v>
      </c>
      <c r="T122" s="152">
        <f>SUM(T124:T128)</f>
        <v>4178.1788975285517</v>
      </c>
      <c r="U122" s="154"/>
      <c r="V122" s="166">
        <f>D123</f>
        <v>100</v>
      </c>
      <c r="W122" s="166">
        <f t="shared" ref="W122" si="181">E123</f>
        <v>97.884157630256539</v>
      </c>
      <c r="X122" s="166">
        <f t="shared" ref="X122" si="182">F123</f>
        <v>95.706603191395573</v>
      </c>
      <c r="Y122" s="166">
        <f t="shared" ref="Y122" si="183">G123</f>
        <v>91.880454906109492</v>
      </c>
      <c r="Z122" s="166">
        <f t="shared" ref="Z122" si="184">H123</f>
        <v>89.826324605483549</v>
      </c>
      <c r="AA122" s="166">
        <f t="shared" ref="AA122" si="185">I123</f>
        <v>85.559375826500926</v>
      </c>
      <c r="AB122" s="166">
        <f t="shared" ref="AB122" si="186">J123</f>
        <v>82.667724587851538</v>
      </c>
      <c r="AC122" s="166">
        <f t="shared" ref="AC122" si="187">K123</f>
        <v>87.172705633430311</v>
      </c>
      <c r="AD122" s="166"/>
      <c r="AE122" s="166"/>
      <c r="AF122" s="166"/>
      <c r="AG122" s="166">
        <f t="shared" ref="AG122" si="188">O123</f>
        <v>68.086044256369576</v>
      </c>
      <c r="AH122" s="166"/>
      <c r="AI122" s="166"/>
      <c r="AJ122" s="166"/>
      <c r="AK122" s="166">
        <f t="shared" ref="AK122" si="189">S123</f>
        <v>42.224081933235396</v>
      </c>
      <c r="AL122" s="166">
        <f t="shared" ref="AL122" si="190">T123</f>
        <v>36.834866415662098</v>
      </c>
      <c r="AM122" s="83">
        <f>K122/D122*100</f>
        <v>87.172705633430311</v>
      </c>
      <c r="AN122" s="83">
        <f>O122/D122*100</f>
        <v>68.086044256369576</v>
      </c>
      <c r="AO122" s="83">
        <f>S122/D122*100</f>
        <v>42.224081933235396</v>
      </c>
      <c r="AP122" s="83">
        <f>T122/D122*100</f>
        <v>36.834866415662098</v>
      </c>
      <c r="AQ122" s="83">
        <f t="shared" si="100"/>
        <v>0</v>
      </c>
      <c r="AR122" s="83">
        <f t="shared" si="101"/>
        <v>0</v>
      </c>
      <c r="AS122" s="83">
        <f t="shared" si="102"/>
        <v>0</v>
      </c>
    </row>
    <row r="123" spans="1:45" ht="13.5" customHeight="1">
      <c r="A123" s="12"/>
      <c r="B123" s="12"/>
      <c r="C123" s="12"/>
      <c r="D123" s="156">
        <v>100</v>
      </c>
      <c r="E123" s="156">
        <f t="shared" ref="E123:K123" si="191">E122/$D122*100</f>
        <v>97.884157630256539</v>
      </c>
      <c r="F123" s="156">
        <f t="shared" si="191"/>
        <v>95.706603191395573</v>
      </c>
      <c r="G123" s="156">
        <f t="shared" si="191"/>
        <v>91.880454906109492</v>
      </c>
      <c r="H123" s="156">
        <f t="shared" si="191"/>
        <v>89.826324605483549</v>
      </c>
      <c r="I123" s="156">
        <f t="shared" si="191"/>
        <v>85.559375826500926</v>
      </c>
      <c r="J123" s="156">
        <f t="shared" si="191"/>
        <v>82.667724587851538</v>
      </c>
      <c r="K123" s="156">
        <f t="shared" si="191"/>
        <v>87.172705633430311</v>
      </c>
      <c r="L123" s="156"/>
      <c r="M123" s="156"/>
      <c r="N123" s="156"/>
      <c r="O123" s="156">
        <f>O122/$D122*100</f>
        <v>68.086044256369576</v>
      </c>
      <c r="P123" s="156"/>
      <c r="Q123" s="156"/>
      <c r="R123" s="156"/>
      <c r="S123" s="156">
        <f>S122/$D122*100</f>
        <v>42.224081933235396</v>
      </c>
      <c r="T123" s="156">
        <f>T122/$D122*100</f>
        <v>36.834866415662098</v>
      </c>
      <c r="U123" s="154"/>
      <c r="V123" s="166"/>
      <c r="W123" s="166"/>
      <c r="X123" s="166"/>
      <c r="Y123" s="166"/>
      <c r="Z123" s="166"/>
      <c r="AA123" s="166"/>
      <c r="AB123" s="166"/>
      <c r="AC123" s="168">
        <f>AC122/$AC122*100</f>
        <v>100</v>
      </c>
      <c r="AD123" s="166"/>
      <c r="AE123" s="166"/>
      <c r="AF123" s="166"/>
      <c r="AG123" s="166">
        <f>AG122/$AC122*100</f>
        <v>78.104773462783186</v>
      </c>
      <c r="AH123" s="166"/>
      <c r="AI123" s="166"/>
      <c r="AJ123" s="166"/>
      <c r="AK123" s="166">
        <f>AK122/$AC122*100</f>
        <v>48.437273601202371</v>
      </c>
      <c r="AL123" s="166">
        <f>AL122/$AC122*100</f>
        <v>42.255045484714316</v>
      </c>
      <c r="AN123">
        <f t="shared" si="97"/>
        <v>78.104773462783186</v>
      </c>
      <c r="AO123">
        <f t="shared" si="98"/>
        <v>48.437273601202371</v>
      </c>
      <c r="AP123">
        <f t="shared" si="99"/>
        <v>42.255045484714316</v>
      </c>
      <c r="AQ123">
        <f t="shared" si="100"/>
        <v>0</v>
      </c>
      <c r="AR123">
        <f t="shared" si="101"/>
        <v>0</v>
      </c>
      <c r="AS123">
        <f t="shared" si="102"/>
        <v>0</v>
      </c>
    </row>
    <row r="124" spans="1:45" ht="13.5" customHeight="1">
      <c r="A124" s="12"/>
      <c r="B124" s="12"/>
      <c r="C124" s="121" t="s">
        <v>500</v>
      </c>
      <c r="D124" s="154"/>
      <c r="E124" s="154"/>
      <c r="F124" s="154"/>
      <c r="G124" s="154"/>
      <c r="H124" s="154"/>
      <c r="I124" s="154"/>
      <c r="J124" s="154"/>
      <c r="K124" s="154">
        <v>2063</v>
      </c>
      <c r="L124" s="154">
        <v>1943</v>
      </c>
      <c r="M124" s="154">
        <v>1803.9999999999998</v>
      </c>
      <c r="N124" s="154">
        <v>1662</v>
      </c>
      <c r="O124" s="154">
        <v>1466</v>
      </c>
      <c r="P124" s="154">
        <v>1278.9442861646294</v>
      </c>
      <c r="Q124" s="154">
        <v>1106.4303730767367</v>
      </c>
      <c r="R124" s="154">
        <v>946.85096941925963</v>
      </c>
      <c r="S124" s="154">
        <v>799.03908629285797</v>
      </c>
      <c r="T124" s="154">
        <v>656.76788332519118</v>
      </c>
      <c r="U124" s="154"/>
      <c r="V124" s="167"/>
      <c r="W124" s="167"/>
      <c r="X124" s="167"/>
      <c r="Y124" s="167"/>
      <c r="Z124" s="167"/>
      <c r="AA124" s="167"/>
      <c r="AB124" s="167"/>
      <c r="AC124" s="169">
        <v>100</v>
      </c>
      <c r="AD124" s="167">
        <v>94.183228308288903</v>
      </c>
      <c r="AE124" s="167">
        <v>87.445467765390191</v>
      </c>
      <c r="AF124" s="167">
        <v>80.562287930198735</v>
      </c>
      <c r="AG124" s="170">
        <v>71.061560833737275</v>
      </c>
      <c r="AH124" s="167">
        <v>61.99439099198397</v>
      </c>
      <c r="AI124" s="167">
        <v>53.63210727468428</v>
      </c>
      <c r="AJ124" s="167">
        <v>45.896799293226351</v>
      </c>
      <c r="AK124" s="170">
        <v>38.731899480991657</v>
      </c>
      <c r="AL124" s="170">
        <v>31.835573597924927</v>
      </c>
      <c r="AN124">
        <f t="shared" si="97"/>
        <v>71.061560833737275</v>
      </c>
      <c r="AO124">
        <f t="shared" si="98"/>
        <v>38.731899480991657</v>
      </c>
      <c r="AP124">
        <f t="shared" si="99"/>
        <v>31.835573597924927</v>
      </c>
      <c r="AQ124">
        <f t="shared" si="100"/>
        <v>0</v>
      </c>
      <c r="AR124">
        <f t="shared" si="101"/>
        <v>0</v>
      </c>
      <c r="AS124">
        <f t="shared" si="102"/>
        <v>0</v>
      </c>
    </row>
    <row r="125" spans="1:45" ht="13.5" customHeight="1">
      <c r="A125" s="12"/>
      <c r="B125" s="12"/>
      <c r="C125" s="121" t="s">
        <v>501</v>
      </c>
      <c r="D125" s="154"/>
      <c r="E125" s="154"/>
      <c r="F125" s="154"/>
      <c r="G125" s="154"/>
      <c r="H125" s="154"/>
      <c r="I125" s="154"/>
      <c r="J125" s="154"/>
      <c r="K125" s="154">
        <v>1942</v>
      </c>
      <c r="L125" s="154">
        <v>1825.9999999999998</v>
      </c>
      <c r="M125" s="154">
        <v>1594</v>
      </c>
      <c r="N125" s="154">
        <v>1461</v>
      </c>
      <c r="O125" s="154">
        <v>1256</v>
      </c>
      <c r="P125" s="154">
        <v>1059.8686880542712</v>
      </c>
      <c r="Q125" s="154">
        <v>879.52173956964407</v>
      </c>
      <c r="R125" s="154">
        <v>712.7869827914526</v>
      </c>
      <c r="S125" s="154">
        <v>567.82284580824137</v>
      </c>
      <c r="T125" s="154">
        <v>450.54575346299657</v>
      </c>
      <c r="U125" s="154"/>
      <c r="V125" s="167"/>
      <c r="W125" s="167"/>
      <c r="X125" s="167"/>
      <c r="Y125" s="167"/>
      <c r="Z125" s="167"/>
      <c r="AA125" s="167"/>
      <c r="AB125" s="167"/>
      <c r="AC125" s="169">
        <v>100</v>
      </c>
      <c r="AD125" s="167">
        <v>94.026776519052518</v>
      </c>
      <c r="AE125" s="167">
        <v>82.080329557157569</v>
      </c>
      <c r="AF125" s="167">
        <v>75.231719876416065</v>
      </c>
      <c r="AG125" s="170">
        <v>64.675592173017506</v>
      </c>
      <c r="AH125" s="167">
        <v>54.576142536265252</v>
      </c>
      <c r="AI125" s="167">
        <v>45.289481955182495</v>
      </c>
      <c r="AJ125" s="167">
        <v>36.703758125203535</v>
      </c>
      <c r="AK125" s="170">
        <v>29.23907547931212</v>
      </c>
      <c r="AL125" s="170">
        <v>23.200090291606415</v>
      </c>
      <c r="AN125">
        <f t="shared" si="97"/>
        <v>64.675592173017506</v>
      </c>
      <c r="AO125">
        <f t="shared" si="98"/>
        <v>29.23907547931212</v>
      </c>
      <c r="AP125">
        <f t="shared" si="99"/>
        <v>23.200090291606415</v>
      </c>
      <c r="AQ125">
        <f t="shared" si="100"/>
        <v>0</v>
      </c>
      <c r="AR125">
        <f t="shared" si="101"/>
        <v>0</v>
      </c>
      <c r="AS125">
        <f t="shared" si="102"/>
        <v>0</v>
      </c>
    </row>
    <row r="126" spans="1:45" ht="13.5" customHeight="1">
      <c r="A126" s="12"/>
      <c r="B126" s="12"/>
      <c r="C126" s="121" t="s">
        <v>502</v>
      </c>
      <c r="D126" s="154"/>
      <c r="E126" s="154"/>
      <c r="F126" s="154"/>
      <c r="G126" s="154"/>
      <c r="H126" s="154"/>
      <c r="I126" s="154"/>
      <c r="J126" s="154"/>
      <c r="K126" s="154">
        <v>3022</v>
      </c>
      <c r="L126" s="154">
        <v>3060</v>
      </c>
      <c r="M126" s="154">
        <v>2896</v>
      </c>
      <c r="N126" s="154">
        <v>2739.9999999999995</v>
      </c>
      <c r="O126" s="154">
        <v>2627.0000000000005</v>
      </c>
      <c r="P126" s="154">
        <v>2471.415806611456</v>
      </c>
      <c r="Q126" s="154">
        <v>2322.7198438220857</v>
      </c>
      <c r="R126" s="154">
        <v>2179.8351973625249</v>
      </c>
      <c r="S126" s="154">
        <v>2027.8593220839184</v>
      </c>
      <c r="T126" s="154">
        <v>1872.9248935352091</v>
      </c>
      <c r="U126" s="154"/>
      <c r="V126" s="167"/>
      <c r="W126" s="167"/>
      <c r="X126" s="167"/>
      <c r="Y126" s="167"/>
      <c r="Z126" s="167"/>
      <c r="AA126" s="167"/>
      <c r="AB126" s="167"/>
      <c r="AC126" s="169">
        <v>100</v>
      </c>
      <c r="AD126" s="167">
        <v>101.25744540039709</v>
      </c>
      <c r="AE126" s="167">
        <v>95.830575777630713</v>
      </c>
      <c r="AF126" s="167">
        <v>90.668431502316324</v>
      </c>
      <c r="AG126" s="170">
        <v>86.929185969556599</v>
      </c>
      <c r="AH126" s="167">
        <v>81.780801012953546</v>
      </c>
      <c r="AI126" s="167">
        <v>76.86035221118749</v>
      </c>
      <c r="AJ126" s="167">
        <v>72.132203751241732</v>
      </c>
      <c r="AK126" s="170">
        <v>67.103220452810007</v>
      </c>
      <c r="AL126" s="170">
        <v>61.97633664908038</v>
      </c>
      <c r="AN126">
        <f t="shared" si="97"/>
        <v>86.929185969556599</v>
      </c>
      <c r="AO126">
        <f t="shared" si="98"/>
        <v>67.103220452810007</v>
      </c>
      <c r="AP126">
        <f t="shared" si="99"/>
        <v>61.97633664908038</v>
      </c>
      <c r="AQ126">
        <f t="shared" si="100"/>
        <v>0</v>
      </c>
      <c r="AR126">
        <f t="shared" si="101"/>
        <v>0</v>
      </c>
      <c r="AS126">
        <f t="shared" si="102"/>
        <v>0</v>
      </c>
    </row>
    <row r="127" spans="1:45" ht="13.5" customHeight="1">
      <c r="A127" s="12"/>
      <c r="B127" s="12"/>
      <c r="C127" s="121" t="s">
        <v>503</v>
      </c>
      <c r="D127" s="154"/>
      <c r="E127" s="154"/>
      <c r="F127" s="154"/>
      <c r="G127" s="154"/>
      <c r="H127" s="154"/>
      <c r="I127" s="154"/>
      <c r="J127" s="154"/>
      <c r="K127" s="154">
        <v>1368</v>
      </c>
      <c r="L127" s="154">
        <v>1320</v>
      </c>
      <c r="M127" s="154">
        <v>1431</v>
      </c>
      <c r="N127" s="154">
        <v>1318</v>
      </c>
      <c r="O127" s="154">
        <v>1179</v>
      </c>
      <c r="P127" s="154">
        <v>1023.8878749612227</v>
      </c>
      <c r="Q127" s="154">
        <v>873.11122431826652</v>
      </c>
      <c r="R127" s="154">
        <v>740.25282738222393</v>
      </c>
      <c r="S127" s="154">
        <v>620.43976560263991</v>
      </c>
      <c r="T127" s="154">
        <v>512.62279039290888</v>
      </c>
      <c r="U127" s="154"/>
      <c r="V127" s="167"/>
      <c r="W127" s="167"/>
      <c r="X127" s="167"/>
      <c r="Y127" s="167"/>
      <c r="Z127" s="167"/>
      <c r="AA127" s="167"/>
      <c r="AB127" s="167"/>
      <c r="AC127" s="169">
        <v>100</v>
      </c>
      <c r="AD127" s="167">
        <v>96.491228070175438</v>
      </c>
      <c r="AE127" s="167">
        <v>104.60526315789474</v>
      </c>
      <c r="AF127" s="167">
        <v>96.345029239766077</v>
      </c>
      <c r="AG127" s="170">
        <v>86.18421052631578</v>
      </c>
      <c r="AH127" s="167">
        <v>74.845604894826224</v>
      </c>
      <c r="AI127" s="167">
        <v>63.823919906306038</v>
      </c>
      <c r="AJ127" s="167">
        <v>54.112048785250288</v>
      </c>
      <c r="AK127" s="170">
        <v>45.353784035280697</v>
      </c>
      <c r="AL127" s="170">
        <v>37.47242619831205</v>
      </c>
      <c r="AN127">
        <f t="shared" si="97"/>
        <v>86.18421052631578</v>
      </c>
      <c r="AO127">
        <f t="shared" si="98"/>
        <v>45.353784035280697</v>
      </c>
      <c r="AP127">
        <f t="shared" si="99"/>
        <v>37.47242619831205</v>
      </c>
      <c r="AQ127">
        <f t="shared" si="100"/>
        <v>0</v>
      </c>
      <c r="AR127">
        <f t="shared" si="101"/>
        <v>0</v>
      </c>
      <c r="AS127">
        <f t="shared" si="102"/>
        <v>0</v>
      </c>
    </row>
    <row r="128" spans="1:45" ht="13.5" customHeight="1">
      <c r="A128" s="29"/>
      <c r="B128" s="29"/>
      <c r="C128" s="124" t="s">
        <v>504</v>
      </c>
      <c r="D128" s="157"/>
      <c r="E128" s="157"/>
      <c r="F128" s="157"/>
      <c r="G128" s="157"/>
      <c r="H128" s="157"/>
      <c r="I128" s="157"/>
      <c r="J128" s="157"/>
      <c r="K128" s="157">
        <v>1493</v>
      </c>
      <c r="L128" s="157">
        <v>1476</v>
      </c>
      <c r="M128" s="157">
        <v>1373</v>
      </c>
      <c r="N128" s="157">
        <v>1308</v>
      </c>
      <c r="O128" s="157">
        <v>1195</v>
      </c>
      <c r="P128" s="157">
        <v>1082.0594871203982</v>
      </c>
      <c r="Q128" s="157">
        <v>978.26387290540868</v>
      </c>
      <c r="R128" s="157">
        <v>872.10281652744948</v>
      </c>
      <c r="S128" s="157">
        <v>774.31659389923379</v>
      </c>
      <c r="T128" s="157">
        <v>685.31757681224599</v>
      </c>
      <c r="U128" s="157"/>
      <c r="V128" s="171"/>
      <c r="W128" s="171"/>
      <c r="X128" s="171"/>
      <c r="Y128" s="171"/>
      <c r="Z128" s="171"/>
      <c r="AA128" s="171"/>
      <c r="AB128" s="171"/>
      <c r="AC128" s="172">
        <v>100</v>
      </c>
      <c r="AD128" s="171">
        <v>98.861352980576029</v>
      </c>
      <c r="AE128" s="171">
        <v>91.96249162759544</v>
      </c>
      <c r="AF128" s="171">
        <v>87.60884125920964</v>
      </c>
      <c r="AG128" s="173">
        <v>80.040187541862025</v>
      </c>
      <c r="AH128" s="171">
        <v>72.475518226416497</v>
      </c>
      <c r="AI128" s="171">
        <v>65.523367240817734</v>
      </c>
      <c r="AJ128" s="171">
        <v>58.412780745308069</v>
      </c>
      <c r="AK128" s="173">
        <v>51.863134219640571</v>
      </c>
      <c r="AL128" s="173">
        <v>45.902048011536905</v>
      </c>
      <c r="AN128">
        <f t="shared" si="97"/>
        <v>80.040187541862025</v>
      </c>
      <c r="AO128">
        <f t="shared" si="98"/>
        <v>51.863134219640571</v>
      </c>
      <c r="AP128">
        <f t="shared" si="99"/>
        <v>45.902048011536905</v>
      </c>
      <c r="AQ128">
        <f t="shared" si="100"/>
        <v>0</v>
      </c>
      <c r="AR128">
        <f t="shared" si="101"/>
        <v>0</v>
      </c>
      <c r="AS128">
        <f t="shared" si="102"/>
        <v>0</v>
      </c>
    </row>
    <row r="129" spans="1:45" ht="13.5" customHeight="1">
      <c r="A129" s="12" t="s">
        <v>461</v>
      </c>
      <c r="B129" s="12" t="s">
        <v>226</v>
      </c>
      <c r="C129" s="12"/>
      <c r="D129" s="150">
        <v>9737</v>
      </c>
      <c r="E129" s="150">
        <v>9546</v>
      </c>
      <c r="F129" s="150">
        <v>9292</v>
      </c>
      <c r="G129" s="151">
        <v>9457</v>
      </c>
      <c r="H129" s="151">
        <v>9176</v>
      </c>
      <c r="I129" s="151">
        <v>9052</v>
      </c>
      <c r="J129" s="151">
        <v>8574</v>
      </c>
      <c r="K129" s="152">
        <f>SUM(K131:K134)</f>
        <v>8149</v>
      </c>
      <c r="L129" s="152"/>
      <c r="M129" s="152"/>
      <c r="N129" s="153"/>
      <c r="O129" s="152">
        <f>SUM(O131:O134)</f>
        <v>7250</v>
      </c>
      <c r="P129" s="154"/>
      <c r="Q129" s="154"/>
      <c r="R129" s="154"/>
      <c r="S129" s="154">
        <f>SUM(S131:S134)</f>
        <v>5869.3146954674494</v>
      </c>
      <c r="T129" s="152">
        <f>SUM(T131:T134)</f>
        <v>5530.5419240353003</v>
      </c>
      <c r="U129" s="154"/>
      <c r="V129" s="166">
        <f>D130</f>
        <v>100</v>
      </c>
      <c r="W129" s="166">
        <f t="shared" ref="W129" si="192">E130</f>
        <v>98.038410187942901</v>
      </c>
      <c r="X129" s="166">
        <f t="shared" ref="X129" si="193">F130</f>
        <v>95.429803841018796</v>
      </c>
      <c r="Y129" s="166">
        <f t="shared" ref="Y129" si="194">G130</f>
        <v>97.124370956146649</v>
      </c>
      <c r="Z129" s="166">
        <f t="shared" ref="Z129" si="195">H130</f>
        <v>94.238471808565265</v>
      </c>
      <c r="AA129" s="166">
        <f t="shared" ref="AA129" si="196">I130</f>
        <v>92.96497894628736</v>
      </c>
      <c r="AB129" s="166">
        <f t="shared" ref="AB129" si="197">J130</f>
        <v>88.055869364280582</v>
      </c>
      <c r="AC129" s="166">
        <f t="shared" ref="AC129" si="198">K130</f>
        <v>83.691075279860328</v>
      </c>
      <c r="AD129" s="166"/>
      <c r="AE129" s="166"/>
      <c r="AF129" s="166"/>
      <c r="AG129" s="166">
        <f t="shared" ref="AG129" si="199">O130</f>
        <v>74.458252028345484</v>
      </c>
      <c r="AH129" s="166"/>
      <c r="AI129" s="166"/>
      <c r="AJ129" s="166"/>
      <c r="AK129" s="166">
        <f t="shared" ref="AK129" si="200">S130</f>
        <v>60.278470735005129</v>
      </c>
      <c r="AL129" s="166">
        <f t="shared" ref="AL129" si="201">T130</f>
        <v>56.799239232158783</v>
      </c>
      <c r="AM129" s="83">
        <f>K129/D129*100</f>
        <v>83.691075279860328</v>
      </c>
      <c r="AN129" s="83">
        <f>O129/D129*100</f>
        <v>74.458252028345484</v>
      </c>
      <c r="AO129" s="83">
        <f>S129/D129*100</f>
        <v>60.278470735005129</v>
      </c>
      <c r="AP129" s="83">
        <f>T129/D129*100</f>
        <v>56.799239232158783</v>
      </c>
      <c r="AQ129" s="83">
        <f t="shared" si="100"/>
        <v>0</v>
      </c>
      <c r="AR129" s="83">
        <f t="shared" si="101"/>
        <v>0</v>
      </c>
      <c r="AS129" s="83">
        <f t="shared" si="102"/>
        <v>0</v>
      </c>
    </row>
    <row r="130" spans="1:45" ht="13.5" customHeight="1">
      <c r="A130" s="12"/>
      <c r="B130" s="12"/>
      <c r="C130" s="12"/>
      <c r="D130" s="156">
        <v>100</v>
      </c>
      <c r="E130" s="156">
        <f t="shared" ref="E130:K130" si="202">E129/$D129*100</f>
        <v>98.038410187942901</v>
      </c>
      <c r="F130" s="156">
        <f t="shared" si="202"/>
        <v>95.429803841018796</v>
      </c>
      <c r="G130" s="156">
        <f t="shared" si="202"/>
        <v>97.124370956146649</v>
      </c>
      <c r="H130" s="156">
        <f t="shared" si="202"/>
        <v>94.238471808565265</v>
      </c>
      <c r="I130" s="156">
        <f t="shared" si="202"/>
        <v>92.96497894628736</v>
      </c>
      <c r="J130" s="156">
        <f t="shared" si="202"/>
        <v>88.055869364280582</v>
      </c>
      <c r="K130" s="156">
        <f t="shared" si="202"/>
        <v>83.691075279860328</v>
      </c>
      <c r="L130" s="156"/>
      <c r="M130" s="156"/>
      <c r="N130" s="156"/>
      <c r="O130" s="156">
        <f>O129/$D129*100</f>
        <v>74.458252028345484</v>
      </c>
      <c r="P130" s="156"/>
      <c r="Q130" s="156"/>
      <c r="R130" s="156"/>
      <c r="S130" s="156">
        <f>S129/$D129*100</f>
        <v>60.278470735005129</v>
      </c>
      <c r="T130" s="156">
        <f>T129/$D129*100</f>
        <v>56.799239232158783</v>
      </c>
      <c r="U130" s="154"/>
      <c r="V130" s="166"/>
      <c r="W130" s="166"/>
      <c r="X130" s="166"/>
      <c r="Y130" s="166"/>
      <c r="Z130" s="166"/>
      <c r="AA130" s="166"/>
      <c r="AB130" s="166"/>
      <c r="AC130" s="168">
        <f>AC129/$AC129*100</f>
        <v>100</v>
      </c>
      <c r="AD130" s="166"/>
      <c r="AE130" s="166"/>
      <c r="AF130" s="166"/>
      <c r="AG130" s="166">
        <f>AG129/$AC129*100</f>
        <v>88.967971530249102</v>
      </c>
      <c r="AH130" s="166"/>
      <c r="AI130" s="166"/>
      <c r="AJ130" s="166"/>
      <c r="AK130" s="166">
        <f>AK129/$AC129*100</f>
        <v>72.024968652195966</v>
      </c>
      <c r="AL130" s="166">
        <f>AL129/$AC129*100</f>
        <v>67.867737440609901</v>
      </c>
      <c r="AN130">
        <f t="shared" si="97"/>
        <v>88.967971530249102</v>
      </c>
      <c r="AO130">
        <f t="shared" si="98"/>
        <v>72.024968652195966</v>
      </c>
      <c r="AP130">
        <f t="shared" si="99"/>
        <v>67.867737440609901</v>
      </c>
      <c r="AQ130">
        <f t="shared" si="100"/>
        <v>0</v>
      </c>
      <c r="AR130">
        <f t="shared" si="101"/>
        <v>0</v>
      </c>
      <c r="AS130">
        <f t="shared" si="102"/>
        <v>0</v>
      </c>
    </row>
    <row r="131" spans="1:45" ht="13.5" customHeight="1">
      <c r="A131" s="12"/>
      <c r="B131" s="12"/>
      <c r="C131" s="121" t="s">
        <v>505</v>
      </c>
      <c r="D131" s="154"/>
      <c r="E131" s="154"/>
      <c r="F131" s="154"/>
      <c r="G131" s="154"/>
      <c r="H131" s="154"/>
      <c r="I131" s="154"/>
      <c r="J131" s="154"/>
      <c r="K131" s="154">
        <v>5057</v>
      </c>
      <c r="L131" s="154">
        <v>5170</v>
      </c>
      <c r="M131" s="154">
        <v>5205</v>
      </c>
      <c r="N131" s="154">
        <v>5047</v>
      </c>
      <c r="O131" s="154">
        <v>4873</v>
      </c>
      <c r="P131" s="154">
        <v>4672.4560668257</v>
      </c>
      <c r="Q131" s="154">
        <v>4498.935200989883</v>
      </c>
      <c r="R131" s="154">
        <v>4323.8141764377824</v>
      </c>
      <c r="S131" s="154">
        <v>4104.4305711010093</v>
      </c>
      <c r="T131" s="154">
        <v>3892.952771278101</v>
      </c>
      <c r="U131" s="154"/>
      <c r="V131" s="167"/>
      <c r="W131" s="167"/>
      <c r="X131" s="167"/>
      <c r="Y131" s="167"/>
      <c r="Z131" s="167"/>
      <c r="AA131" s="167"/>
      <c r="AB131" s="167"/>
      <c r="AC131" s="169">
        <v>100</v>
      </c>
      <c r="AD131" s="167">
        <v>102.23452639905082</v>
      </c>
      <c r="AE131" s="167">
        <v>102.92663634565949</v>
      </c>
      <c r="AF131" s="167">
        <v>99.802254300968954</v>
      </c>
      <c r="AG131" s="170">
        <v>96.361479137828752</v>
      </c>
      <c r="AH131" s="167">
        <v>92.395809112630019</v>
      </c>
      <c r="AI131" s="167">
        <v>88.964508621512422</v>
      </c>
      <c r="AJ131" s="167">
        <v>85.501565680003608</v>
      </c>
      <c r="AK131" s="170">
        <v>81.163349240676467</v>
      </c>
      <c r="AL131" s="170">
        <v>76.981466705123609</v>
      </c>
      <c r="AN131">
        <f t="shared" si="97"/>
        <v>96.361479137828752</v>
      </c>
      <c r="AO131">
        <f t="shared" si="98"/>
        <v>81.163349240676467</v>
      </c>
      <c r="AP131">
        <f t="shared" si="99"/>
        <v>76.981466705123609</v>
      </c>
      <c r="AQ131">
        <f t="shared" si="100"/>
        <v>0</v>
      </c>
      <c r="AR131">
        <f t="shared" si="101"/>
        <v>0</v>
      </c>
      <c r="AS131">
        <f t="shared" si="102"/>
        <v>0</v>
      </c>
    </row>
    <row r="132" spans="1:45" ht="13.5" customHeight="1">
      <c r="A132" s="12"/>
      <c r="B132" s="12"/>
      <c r="C132" s="121" t="s">
        <v>506</v>
      </c>
      <c r="D132" s="154"/>
      <c r="E132" s="154"/>
      <c r="F132" s="154"/>
      <c r="G132" s="154"/>
      <c r="H132" s="154"/>
      <c r="I132" s="154"/>
      <c r="J132" s="154"/>
      <c r="K132" s="154">
        <v>1539</v>
      </c>
      <c r="L132" s="154">
        <v>1617</v>
      </c>
      <c r="M132" s="154">
        <v>1638</v>
      </c>
      <c r="N132" s="154">
        <v>1582</v>
      </c>
      <c r="O132" s="154">
        <v>1576</v>
      </c>
      <c r="P132" s="154">
        <v>1563.7314448201987</v>
      </c>
      <c r="Q132" s="154">
        <v>1542.199162276122</v>
      </c>
      <c r="R132" s="154">
        <v>1505.9837183097193</v>
      </c>
      <c r="S132" s="154">
        <v>1445.5335695348697</v>
      </c>
      <c r="T132" s="154">
        <v>1391.8234921394592</v>
      </c>
      <c r="U132" s="154"/>
      <c r="V132" s="167"/>
      <c r="W132" s="167"/>
      <c r="X132" s="167"/>
      <c r="Y132" s="167"/>
      <c r="Z132" s="167"/>
      <c r="AA132" s="167"/>
      <c r="AB132" s="167"/>
      <c r="AC132" s="169">
        <v>100</v>
      </c>
      <c r="AD132" s="167">
        <v>105.06822612085772</v>
      </c>
      <c r="AE132" s="167">
        <v>106.43274853801171</v>
      </c>
      <c r="AF132" s="167">
        <v>102.79402209226771</v>
      </c>
      <c r="AG132" s="170">
        <v>102.40415854450941</v>
      </c>
      <c r="AH132" s="167">
        <v>101.6069814697985</v>
      </c>
      <c r="AI132" s="167">
        <v>100.20787279247057</v>
      </c>
      <c r="AJ132" s="167">
        <v>97.854692547740044</v>
      </c>
      <c r="AK132" s="170">
        <v>93.926807637093546</v>
      </c>
      <c r="AL132" s="170">
        <v>90.436874083135748</v>
      </c>
      <c r="AN132">
        <f t="shared" si="97"/>
        <v>102.40415854450941</v>
      </c>
      <c r="AO132">
        <f t="shared" si="98"/>
        <v>93.926807637093546</v>
      </c>
      <c r="AP132">
        <f t="shared" si="99"/>
        <v>90.436874083135748</v>
      </c>
      <c r="AQ132">
        <f t="shared" si="100"/>
        <v>0</v>
      </c>
      <c r="AR132">
        <f t="shared" si="101"/>
        <v>0</v>
      </c>
      <c r="AS132">
        <f t="shared" si="102"/>
        <v>0</v>
      </c>
    </row>
    <row r="133" spans="1:45" ht="13.5" customHeight="1">
      <c r="A133" s="12"/>
      <c r="B133" s="12"/>
      <c r="C133" s="121" t="s">
        <v>507</v>
      </c>
      <c r="D133" s="154"/>
      <c r="E133" s="154"/>
      <c r="F133" s="154"/>
      <c r="G133" s="154"/>
      <c r="H133" s="154"/>
      <c r="I133" s="154"/>
      <c r="J133" s="154"/>
      <c r="K133" s="154">
        <v>1264</v>
      </c>
      <c r="L133" s="154">
        <v>1114</v>
      </c>
      <c r="M133" s="154">
        <v>918</v>
      </c>
      <c r="N133" s="154">
        <v>760</v>
      </c>
      <c r="O133" s="154">
        <v>650</v>
      </c>
      <c r="P133" s="154">
        <v>540.30560895849055</v>
      </c>
      <c r="Q133" s="154">
        <v>440.57661975117969</v>
      </c>
      <c r="R133" s="154">
        <v>352.89381835928367</v>
      </c>
      <c r="S133" s="154">
        <v>282.16550977458695</v>
      </c>
      <c r="T133" s="154">
        <v>219.36334170906792</v>
      </c>
      <c r="U133" s="154"/>
      <c r="V133" s="167"/>
      <c r="W133" s="167"/>
      <c r="X133" s="167"/>
      <c r="Y133" s="167"/>
      <c r="Z133" s="167"/>
      <c r="AA133" s="167"/>
      <c r="AB133" s="167"/>
      <c r="AC133" s="169">
        <v>100</v>
      </c>
      <c r="AD133" s="167">
        <v>88.132911392405063</v>
      </c>
      <c r="AE133" s="167">
        <v>72.62658227848101</v>
      </c>
      <c r="AF133" s="167">
        <v>60.12658227848101</v>
      </c>
      <c r="AG133" s="170">
        <v>51.424050632911388</v>
      </c>
      <c r="AH133" s="167">
        <v>42.745696911272987</v>
      </c>
      <c r="AI133" s="167">
        <v>34.855745233479411</v>
      </c>
      <c r="AJ133" s="167">
        <v>27.918814743614213</v>
      </c>
      <c r="AK133" s="170">
        <v>22.323220710014791</v>
      </c>
      <c r="AL133" s="170">
        <v>17.354694755464234</v>
      </c>
      <c r="AN133">
        <f t="shared" si="97"/>
        <v>51.424050632911388</v>
      </c>
      <c r="AO133">
        <f t="shared" si="98"/>
        <v>22.323220710014791</v>
      </c>
      <c r="AP133">
        <f t="shared" si="99"/>
        <v>17.354694755464234</v>
      </c>
      <c r="AQ133">
        <f t="shared" si="100"/>
        <v>0</v>
      </c>
      <c r="AR133">
        <f t="shared" si="101"/>
        <v>0</v>
      </c>
      <c r="AS133">
        <f t="shared" si="102"/>
        <v>0</v>
      </c>
    </row>
    <row r="134" spans="1:45" ht="13.5" customHeight="1">
      <c r="A134" s="12"/>
      <c r="B134" s="29"/>
      <c r="C134" s="124" t="s">
        <v>508</v>
      </c>
      <c r="D134" s="157"/>
      <c r="E134" s="157"/>
      <c r="F134" s="157"/>
      <c r="G134" s="157"/>
      <c r="H134" s="157"/>
      <c r="I134" s="157"/>
      <c r="J134" s="157"/>
      <c r="K134" s="157">
        <v>289</v>
      </c>
      <c r="L134" s="157">
        <v>249</v>
      </c>
      <c r="M134" s="157">
        <v>218</v>
      </c>
      <c r="N134" s="157">
        <v>199</v>
      </c>
      <c r="O134" s="157">
        <v>151</v>
      </c>
      <c r="P134" s="157">
        <v>112.66392496392497</v>
      </c>
      <c r="Q134" s="157">
        <v>77.899937532405062</v>
      </c>
      <c r="R134" s="157">
        <v>54.171726541856415</v>
      </c>
      <c r="S134" s="157">
        <v>37.185045056983832</v>
      </c>
      <c r="T134" s="157">
        <v>26.402318908673266</v>
      </c>
      <c r="U134" s="157"/>
      <c r="V134" s="171"/>
      <c r="W134" s="171"/>
      <c r="X134" s="171"/>
      <c r="Y134" s="171"/>
      <c r="Z134" s="171"/>
      <c r="AA134" s="171"/>
      <c r="AB134" s="171"/>
      <c r="AC134" s="172">
        <v>100</v>
      </c>
      <c r="AD134" s="171">
        <v>86.159169550173004</v>
      </c>
      <c r="AE134" s="171">
        <v>75.432525951557096</v>
      </c>
      <c r="AF134" s="171">
        <v>68.858131487889267</v>
      </c>
      <c r="AG134" s="173">
        <v>52.249134948096888</v>
      </c>
      <c r="AH134" s="171">
        <v>38.984057080942897</v>
      </c>
      <c r="AI134" s="171">
        <v>26.95499568595331</v>
      </c>
      <c r="AJ134" s="171">
        <v>18.744542056005681</v>
      </c>
      <c r="AK134" s="173">
        <v>12.86679759757226</v>
      </c>
      <c r="AL134" s="173">
        <v>9.1357504874301956</v>
      </c>
      <c r="AN134">
        <f t="shared" ref="AN134:AN197" si="203">O134/K134*100</f>
        <v>52.249134948096888</v>
      </c>
      <c r="AO134">
        <f t="shared" ref="AO134:AO197" si="204">S134/K134*100</f>
        <v>12.86679759757226</v>
      </c>
      <c r="AP134">
        <f t="shared" ref="AP134:AP197" si="205">T134/K134*100</f>
        <v>9.1357504874301956</v>
      </c>
      <c r="AQ134">
        <f t="shared" ref="AQ134:AQ197" si="206">AG134-AN134</f>
        <v>0</v>
      </c>
      <c r="AR134">
        <f t="shared" ref="AR134:AR197" si="207">AK134-AO134</f>
        <v>0</v>
      </c>
      <c r="AS134">
        <f t="shared" ref="AS134:AS197" si="208">AL134-AP134</f>
        <v>0</v>
      </c>
    </row>
    <row r="135" spans="1:45" ht="13.5" customHeight="1">
      <c r="A135" s="12"/>
      <c r="B135" s="12" t="s">
        <v>231</v>
      </c>
      <c r="C135" s="12"/>
      <c r="D135" s="150">
        <v>10099</v>
      </c>
      <c r="E135" s="150">
        <v>9910</v>
      </c>
      <c r="F135" s="150">
        <v>9761</v>
      </c>
      <c r="G135" s="151">
        <v>10259</v>
      </c>
      <c r="H135" s="151">
        <v>12825</v>
      </c>
      <c r="I135" s="151">
        <v>15287</v>
      </c>
      <c r="J135" s="151">
        <v>17136</v>
      </c>
      <c r="K135" s="152">
        <f>SUM(K137:K140)</f>
        <v>20022</v>
      </c>
      <c r="L135" s="152"/>
      <c r="M135" s="152"/>
      <c r="N135" s="153"/>
      <c r="O135" s="152">
        <f>SUM(O137:O140)</f>
        <v>19705</v>
      </c>
      <c r="P135" s="154"/>
      <c r="Q135" s="154"/>
      <c r="R135" s="154"/>
      <c r="S135" s="154">
        <f>SUM(S137:S140)</f>
        <v>14503.085349965291</v>
      </c>
      <c r="T135" s="152">
        <f>SUM(T137:T140)</f>
        <v>13029.478562120587</v>
      </c>
      <c r="U135" s="154"/>
      <c r="V135" s="166">
        <f>D136</f>
        <v>100</v>
      </c>
      <c r="W135" s="166">
        <f t="shared" ref="W135" si="209">E136</f>
        <v>98.128527576987821</v>
      </c>
      <c r="X135" s="166">
        <f t="shared" ref="X135" si="210">F136</f>
        <v>96.653133973660758</v>
      </c>
      <c r="Y135" s="166">
        <f t="shared" ref="Y135" si="211">G136</f>
        <v>101.58431527874048</v>
      </c>
      <c r="Z135" s="166">
        <f t="shared" ref="Z135" si="212">H136</f>
        <v>126.99277156154074</v>
      </c>
      <c r="AA135" s="166">
        <f t="shared" ref="AA135" si="213">I136</f>
        <v>151.37142291315973</v>
      </c>
      <c r="AB135" s="166">
        <f t="shared" ref="AB135" si="214">J136</f>
        <v>169.68016635310428</v>
      </c>
      <c r="AC135" s="166">
        <f t="shared" ref="AC135" si="215">K136</f>
        <v>198.25725319338548</v>
      </c>
      <c r="AD135" s="166"/>
      <c r="AE135" s="166"/>
      <c r="AF135" s="166"/>
      <c r="AG135" s="166">
        <f t="shared" ref="AG135" si="216">O136</f>
        <v>195.11832854738094</v>
      </c>
      <c r="AH135" s="166"/>
      <c r="AI135" s="166"/>
      <c r="AJ135" s="166"/>
      <c r="AK135" s="166">
        <f t="shared" ref="AK135" si="217">S136</f>
        <v>143.60912318016923</v>
      </c>
      <c r="AL135" s="166">
        <f t="shared" ref="AL135" si="218">T136</f>
        <v>129.01751224993154</v>
      </c>
      <c r="AM135" s="83">
        <f>K135/D135*100</f>
        <v>198.25725319338548</v>
      </c>
      <c r="AN135" s="83">
        <f>O135/D135*100</f>
        <v>195.11832854738094</v>
      </c>
      <c r="AO135" s="83">
        <f>S135/D135*100</f>
        <v>143.60912318016923</v>
      </c>
      <c r="AP135" s="83">
        <f>T135/D135*100</f>
        <v>129.01751224993154</v>
      </c>
      <c r="AQ135" s="83">
        <f t="shared" si="206"/>
        <v>0</v>
      </c>
      <c r="AR135" s="83">
        <f t="shared" si="207"/>
        <v>0</v>
      </c>
      <c r="AS135" s="83">
        <f t="shared" si="208"/>
        <v>0</v>
      </c>
    </row>
    <row r="136" spans="1:45" ht="13.5" customHeight="1">
      <c r="A136" s="12"/>
      <c r="B136" s="12"/>
      <c r="C136" s="12"/>
      <c r="D136" s="156">
        <v>100</v>
      </c>
      <c r="E136" s="156">
        <f t="shared" ref="E136:K136" si="219">E135/$D135*100</f>
        <v>98.128527576987821</v>
      </c>
      <c r="F136" s="156">
        <f t="shared" si="219"/>
        <v>96.653133973660758</v>
      </c>
      <c r="G136" s="156">
        <f t="shared" si="219"/>
        <v>101.58431527874048</v>
      </c>
      <c r="H136" s="156">
        <f t="shared" si="219"/>
        <v>126.99277156154074</v>
      </c>
      <c r="I136" s="156">
        <f t="shared" si="219"/>
        <v>151.37142291315973</v>
      </c>
      <c r="J136" s="156">
        <f t="shared" si="219"/>
        <v>169.68016635310428</v>
      </c>
      <c r="K136" s="156">
        <f t="shared" si="219"/>
        <v>198.25725319338548</v>
      </c>
      <c r="L136" s="156"/>
      <c r="M136" s="156"/>
      <c r="N136" s="156"/>
      <c r="O136" s="156">
        <f>O135/$D135*100</f>
        <v>195.11832854738094</v>
      </c>
      <c r="P136" s="156"/>
      <c r="Q136" s="156"/>
      <c r="R136" s="156"/>
      <c r="S136" s="156">
        <f>S135/$D135*100</f>
        <v>143.60912318016923</v>
      </c>
      <c r="T136" s="156">
        <f>T135/$D135*100</f>
        <v>129.01751224993154</v>
      </c>
      <c r="U136" s="154"/>
      <c r="V136" s="166"/>
      <c r="W136" s="166"/>
      <c r="X136" s="166"/>
      <c r="Y136" s="166"/>
      <c r="Z136" s="166"/>
      <c r="AA136" s="166"/>
      <c r="AB136" s="166"/>
      <c r="AC136" s="168">
        <f>AC135/$AC135*100</f>
        <v>100</v>
      </c>
      <c r="AD136" s="166"/>
      <c r="AE136" s="166"/>
      <c r="AF136" s="166"/>
      <c r="AG136" s="166">
        <f>AG135/$AC135*100</f>
        <v>98.416741584257323</v>
      </c>
      <c r="AH136" s="166"/>
      <c r="AI136" s="166"/>
      <c r="AJ136" s="166"/>
      <c r="AK136" s="166">
        <f>AK135/$AC135*100</f>
        <v>72.43574742765604</v>
      </c>
      <c r="AL136" s="166">
        <f>AL135/$AC135*100</f>
        <v>65.075809420240674</v>
      </c>
      <c r="AN136">
        <f t="shared" si="203"/>
        <v>98.416741584257323</v>
      </c>
      <c r="AO136">
        <f t="shared" si="204"/>
        <v>72.43574742765604</v>
      </c>
      <c r="AP136">
        <f t="shared" si="205"/>
        <v>65.075809420240674</v>
      </c>
      <c r="AQ136">
        <f t="shared" si="206"/>
        <v>0</v>
      </c>
      <c r="AR136">
        <f t="shared" si="207"/>
        <v>0</v>
      </c>
      <c r="AS136">
        <f t="shared" si="208"/>
        <v>0</v>
      </c>
    </row>
    <row r="137" spans="1:45" ht="13.5" customHeight="1">
      <c r="A137" s="12"/>
      <c r="B137" s="12"/>
      <c r="C137" s="121" t="s">
        <v>509</v>
      </c>
      <c r="D137" s="154"/>
      <c r="E137" s="154"/>
      <c r="F137" s="154"/>
      <c r="G137" s="154"/>
      <c r="H137" s="154"/>
      <c r="I137" s="154"/>
      <c r="J137" s="154"/>
      <c r="K137" s="154">
        <v>5996</v>
      </c>
      <c r="L137" s="154">
        <v>6379</v>
      </c>
      <c r="M137" s="154">
        <v>6080</v>
      </c>
      <c r="N137" s="154">
        <v>6034</v>
      </c>
      <c r="O137" s="154">
        <v>5901</v>
      </c>
      <c r="P137" s="154">
        <v>5696.9949244131167</v>
      </c>
      <c r="Q137" s="154">
        <v>5449.1807591838678</v>
      </c>
      <c r="R137" s="154">
        <v>5129.6908112009278</v>
      </c>
      <c r="S137" s="154">
        <v>4776.280844743711</v>
      </c>
      <c r="T137" s="154">
        <v>4392.9624439228301</v>
      </c>
      <c r="U137" s="154"/>
      <c r="V137" s="167"/>
      <c r="W137" s="167"/>
      <c r="X137" s="167"/>
      <c r="Y137" s="167"/>
      <c r="Z137" s="167"/>
      <c r="AA137" s="167"/>
      <c r="AB137" s="167"/>
      <c r="AC137" s="169">
        <v>100</v>
      </c>
      <c r="AD137" s="167">
        <v>106.38759172781856</v>
      </c>
      <c r="AE137" s="167">
        <v>101.40093395597066</v>
      </c>
      <c r="AF137" s="167">
        <v>100.63375583722483</v>
      </c>
      <c r="AG137" s="170">
        <v>98.415610406937958</v>
      </c>
      <c r="AH137" s="167">
        <v>95.013257578604353</v>
      </c>
      <c r="AI137" s="167">
        <v>90.880266163840361</v>
      </c>
      <c r="AJ137" s="167">
        <v>85.551881440976118</v>
      </c>
      <c r="AK137" s="170">
        <v>79.657785936352752</v>
      </c>
      <c r="AL137" s="170">
        <v>73.264883988039202</v>
      </c>
      <c r="AN137">
        <f t="shared" si="203"/>
        <v>98.415610406937958</v>
      </c>
      <c r="AO137">
        <f t="shared" si="204"/>
        <v>79.657785936352752</v>
      </c>
      <c r="AP137">
        <f t="shared" si="205"/>
        <v>73.264883988039202</v>
      </c>
      <c r="AQ137">
        <f t="shared" si="206"/>
        <v>0</v>
      </c>
      <c r="AR137">
        <f t="shared" si="207"/>
        <v>0</v>
      </c>
      <c r="AS137">
        <f t="shared" si="208"/>
        <v>0</v>
      </c>
    </row>
    <row r="138" spans="1:45" ht="13.5" customHeight="1">
      <c r="A138" s="12"/>
      <c r="B138" s="12"/>
      <c r="C138" s="121" t="s">
        <v>510</v>
      </c>
      <c r="D138" s="154"/>
      <c r="E138" s="154"/>
      <c r="F138" s="154"/>
      <c r="G138" s="154"/>
      <c r="H138" s="154"/>
      <c r="I138" s="154"/>
      <c r="J138" s="154"/>
      <c r="K138" s="154">
        <v>3362</v>
      </c>
      <c r="L138" s="154">
        <v>3441</v>
      </c>
      <c r="M138" s="154">
        <v>3606</v>
      </c>
      <c r="N138" s="154">
        <v>3490</v>
      </c>
      <c r="O138" s="154">
        <v>3202</v>
      </c>
      <c r="P138" s="154">
        <v>2902.0068947648401</v>
      </c>
      <c r="Q138" s="154">
        <v>2602.2949220361743</v>
      </c>
      <c r="R138" s="154">
        <v>2308.4252305266873</v>
      </c>
      <c r="S138" s="154">
        <v>2021.7903839530495</v>
      </c>
      <c r="T138" s="154">
        <v>1737.8928598098996</v>
      </c>
      <c r="U138" s="154"/>
      <c r="V138" s="167"/>
      <c r="W138" s="167"/>
      <c r="X138" s="167"/>
      <c r="Y138" s="167"/>
      <c r="Z138" s="167"/>
      <c r="AA138" s="167"/>
      <c r="AB138" s="167"/>
      <c r="AC138" s="169">
        <v>100</v>
      </c>
      <c r="AD138" s="167">
        <v>102.34979179060085</v>
      </c>
      <c r="AE138" s="167">
        <v>107.25758477096967</v>
      </c>
      <c r="AF138" s="167">
        <v>103.80725758477097</v>
      </c>
      <c r="AG138" s="170">
        <v>95.240928019036289</v>
      </c>
      <c r="AH138" s="167">
        <v>86.317873133992862</v>
      </c>
      <c r="AI138" s="167">
        <v>77.40318031041565</v>
      </c>
      <c r="AJ138" s="167">
        <v>68.662261467182844</v>
      </c>
      <c r="AK138" s="170">
        <v>60.136537297830152</v>
      </c>
      <c r="AL138" s="170">
        <v>51.692232593988685</v>
      </c>
      <c r="AN138">
        <f t="shared" si="203"/>
        <v>95.240928019036289</v>
      </c>
      <c r="AO138">
        <f t="shared" si="204"/>
        <v>60.136537297830152</v>
      </c>
      <c r="AP138">
        <f t="shared" si="205"/>
        <v>51.692232593988685</v>
      </c>
      <c r="AQ138">
        <f t="shared" si="206"/>
        <v>0</v>
      </c>
      <c r="AR138">
        <f t="shared" si="207"/>
        <v>0</v>
      </c>
      <c r="AS138">
        <f t="shared" si="208"/>
        <v>0</v>
      </c>
    </row>
    <row r="139" spans="1:45" ht="13.5" customHeight="1">
      <c r="A139" s="12"/>
      <c r="B139" s="12"/>
      <c r="C139" s="121" t="s">
        <v>511</v>
      </c>
      <c r="D139" s="154"/>
      <c r="E139" s="154"/>
      <c r="F139" s="154"/>
      <c r="G139" s="154"/>
      <c r="H139" s="154"/>
      <c r="I139" s="154"/>
      <c r="J139" s="154"/>
      <c r="K139" s="154">
        <v>7154</v>
      </c>
      <c r="L139" s="154">
        <v>7684.9999999999991</v>
      </c>
      <c r="M139" s="154">
        <v>7800</v>
      </c>
      <c r="N139" s="154">
        <v>7710</v>
      </c>
      <c r="O139" s="154">
        <v>7328</v>
      </c>
      <c r="P139" s="154">
        <v>6840.6170527139611</v>
      </c>
      <c r="Q139" s="154">
        <v>6366.8482997095016</v>
      </c>
      <c r="R139" s="154">
        <v>5848.6920677772378</v>
      </c>
      <c r="S139" s="154">
        <v>5298.8853299174098</v>
      </c>
      <c r="T139" s="154">
        <v>4740.3735148706246</v>
      </c>
      <c r="U139" s="154"/>
      <c r="V139" s="167"/>
      <c r="W139" s="167"/>
      <c r="X139" s="167"/>
      <c r="Y139" s="167"/>
      <c r="Z139" s="167"/>
      <c r="AA139" s="167"/>
      <c r="AB139" s="167"/>
      <c r="AC139" s="169">
        <v>100</v>
      </c>
      <c r="AD139" s="167">
        <v>107.42242102320378</v>
      </c>
      <c r="AE139" s="167">
        <v>109.02991333519709</v>
      </c>
      <c r="AF139" s="167">
        <v>107.77187587363713</v>
      </c>
      <c r="AG139" s="170">
        <v>102.43220575901593</v>
      </c>
      <c r="AH139" s="167">
        <v>95.619472361112116</v>
      </c>
      <c r="AI139" s="167">
        <v>88.997040812265894</v>
      </c>
      <c r="AJ139" s="167">
        <v>81.754152471026529</v>
      </c>
      <c r="AK139" s="170">
        <v>74.068847217184924</v>
      </c>
      <c r="AL139" s="170">
        <v>66.261860705488189</v>
      </c>
      <c r="AN139">
        <f t="shared" si="203"/>
        <v>102.43220575901593</v>
      </c>
      <c r="AO139">
        <f t="shared" si="204"/>
        <v>74.068847217184924</v>
      </c>
      <c r="AP139">
        <f t="shared" si="205"/>
        <v>66.261860705488189</v>
      </c>
      <c r="AQ139">
        <f t="shared" si="206"/>
        <v>0</v>
      </c>
      <c r="AR139">
        <f t="shared" si="207"/>
        <v>0</v>
      </c>
      <c r="AS139">
        <f t="shared" si="208"/>
        <v>0</v>
      </c>
    </row>
    <row r="140" spans="1:45" ht="13.5" customHeight="1">
      <c r="A140" s="29"/>
      <c r="B140" s="29"/>
      <c r="C140" s="124" t="s">
        <v>512</v>
      </c>
      <c r="D140" s="157"/>
      <c r="E140" s="157"/>
      <c r="F140" s="157"/>
      <c r="G140" s="157"/>
      <c r="H140" s="157"/>
      <c r="I140" s="157"/>
      <c r="J140" s="157"/>
      <c r="K140" s="157">
        <v>3510</v>
      </c>
      <c r="L140" s="157">
        <v>3574</v>
      </c>
      <c r="M140" s="157">
        <v>3505</v>
      </c>
      <c r="N140" s="157">
        <v>3481</v>
      </c>
      <c r="O140" s="157">
        <v>3274</v>
      </c>
      <c r="P140" s="157">
        <v>3068.6808793771293</v>
      </c>
      <c r="Q140" s="157">
        <v>2871.0752624041093</v>
      </c>
      <c r="R140" s="157">
        <v>2650.1249575960019</v>
      </c>
      <c r="S140" s="157">
        <v>2406.1287913511205</v>
      </c>
      <c r="T140" s="157">
        <v>2158.2497435172322</v>
      </c>
      <c r="U140" s="157"/>
      <c r="V140" s="171"/>
      <c r="W140" s="171"/>
      <c r="X140" s="171"/>
      <c r="Y140" s="171"/>
      <c r="Z140" s="171"/>
      <c r="AA140" s="171"/>
      <c r="AB140" s="171"/>
      <c r="AC140" s="172">
        <v>100</v>
      </c>
      <c r="AD140" s="171">
        <v>101.82336182336182</v>
      </c>
      <c r="AE140" s="171">
        <v>99.857549857549856</v>
      </c>
      <c r="AF140" s="171">
        <v>99.173789173789174</v>
      </c>
      <c r="AG140" s="173">
        <v>93.276353276353277</v>
      </c>
      <c r="AH140" s="171">
        <v>87.426805680260088</v>
      </c>
      <c r="AI140" s="171">
        <v>81.797016022909091</v>
      </c>
      <c r="AJ140" s="171">
        <v>75.502135544045629</v>
      </c>
      <c r="AK140" s="173">
        <v>68.550677816271246</v>
      </c>
      <c r="AL140" s="173">
        <v>61.488596681402626</v>
      </c>
      <c r="AN140">
        <f t="shared" si="203"/>
        <v>93.276353276353277</v>
      </c>
      <c r="AO140">
        <f t="shared" si="204"/>
        <v>68.550677816271246</v>
      </c>
      <c r="AP140">
        <f t="shared" si="205"/>
        <v>61.488596681402626</v>
      </c>
      <c r="AQ140">
        <f t="shared" si="206"/>
        <v>0</v>
      </c>
      <c r="AR140">
        <f t="shared" si="207"/>
        <v>0</v>
      </c>
      <c r="AS140">
        <f t="shared" si="208"/>
        <v>0</v>
      </c>
    </row>
    <row r="141" spans="1:45" ht="13.5" customHeight="1">
      <c r="A141" s="12" t="s">
        <v>462</v>
      </c>
      <c r="B141" s="12" t="s">
        <v>236</v>
      </c>
      <c r="C141" s="12"/>
      <c r="D141" s="150">
        <v>12810</v>
      </c>
      <c r="E141" s="150">
        <v>14402</v>
      </c>
      <c r="F141" s="150">
        <v>15980</v>
      </c>
      <c r="G141" s="151">
        <v>20300</v>
      </c>
      <c r="H141" s="151">
        <v>24125</v>
      </c>
      <c r="I141" s="151">
        <v>28066</v>
      </c>
      <c r="J141" s="151">
        <v>32846</v>
      </c>
      <c r="K141" s="152">
        <f>SUM(K143:K146)</f>
        <v>40419</v>
      </c>
      <c r="L141" s="152"/>
      <c r="M141" s="152"/>
      <c r="N141" s="153"/>
      <c r="O141" s="152">
        <f>SUM(O143:O146)</f>
        <v>52646</v>
      </c>
      <c r="P141" s="154"/>
      <c r="Q141" s="154"/>
      <c r="R141" s="154"/>
      <c r="S141" s="154">
        <f>SUM(S143:S146)</f>
        <v>59177.841426374405</v>
      </c>
      <c r="T141" s="152">
        <f>SUM(T143:T146)</f>
        <v>60055.310767242467</v>
      </c>
      <c r="U141" s="154"/>
      <c r="V141" s="166">
        <f>D142</f>
        <v>100</v>
      </c>
      <c r="W141" s="166">
        <f t="shared" ref="W141" si="220">E142</f>
        <v>112.42779078844653</v>
      </c>
      <c r="X141" s="166">
        <f t="shared" ref="X141" si="221">F142</f>
        <v>124.74629195940672</v>
      </c>
      <c r="Y141" s="166">
        <f t="shared" ref="Y141" si="222">G142</f>
        <v>158.46994535519124</v>
      </c>
      <c r="Z141" s="166">
        <f t="shared" ref="Z141" si="223">H142</f>
        <v>188.32943013270881</v>
      </c>
      <c r="AA141" s="166">
        <f t="shared" ref="AA141" si="224">I142</f>
        <v>219.0944574551132</v>
      </c>
      <c r="AB141" s="166">
        <f t="shared" ref="AB141" si="225">J142</f>
        <v>256.40905542544886</v>
      </c>
      <c r="AC141" s="166">
        <f t="shared" ref="AC141" si="226">K142</f>
        <v>315.52693208430912</v>
      </c>
      <c r="AD141" s="166"/>
      <c r="AE141" s="166"/>
      <c r="AF141" s="166"/>
      <c r="AG141" s="166">
        <f t="shared" ref="AG141" si="227">O142</f>
        <v>410.975800156128</v>
      </c>
      <c r="AH141" s="166"/>
      <c r="AI141" s="166"/>
      <c r="AJ141" s="166"/>
      <c r="AK141" s="166">
        <f t="shared" ref="AK141" si="228">S142</f>
        <v>461.96597522540526</v>
      </c>
      <c r="AL141" s="166">
        <f t="shared" ref="AL141" si="229">T142</f>
        <v>468.8158529839381</v>
      </c>
      <c r="AM141" s="83">
        <f>K141/D141*100</f>
        <v>315.52693208430912</v>
      </c>
      <c r="AN141" s="83">
        <f>O141/D141*100</f>
        <v>410.975800156128</v>
      </c>
      <c r="AO141" s="83">
        <f>S141/D141*100</f>
        <v>461.96597522540526</v>
      </c>
      <c r="AP141" s="83">
        <f>T141/D141*100</f>
        <v>468.8158529839381</v>
      </c>
      <c r="AQ141" s="83">
        <f t="shared" si="206"/>
        <v>0</v>
      </c>
      <c r="AR141" s="83">
        <f t="shared" si="207"/>
        <v>0</v>
      </c>
      <c r="AS141" s="83">
        <f t="shared" si="208"/>
        <v>0</v>
      </c>
    </row>
    <row r="142" spans="1:45" ht="13.5" customHeight="1">
      <c r="A142" s="12"/>
      <c r="B142" s="12"/>
      <c r="C142" s="12"/>
      <c r="D142" s="156">
        <v>100</v>
      </c>
      <c r="E142" s="156">
        <f t="shared" ref="E142:K142" si="230">E141/$D141*100</f>
        <v>112.42779078844653</v>
      </c>
      <c r="F142" s="156">
        <f t="shared" si="230"/>
        <v>124.74629195940672</v>
      </c>
      <c r="G142" s="156">
        <f t="shared" si="230"/>
        <v>158.46994535519124</v>
      </c>
      <c r="H142" s="156">
        <f t="shared" si="230"/>
        <v>188.32943013270881</v>
      </c>
      <c r="I142" s="156">
        <f t="shared" si="230"/>
        <v>219.0944574551132</v>
      </c>
      <c r="J142" s="156">
        <f t="shared" si="230"/>
        <v>256.40905542544886</v>
      </c>
      <c r="K142" s="156">
        <f t="shared" si="230"/>
        <v>315.52693208430912</v>
      </c>
      <c r="L142" s="156"/>
      <c r="M142" s="156"/>
      <c r="N142" s="156"/>
      <c r="O142" s="156">
        <f>O141/$D141*100</f>
        <v>410.975800156128</v>
      </c>
      <c r="P142" s="156"/>
      <c r="Q142" s="156"/>
      <c r="R142" s="156"/>
      <c r="S142" s="156">
        <f>S141/$D141*100</f>
        <v>461.96597522540526</v>
      </c>
      <c r="T142" s="156">
        <f>T141/$D141*100</f>
        <v>468.8158529839381</v>
      </c>
      <c r="U142" s="154"/>
      <c r="V142" s="166"/>
      <c r="W142" s="166"/>
      <c r="X142" s="166"/>
      <c r="Y142" s="166"/>
      <c r="Z142" s="166"/>
      <c r="AA142" s="166"/>
      <c r="AB142" s="166"/>
      <c r="AC142" s="168">
        <f>AC141/$AC141*100</f>
        <v>100</v>
      </c>
      <c r="AD142" s="166"/>
      <c r="AE142" s="166"/>
      <c r="AF142" s="166"/>
      <c r="AG142" s="166">
        <f>AG141/$AC141*100</f>
        <v>130.25062470620253</v>
      </c>
      <c r="AH142" s="166"/>
      <c r="AI142" s="166"/>
      <c r="AJ142" s="166"/>
      <c r="AK142" s="166">
        <f>AK141/$AC141*100</f>
        <v>146.41094887645517</v>
      </c>
      <c r="AL142" s="166">
        <f>AL141/$AC141*100</f>
        <v>148.581881707223</v>
      </c>
      <c r="AN142">
        <f t="shared" si="203"/>
        <v>130.25062470620253</v>
      </c>
      <c r="AO142">
        <f t="shared" si="204"/>
        <v>146.41094887645517</v>
      </c>
      <c r="AP142">
        <f t="shared" si="205"/>
        <v>148.581881707223</v>
      </c>
      <c r="AQ142">
        <f t="shared" si="206"/>
        <v>0</v>
      </c>
      <c r="AR142">
        <f t="shared" si="207"/>
        <v>0</v>
      </c>
      <c r="AS142">
        <f t="shared" si="208"/>
        <v>0</v>
      </c>
    </row>
    <row r="143" spans="1:45" ht="13.5" customHeight="1">
      <c r="A143" s="12"/>
      <c r="B143" s="12"/>
      <c r="C143" s="121" t="s">
        <v>513</v>
      </c>
      <c r="D143" s="154"/>
      <c r="E143" s="154"/>
      <c r="F143" s="154"/>
      <c r="G143" s="154"/>
      <c r="H143" s="154"/>
      <c r="I143" s="154"/>
      <c r="J143" s="154"/>
      <c r="K143" s="154">
        <v>6647</v>
      </c>
      <c r="L143" s="154">
        <v>7286</v>
      </c>
      <c r="M143" s="154">
        <v>7372</v>
      </c>
      <c r="N143" s="154">
        <v>7636</v>
      </c>
      <c r="O143" s="154">
        <v>7366</v>
      </c>
      <c r="P143" s="154">
        <v>7322.4020291547622</v>
      </c>
      <c r="Q143" s="154">
        <v>7305.4158341653638</v>
      </c>
      <c r="R143" s="154">
        <v>7237.0466448275074</v>
      </c>
      <c r="S143" s="154">
        <v>7089.2161067254192</v>
      </c>
      <c r="T143" s="154">
        <v>6877.8070886569194</v>
      </c>
      <c r="U143" s="154"/>
      <c r="V143" s="167"/>
      <c r="W143" s="167"/>
      <c r="X143" s="167"/>
      <c r="Y143" s="167"/>
      <c r="Z143" s="167"/>
      <c r="AA143" s="167"/>
      <c r="AB143" s="167"/>
      <c r="AC143" s="169">
        <v>100</v>
      </c>
      <c r="AD143" s="167">
        <v>109.61335941026027</v>
      </c>
      <c r="AE143" s="167">
        <v>110.90717616970063</v>
      </c>
      <c r="AF143" s="167">
        <v>114.87889273356402</v>
      </c>
      <c r="AG143" s="170">
        <v>110.81690988415826</v>
      </c>
      <c r="AH143" s="167">
        <v>110.16100540326106</v>
      </c>
      <c r="AI143" s="167">
        <v>109.90545861539587</v>
      </c>
      <c r="AJ143" s="167">
        <v>108.87688648755089</v>
      </c>
      <c r="AK143" s="170">
        <v>106.65286756018384</v>
      </c>
      <c r="AL143" s="170">
        <v>103.47234976165065</v>
      </c>
      <c r="AN143">
        <f t="shared" si="203"/>
        <v>110.81690988415826</v>
      </c>
      <c r="AO143">
        <f t="shared" si="204"/>
        <v>106.65286756018384</v>
      </c>
      <c r="AP143">
        <f t="shared" si="205"/>
        <v>103.47234976165065</v>
      </c>
      <c r="AQ143">
        <f t="shared" si="206"/>
        <v>0</v>
      </c>
      <c r="AR143">
        <f t="shared" si="207"/>
        <v>0</v>
      </c>
      <c r="AS143">
        <f t="shared" si="208"/>
        <v>0</v>
      </c>
    </row>
    <row r="144" spans="1:45" ht="13.5" customHeight="1">
      <c r="A144" s="12"/>
      <c r="B144" s="12"/>
      <c r="C144" s="121" t="s">
        <v>514</v>
      </c>
      <c r="D144" s="154"/>
      <c r="E144" s="154"/>
      <c r="F144" s="154"/>
      <c r="G144" s="154"/>
      <c r="H144" s="154"/>
      <c r="I144" s="154"/>
      <c r="J144" s="154"/>
      <c r="K144" s="154">
        <v>17299</v>
      </c>
      <c r="L144" s="154">
        <v>20152</v>
      </c>
      <c r="M144" s="154">
        <v>21207.999999999996</v>
      </c>
      <c r="N144" s="154">
        <v>21841</v>
      </c>
      <c r="O144" s="154">
        <v>22313</v>
      </c>
      <c r="P144" s="154">
        <v>22634.424566129659</v>
      </c>
      <c r="Q144" s="154">
        <v>23224.53376189938</v>
      </c>
      <c r="R144" s="154">
        <v>23695.64595700588</v>
      </c>
      <c r="S144" s="154">
        <v>23914.17887889361</v>
      </c>
      <c r="T144" s="154">
        <v>23882.743161989922</v>
      </c>
      <c r="U144" s="154"/>
      <c r="V144" s="167"/>
      <c r="W144" s="167"/>
      <c r="X144" s="167"/>
      <c r="Y144" s="167"/>
      <c r="Z144" s="167"/>
      <c r="AA144" s="167"/>
      <c r="AB144" s="167"/>
      <c r="AC144" s="169">
        <v>100</v>
      </c>
      <c r="AD144" s="167">
        <v>116.49228279091277</v>
      </c>
      <c r="AE144" s="167">
        <v>122.59668188912651</v>
      </c>
      <c r="AF144" s="167">
        <v>126.25585293947627</v>
      </c>
      <c r="AG144" s="170">
        <v>128.98433435458696</v>
      </c>
      <c r="AH144" s="167">
        <v>130.84238722544458</v>
      </c>
      <c r="AI144" s="167">
        <v>134.25362022024038</v>
      </c>
      <c r="AJ144" s="167">
        <v>136.97696951850327</v>
      </c>
      <c r="AK144" s="170">
        <v>138.24023862011452</v>
      </c>
      <c r="AL144" s="170">
        <v>138.05851876981282</v>
      </c>
      <c r="AN144">
        <f t="shared" si="203"/>
        <v>128.98433435458696</v>
      </c>
      <c r="AO144">
        <f t="shared" si="204"/>
        <v>138.24023862011452</v>
      </c>
      <c r="AP144">
        <f t="shared" si="205"/>
        <v>138.05851876981282</v>
      </c>
      <c r="AQ144">
        <f t="shared" si="206"/>
        <v>0</v>
      </c>
      <c r="AR144">
        <f t="shared" si="207"/>
        <v>0</v>
      </c>
      <c r="AS144">
        <f t="shared" si="208"/>
        <v>0</v>
      </c>
    </row>
    <row r="145" spans="1:45" ht="13.5" customHeight="1">
      <c r="A145" s="12"/>
      <c r="B145" s="12"/>
      <c r="C145" s="121" t="s">
        <v>515</v>
      </c>
      <c r="D145" s="154"/>
      <c r="E145" s="154"/>
      <c r="F145" s="154"/>
      <c r="G145" s="154"/>
      <c r="H145" s="154"/>
      <c r="I145" s="154"/>
      <c r="J145" s="154"/>
      <c r="K145" s="154">
        <v>4541</v>
      </c>
      <c r="L145" s="154">
        <v>5598</v>
      </c>
      <c r="M145" s="154">
        <v>6314</v>
      </c>
      <c r="N145" s="154">
        <v>7154.9999999999991</v>
      </c>
      <c r="O145" s="154">
        <v>7953.0000000000009</v>
      </c>
      <c r="P145" s="154">
        <v>8839.8816590524239</v>
      </c>
      <c r="Q145" s="154">
        <v>9974.3020786735287</v>
      </c>
      <c r="R145" s="154">
        <v>11389.921849453291</v>
      </c>
      <c r="S145" s="154">
        <v>12886.569413747948</v>
      </c>
      <c r="T145" s="154">
        <v>14392.029448569023</v>
      </c>
      <c r="U145" s="154"/>
      <c r="V145" s="167"/>
      <c r="W145" s="167"/>
      <c r="X145" s="167"/>
      <c r="Y145" s="167"/>
      <c r="Z145" s="167"/>
      <c r="AA145" s="167"/>
      <c r="AB145" s="167"/>
      <c r="AC145" s="169">
        <v>100</v>
      </c>
      <c r="AD145" s="167">
        <v>123.27681127504955</v>
      </c>
      <c r="AE145" s="167">
        <v>139.04426337811054</v>
      </c>
      <c r="AF145" s="167">
        <v>157.56441312486234</v>
      </c>
      <c r="AG145" s="170">
        <v>175.13763488218456</v>
      </c>
      <c r="AH145" s="167">
        <v>194.66817130703421</v>
      </c>
      <c r="AI145" s="167">
        <v>219.64990263540031</v>
      </c>
      <c r="AJ145" s="167">
        <v>250.82408829450102</v>
      </c>
      <c r="AK145" s="170">
        <v>283.78263408385703</v>
      </c>
      <c r="AL145" s="170">
        <v>316.93524440803839</v>
      </c>
      <c r="AN145">
        <f t="shared" si="203"/>
        <v>175.13763488218456</v>
      </c>
      <c r="AO145">
        <f t="shared" si="204"/>
        <v>283.78263408385703</v>
      </c>
      <c r="AP145">
        <f t="shared" si="205"/>
        <v>316.93524440803839</v>
      </c>
      <c r="AQ145">
        <f t="shared" si="206"/>
        <v>0</v>
      </c>
      <c r="AR145">
        <f t="shared" si="207"/>
        <v>0</v>
      </c>
      <c r="AS145">
        <f t="shared" si="208"/>
        <v>0</v>
      </c>
    </row>
    <row r="146" spans="1:45" ht="13.5" customHeight="1">
      <c r="A146" s="29"/>
      <c r="B146" s="29"/>
      <c r="C146" s="124" t="s">
        <v>516</v>
      </c>
      <c r="D146" s="157"/>
      <c r="E146" s="157"/>
      <c r="F146" s="157"/>
      <c r="G146" s="157"/>
      <c r="H146" s="157"/>
      <c r="I146" s="157"/>
      <c r="J146" s="157"/>
      <c r="K146" s="157">
        <v>11931.999999999998</v>
      </c>
      <c r="L146" s="157">
        <v>14055</v>
      </c>
      <c r="M146" s="157">
        <v>14929</v>
      </c>
      <c r="N146" s="157">
        <v>15343</v>
      </c>
      <c r="O146" s="157">
        <v>15014</v>
      </c>
      <c r="P146" s="157">
        <v>15107.46211396619</v>
      </c>
      <c r="Q146" s="157">
        <v>15345.151659737214</v>
      </c>
      <c r="R146" s="157">
        <v>15435.728112326447</v>
      </c>
      <c r="S146" s="157">
        <v>15287.877027007433</v>
      </c>
      <c r="T146" s="157">
        <v>14902.731068026598</v>
      </c>
      <c r="U146" s="157"/>
      <c r="V146" s="171"/>
      <c r="W146" s="171"/>
      <c r="X146" s="171"/>
      <c r="Y146" s="171"/>
      <c r="Z146" s="171"/>
      <c r="AA146" s="171"/>
      <c r="AB146" s="171"/>
      <c r="AC146" s="172">
        <v>100</v>
      </c>
      <c r="AD146" s="171">
        <v>117.79249078109288</v>
      </c>
      <c r="AE146" s="171">
        <v>125.11733154542408</v>
      </c>
      <c r="AF146" s="171">
        <v>128.5869929601073</v>
      </c>
      <c r="AG146" s="173">
        <v>125.82970164264165</v>
      </c>
      <c r="AH146" s="171">
        <v>126.61299123337406</v>
      </c>
      <c r="AI146" s="171">
        <v>128.60502564312114</v>
      </c>
      <c r="AJ146" s="171">
        <v>129.36413101178721</v>
      </c>
      <c r="AK146" s="173">
        <v>128.12501698799392</v>
      </c>
      <c r="AL146" s="173">
        <v>124.89717623220416</v>
      </c>
      <c r="AN146">
        <f t="shared" si="203"/>
        <v>125.82970164264165</v>
      </c>
      <c r="AO146">
        <f t="shared" si="204"/>
        <v>128.12501698799392</v>
      </c>
      <c r="AP146">
        <f t="shared" si="205"/>
        <v>124.89717623220416</v>
      </c>
      <c r="AQ146">
        <f t="shared" si="206"/>
        <v>0</v>
      </c>
      <c r="AR146">
        <f t="shared" si="207"/>
        <v>0</v>
      </c>
      <c r="AS146">
        <f t="shared" si="208"/>
        <v>0</v>
      </c>
    </row>
    <row r="147" spans="1:45" ht="13.5" customHeight="1">
      <c r="A147" s="12" t="s">
        <v>256</v>
      </c>
      <c r="B147" s="12" t="s">
        <v>255</v>
      </c>
      <c r="C147" s="12"/>
      <c r="D147" s="150">
        <v>10128</v>
      </c>
      <c r="E147" s="150">
        <v>9688</v>
      </c>
      <c r="F147" s="150">
        <v>9333</v>
      </c>
      <c r="G147" s="151">
        <v>9526</v>
      </c>
      <c r="H147" s="151">
        <v>9969</v>
      </c>
      <c r="I147" s="151">
        <v>9779</v>
      </c>
      <c r="J147" s="151">
        <v>9298</v>
      </c>
      <c r="K147" s="152">
        <f>SUM(K149:K151)</f>
        <v>8955</v>
      </c>
      <c r="L147" s="152"/>
      <c r="M147" s="152"/>
      <c r="N147" s="153"/>
      <c r="O147" s="152">
        <f>SUM(O149:O151)</f>
        <v>6399</v>
      </c>
      <c r="P147" s="154"/>
      <c r="Q147" s="154"/>
      <c r="R147" s="154"/>
      <c r="S147" s="154">
        <f>SUM(S149:S151)</f>
        <v>3673.8348209578603</v>
      </c>
      <c r="T147" s="152">
        <f>SUM(T149:T151)</f>
        <v>3059.4483298516006</v>
      </c>
      <c r="U147" s="154"/>
      <c r="V147" s="166">
        <f>D148</f>
        <v>100</v>
      </c>
      <c r="W147" s="166">
        <f t="shared" ref="W147" si="231">E148</f>
        <v>95.65560821484992</v>
      </c>
      <c r="X147" s="166">
        <f t="shared" ref="X147" si="232">F148</f>
        <v>92.150473933649295</v>
      </c>
      <c r="Y147" s="166">
        <f t="shared" ref="Y147" si="233">G148</f>
        <v>94.056082148499215</v>
      </c>
      <c r="Z147" s="166">
        <f t="shared" ref="Z147" si="234">H148</f>
        <v>98.430094786729853</v>
      </c>
      <c r="AA147" s="166">
        <f t="shared" ref="AA147" si="235">I148</f>
        <v>96.554107424960506</v>
      </c>
      <c r="AB147" s="166">
        <f t="shared" ref="AB147" si="236">J148</f>
        <v>91.804897314375992</v>
      </c>
      <c r="AC147" s="166">
        <f t="shared" ref="AC147" si="237">K148</f>
        <v>88.41824644549763</v>
      </c>
      <c r="AD147" s="166"/>
      <c r="AE147" s="166"/>
      <c r="AF147" s="166"/>
      <c r="AG147" s="166">
        <f t="shared" ref="AG147" si="238">O148</f>
        <v>63.181279620853083</v>
      </c>
      <c r="AH147" s="166"/>
      <c r="AI147" s="166"/>
      <c r="AJ147" s="166"/>
      <c r="AK147" s="166">
        <f t="shared" ref="AK147" si="239">S148</f>
        <v>36.274040491290087</v>
      </c>
      <c r="AL147" s="166">
        <f t="shared" ref="AL147" si="240">T148</f>
        <v>30.207823162041869</v>
      </c>
      <c r="AM147" s="83">
        <f>K147/D147*100</f>
        <v>88.41824644549763</v>
      </c>
      <c r="AN147" s="83">
        <f>O147/D147*100</f>
        <v>63.181279620853083</v>
      </c>
      <c r="AO147" s="83">
        <f>S147/D147*100</f>
        <v>36.274040491290087</v>
      </c>
      <c r="AP147" s="83">
        <f>T147/D147*100</f>
        <v>30.207823162041869</v>
      </c>
      <c r="AQ147" s="83">
        <f t="shared" si="206"/>
        <v>0</v>
      </c>
      <c r="AR147" s="83">
        <f t="shared" si="207"/>
        <v>0</v>
      </c>
      <c r="AS147" s="83">
        <f t="shared" si="208"/>
        <v>0</v>
      </c>
    </row>
    <row r="148" spans="1:45" ht="13.5" customHeight="1">
      <c r="A148" s="12"/>
      <c r="B148" s="12"/>
      <c r="C148" s="12"/>
      <c r="D148" s="156">
        <v>100</v>
      </c>
      <c r="E148" s="156">
        <f t="shared" ref="E148:K148" si="241">E147/$D147*100</f>
        <v>95.65560821484992</v>
      </c>
      <c r="F148" s="156">
        <f t="shared" si="241"/>
        <v>92.150473933649295</v>
      </c>
      <c r="G148" s="156">
        <f t="shared" si="241"/>
        <v>94.056082148499215</v>
      </c>
      <c r="H148" s="156">
        <f t="shared" si="241"/>
        <v>98.430094786729853</v>
      </c>
      <c r="I148" s="156">
        <f t="shared" si="241"/>
        <v>96.554107424960506</v>
      </c>
      <c r="J148" s="156">
        <f t="shared" si="241"/>
        <v>91.804897314375992</v>
      </c>
      <c r="K148" s="156">
        <f t="shared" si="241"/>
        <v>88.41824644549763</v>
      </c>
      <c r="L148" s="156"/>
      <c r="M148" s="156"/>
      <c r="N148" s="156"/>
      <c r="O148" s="156">
        <f>O147/$D147*100</f>
        <v>63.181279620853083</v>
      </c>
      <c r="P148" s="156"/>
      <c r="Q148" s="156"/>
      <c r="R148" s="156"/>
      <c r="S148" s="156">
        <f>S147/$D147*100</f>
        <v>36.274040491290087</v>
      </c>
      <c r="T148" s="156">
        <f>T147/$D147*100</f>
        <v>30.207823162041869</v>
      </c>
      <c r="U148" s="154"/>
      <c r="V148" s="166"/>
      <c r="W148" s="166"/>
      <c r="X148" s="166"/>
      <c r="Y148" s="166"/>
      <c r="Z148" s="166"/>
      <c r="AA148" s="166"/>
      <c r="AB148" s="166"/>
      <c r="AC148" s="168">
        <f>AC147/$AC147*100</f>
        <v>100</v>
      </c>
      <c r="AD148" s="166"/>
      <c r="AE148" s="166"/>
      <c r="AF148" s="166"/>
      <c r="AG148" s="166">
        <f>AG147/$AC147*100</f>
        <v>71.457286432160799</v>
      </c>
      <c r="AH148" s="166"/>
      <c r="AI148" s="166"/>
      <c r="AJ148" s="166"/>
      <c r="AK148" s="166">
        <f>AK147/$AC147*100</f>
        <v>41.025514471891235</v>
      </c>
      <c r="AL148" s="166">
        <f>AL147/$AC147*100</f>
        <v>34.164693800687893</v>
      </c>
      <c r="AN148">
        <f t="shared" si="203"/>
        <v>71.457286432160799</v>
      </c>
      <c r="AO148">
        <f t="shared" si="204"/>
        <v>41.025514471891235</v>
      </c>
      <c r="AP148">
        <f t="shared" si="205"/>
        <v>34.164693800687893</v>
      </c>
      <c r="AQ148">
        <f t="shared" si="206"/>
        <v>0</v>
      </c>
      <c r="AR148">
        <f t="shared" si="207"/>
        <v>0</v>
      </c>
      <c r="AS148">
        <f t="shared" si="208"/>
        <v>0</v>
      </c>
    </row>
    <row r="149" spans="1:45" ht="13.5" customHeight="1">
      <c r="A149" s="12"/>
      <c r="B149" s="12"/>
      <c r="C149" s="121" t="s">
        <v>517</v>
      </c>
      <c r="D149" s="154"/>
      <c r="E149" s="154"/>
      <c r="F149" s="154"/>
      <c r="G149" s="154"/>
      <c r="H149" s="154"/>
      <c r="I149" s="154"/>
      <c r="J149" s="154"/>
      <c r="K149" s="154">
        <v>6985</v>
      </c>
      <c r="L149" s="154">
        <v>6528</v>
      </c>
      <c r="M149" s="154">
        <v>6227</v>
      </c>
      <c r="N149" s="154">
        <v>5698</v>
      </c>
      <c r="O149" s="154">
        <v>5127</v>
      </c>
      <c r="P149" s="154">
        <v>4536.410722321536</v>
      </c>
      <c r="Q149" s="154">
        <v>3964.6475706508854</v>
      </c>
      <c r="R149" s="154">
        <v>3432.5216161391527</v>
      </c>
      <c r="S149" s="154">
        <v>2910.6512684849208</v>
      </c>
      <c r="T149" s="154">
        <v>2410.9988715324544</v>
      </c>
      <c r="U149" s="154"/>
      <c r="V149" s="167"/>
      <c r="W149" s="167"/>
      <c r="X149" s="167"/>
      <c r="Y149" s="167"/>
      <c r="Z149" s="167"/>
      <c r="AA149" s="167"/>
      <c r="AB149" s="167"/>
      <c r="AC149" s="169">
        <v>100</v>
      </c>
      <c r="AD149" s="167">
        <v>93.457408732999284</v>
      </c>
      <c r="AE149" s="167">
        <v>89.148174659985685</v>
      </c>
      <c r="AF149" s="167">
        <v>81.574803149606296</v>
      </c>
      <c r="AG149" s="170">
        <v>73.400143163922692</v>
      </c>
      <c r="AH149" s="167">
        <v>64.945035394724925</v>
      </c>
      <c r="AI149" s="167">
        <v>56.75944983036343</v>
      </c>
      <c r="AJ149" s="167">
        <v>49.14132592897856</v>
      </c>
      <c r="AK149" s="170">
        <v>41.670025318323852</v>
      </c>
      <c r="AL149" s="170">
        <v>34.516805605332202</v>
      </c>
      <c r="AN149">
        <f t="shared" si="203"/>
        <v>73.400143163922692</v>
      </c>
      <c r="AO149">
        <f t="shared" si="204"/>
        <v>41.670025318323852</v>
      </c>
      <c r="AP149">
        <f t="shared" si="205"/>
        <v>34.516805605332202</v>
      </c>
      <c r="AQ149">
        <f t="shared" si="206"/>
        <v>0</v>
      </c>
      <c r="AR149">
        <f t="shared" si="207"/>
        <v>0</v>
      </c>
      <c r="AS149">
        <f t="shared" si="208"/>
        <v>0</v>
      </c>
    </row>
    <row r="150" spans="1:45" ht="13.5" customHeight="1">
      <c r="A150" s="12"/>
      <c r="B150" s="12"/>
      <c r="C150" s="121" t="s">
        <v>258</v>
      </c>
      <c r="D150" s="154"/>
      <c r="E150" s="154"/>
      <c r="F150" s="154"/>
      <c r="G150" s="154"/>
      <c r="H150" s="154"/>
      <c r="I150" s="154"/>
      <c r="J150" s="154"/>
      <c r="K150" s="154">
        <v>1338</v>
      </c>
      <c r="L150" s="154">
        <v>1198</v>
      </c>
      <c r="M150" s="154">
        <v>1086</v>
      </c>
      <c r="N150" s="154">
        <v>954</v>
      </c>
      <c r="O150" s="154">
        <v>854</v>
      </c>
      <c r="P150" s="154">
        <v>753.68536755701052</v>
      </c>
      <c r="Q150" s="154">
        <v>657.87712977629849</v>
      </c>
      <c r="R150" s="154">
        <v>570.86424699357258</v>
      </c>
      <c r="S150" s="154">
        <v>489.03065815308855</v>
      </c>
      <c r="T150" s="154">
        <v>416.34304263695799</v>
      </c>
      <c r="U150" s="154"/>
      <c r="V150" s="167"/>
      <c r="W150" s="167"/>
      <c r="X150" s="167"/>
      <c r="Y150" s="167"/>
      <c r="Z150" s="167"/>
      <c r="AA150" s="167"/>
      <c r="AB150" s="167"/>
      <c r="AC150" s="169">
        <v>100</v>
      </c>
      <c r="AD150" s="167">
        <v>89.536621823617338</v>
      </c>
      <c r="AE150" s="167">
        <v>81.165919282511211</v>
      </c>
      <c r="AF150" s="167">
        <v>71.300448430493262</v>
      </c>
      <c r="AG150" s="170">
        <v>63.826606875934232</v>
      </c>
      <c r="AH150" s="167">
        <v>56.329250191106915</v>
      </c>
      <c r="AI150" s="167">
        <v>49.168694303161317</v>
      </c>
      <c r="AJ150" s="167">
        <v>42.665489311926201</v>
      </c>
      <c r="AK150" s="170">
        <v>36.549376543579115</v>
      </c>
      <c r="AL150" s="170">
        <v>31.116819330116442</v>
      </c>
      <c r="AN150">
        <f t="shared" si="203"/>
        <v>63.826606875934232</v>
      </c>
      <c r="AO150">
        <f t="shared" si="204"/>
        <v>36.549376543579115</v>
      </c>
      <c r="AP150">
        <f t="shared" si="205"/>
        <v>31.116819330116442</v>
      </c>
      <c r="AQ150">
        <f t="shared" si="206"/>
        <v>0</v>
      </c>
      <c r="AR150">
        <f t="shared" si="207"/>
        <v>0</v>
      </c>
      <c r="AS150">
        <f t="shared" si="208"/>
        <v>0</v>
      </c>
    </row>
    <row r="151" spans="1:45" ht="13.5" customHeight="1">
      <c r="A151" s="12"/>
      <c r="B151" s="29"/>
      <c r="C151" s="124" t="s">
        <v>518</v>
      </c>
      <c r="D151" s="157"/>
      <c r="E151" s="157"/>
      <c r="F151" s="157"/>
      <c r="G151" s="157"/>
      <c r="H151" s="157"/>
      <c r="I151" s="157"/>
      <c r="J151" s="157"/>
      <c r="K151" s="157">
        <v>632</v>
      </c>
      <c r="L151" s="157">
        <v>591</v>
      </c>
      <c r="M151" s="157">
        <v>539</v>
      </c>
      <c r="N151" s="157">
        <v>461</v>
      </c>
      <c r="O151" s="157">
        <v>418</v>
      </c>
      <c r="P151" s="157">
        <v>380.45832790398009</v>
      </c>
      <c r="Q151" s="157">
        <v>349.31412190064361</v>
      </c>
      <c r="R151" s="157">
        <v>312.71865105104234</v>
      </c>
      <c r="S151" s="157">
        <v>274.15289431985087</v>
      </c>
      <c r="T151" s="157">
        <v>232.10641568218864</v>
      </c>
      <c r="U151" s="157"/>
      <c r="V151" s="171"/>
      <c r="W151" s="171"/>
      <c r="X151" s="171"/>
      <c r="Y151" s="171"/>
      <c r="Z151" s="171"/>
      <c r="AA151" s="171"/>
      <c r="AB151" s="171"/>
      <c r="AC151" s="172">
        <v>100</v>
      </c>
      <c r="AD151" s="171">
        <v>93.512658227848107</v>
      </c>
      <c r="AE151" s="171">
        <v>85.284810126582272</v>
      </c>
      <c r="AF151" s="171">
        <v>72.943037974683548</v>
      </c>
      <c r="AG151" s="173">
        <v>66.139240506329116</v>
      </c>
      <c r="AH151" s="171">
        <v>60.199102516452541</v>
      </c>
      <c r="AI151" s="171">
        <v>55.271221819722093</v>
      </c>
      <c r="AJ151" s="171">
        <v>49.480799216937079</v>
      </c>
      <c r="AK151" s="173">
        <v>43.378622518963745</v>
      </c>
      <c r="AL151" s="173">
        <v>36.725698683890606</v>
      </c>
      <c r="AN151">
        <f t="shared" si="203"/>
        <v>66.139240506329116</v>
      </c>
      <c r="AO151">
        <f t="shared" si="204"/>
        <v>43.378622518963745</v>
      </c>
      <c r="AP151">
        <f t="shared" si="205"/>
        <v>36.725698683890606</v>
      </c>
      <c r="AQ151">
        <f t="shared" si="206"/>
        <v>0</v>
      </c>
      <c r="AR151">
        <f t="shared" si="207"/>
        <v>0</v>
      </c>
      <c r="AS151">
        <f t="shared" si="208"/>
        <v>0</v>
      </c>
    </row>
    <row r="152" spans="1:45" ht="13.5" customHeight="1">
      <c r="A152" s="12"/>
      <c r="B152" s="12" t="s">
        <v>260</v>
      </c>
      <c r="C152" s="12"/>
      <c r="D152" s="150">
        <v>9351</v>
      </c>
      <c r="E152" s="150">
        <v>8130</v>
      </c>
      <c r="F152" s="150">
        <v>6815</v>
      </c>
      <c r="G152" s="151">
        <v>6161</v>
      </c>
      <c r="H152" s="151">
        <v>5656</v>
      </c>
      <c r="I152" s="151">
        <v>5258</v>
      </c>
      <c r="J152" s="151">
        <v>4917</v>
      </c>
      <c r="K152" s="152">
        <f>SUM(K154:K158)</f>
        <v>4300</v>
      </c>
      <c r="L152" s="152"/>
      <c r="M152" s="152"/>
      <c r="N152" s="153"/>
      <c r="O152" s="152">
        <f>SUM(O154:O158)</f>
        <v>2738</v>
      </c>
      <c r="P152" s="154"/>
      <c r="Q152" s="154"/>
      <c r="R152" s="154"/>
      <c r="S152" s="152">
        <f>SUM(S154:S158)</f>
        <v>1324.7921546780492</v>
      </c>
      <c r="T152" s="152">
        <f>SUM(T154:T158)</f>
        <v>1089.7120202881183</v>
      </c>
      <c r="U152" s="154"/>
      <c r="V152" s="166">
        <f>D153</f>
        <v>100</v>
      </c>
      <c r="W152" s="166">
        <f t="shared" ref="W152" si="242">E153</f>
        <v>86.942572986846329</v>
      </c>
      <c r="X152" s="166">
        <f t="shared" ref="X152" si="243">F153</f>
        <v>72.879905892417923</v>
      </c>
      <c r="Y152" s="166">
        <f t="shared" ref="Y152" si="244">G153</f>
        <v>65.886001497166077</v>
      </c>
      <c r="Z152" s="166">
        <f t="shared" ref="Z152" si="245">H153</f>
        <v>60.485509571168862</v>
      </c>
      <c r="AA152" s="166">
        <f t="shared" ref="AA152" si="246">I153</f>
        <v>56.229280290877981</v>
      </c>
      <c r="AB152" s="166">
        <f t="shared" ref="AB152" si="247">J153</f>
        <v>52.58261148540263</v>
      </c>
      <c r="AC152" s="166">
        <f t="shared" ref="AC152" si="248">K153</f>
        <v>45.984386696609988</v>
      </c>
      <c r="AD152" s="166"/>
      <c r="AE152" s="166"/>
      <c r="AF152" s="166"/>
      <c r="AG152" s="166">
        <f t="shared" ref="AG152" si="249">O153</f>
        <v>29.280290877980963</v>
      </c>
      <c r="AH152" s="166"/>
      <c r="AI152" s="166"/>
      <c r="AJ152" s="166"/>
      <c r="AK152" s="166">
        <f t="shared" ref="AK152" si="250">S153</f>
        <v>14.167384821709433</v>
      </c>
      <c r="AL152" s="166">
        <f t="shared" ref="AL152" si="251">T153</f>
        <v>11.653427657877428</v>
      </c>
      <c r="AM152" s="83">
        <f>K152/D152*100</f>
        <v>45.984386696609988</v>
      </c>
      <c r="AN152" s="83">
        <f>O152/D152*100</f>
        <v>29.280290877980963</v>
      </c>
      <c r="AO152" s="83">
        <f>S152/D152*100</f>
        <v>14.167384821709433</v>
      </c>
      <c r="AP152" s="83">
        <f>T152/D152*100</f>
        <v>11.653427657877428</v>
      </c>
      <c r="AQ152" s="83">
        <f t="shared" si="206"/>
        <v>0</v>
      </c>
      <c r="AR152" s="83">
        <f t="shared" si="207"/>
        <v>0</v>
      </c>
      <c r="AS152" s="83">
        <f t="shared" si="208"/>
        <v>0</v>
      </c>
    </row>
    <row r="153" spans="1:45" ht="13.5" customHeight="1">
      <c r="A153" s="12"/>
      <c r="B153" s="12"/>
      <c r="C153" s="12"/>
      <c r="D153" s="156">
        <v>100</v>
      </c>
      <c r="E153" s="156">
        <f t="shared" ref="E153:K153" si="252">E152/$D152*100</f>
        <v>86.942572986846329</v>
      </c>
      <c r="F153" s="156">
        <f t="shared" si="252"/>
        <v>72.879905892417923</v>
      </c>
      <c r="G153" s="156">
        <f t="shared" si="252"/>
        <v>65.886001497166077</v>
      </c>
      <c r="H153" s="156">
        <f t="shared" si="252"/>
        <v>60.485509571168862</v>
      </c>
      <c r="I153" s="156">
        <f t="shared" si="252"/>
        <v>56.229280290877981</v>
      </c>
      <c r="J153" s="156">
        <f t="shared" si="252"/>
        <v>52.58261148540263</v>
      </c>
      <c r="K153" s="156">
        <f t="shared" si="252"/>
        <v>45.984386696609988</v>
      </c>
      <c r="L153" s="156"/>
      <c r="M153" s="156"/>
      <c r="N153" s="156"/>
      <c r="O153" s="156">
        <f>O152/$D152*100</f>
        <v>29.280290877980963</v>
      </c>
      <c r="P153" s="156"/>
      <c r="Q153" s="156"/>
      <c r="R153" s="156"/>
      <c r="S153" s="156">
        <f>S152/$D152*100</f>
        <v>14.167384821709433</v>
      </c>
      <c r="T153" s="156">
        <f>T152/$D152*100</f>
        <v>11.653427657877428</v>
      </c>
      <c r="U153" s="154"/>
      <c r="V153" s="166"/>
      <c r="W153" s="166"/>
      <c r="X153" s="166"/>
      <c r="Y153" s="166"/>
      <c r="Z153" s="166"/>
      <c r="AA153" s="166"/>
      <c r="AB153" s="166"/>
      <c r="AC153" s="168">
        <f>AC152/$AC152*100</f>
        <v>100</v>
      </c>
      <c r="AD153" s="166"/>
      <c r="AE153" s="166"/>
      <c r="AF153" s="166"/>
      <c r="AG153" s="166">
        <f>AG152/$AC152*100</f>
        <v>63.674418604651159</v>
      </c>
      <c r="AH153" s="166"/>
      <c r="AI153" s="166"/>
      <c r="AJ153" s="166"/>
      <c r="AK153" s="166">
        <f>AK152/$AC152*100</f>
        <v>30.809119876233698</v>
      </c>
      <c r="AL153" s="166">
        <f>AL152/$AC152*100</f>
        <v>25.342140006700426</v>
      </c>
      <c r="AN153">
        <f t="shared" si="203"/>
        <v>63.674418604651159</v>
      </c>
      <c r="AO153">
        <f t="shared" si="204"/>
        <v>30.809119876233698</v>
      </c>
      <c r="AP153">
        <f t="shared" si="205"/>
        <v>25.342140006700426</v>
      </c>
      <c r="AQ153">
        <f t="shared" si="206"/>
        <v>0</v>
      </c>
      <c r="AR153">
        <f t="shared" si="207"/>
        <v>0</v>
      </c>
      <c r="AS153">
        <f t="shared" si="208"/>
        <v>0</v>
      </c>
    </row>
    <row r="154" spans="1:45" ht="13.5" customHeight="1">
      <c r="A154" s="12"/>
      <c r="B154" s="12"/>
      <c r="C154" s="121" t="s">
        <v>519</v>
      </c>
      <c r="D154" s="154"/>
      <c r="E154" s="154"/>
      <c r="F154" s="154"/>
      <c r="G154" s="154"/>
      <c r="H154" s="154"/>
      <c r="I154" s="154"/>
      <c r="J154" s="154"/>
      <c r="K154" s="154">
        <v>1721</v>
      </c>
      <c r="L154" s="154">
        <v>1655</v>
      </c>
      <c r="M154" s="154">
        <v>1542</v>
      </c>
      <c r="N154" s="154">
        <v>1404</v>
      </c>
      <c r="O154" s="154">
        <v>1264</v>
      </c>
      <c r="P154" s="154">
        <v>1129.9532879886963</v>
      </c>
      <c r="Q154" s="154">
        <v>979.10687748195153</v>
      </c>
      <c r="R154" s="154">
        <v>846.22481259913707</v>
      </c>
      <c r="S154" s="154">
        <v>738.38828229398132</v>
      </c>
      <c r="T154" s="154">
        <v>634.00710763056168</v>
      </c>
      <c r="U154" s="154">
        <v>537.34798919715365</v>
      </c>
      <c r="V154" s="167"/>
      <c r="W154" s="167"/>
      <c r="X154" s="167"/>
      <c r="Y154" s="167"/>
      <c r="Z154" s="167"/>
      <c r="AA154" s="167"/>
      <c r="AB154" s="167"/>
      <c r="AC154" s="169">
        <v>100</v>
      </c>
      <c r="AD154" s="167">
        <v>96.16502033701336</v>
      </c>
      <c r="AE154" s="167">
        <v>89.599070307960488</v>
      </c>
      <c r="AF154" s="167">
        <v>81.580476467170243</v>
      </c>
      <c r="AG154" s="170">
        <v>73.445671121441023</v>
      </c>
      <c r="AH154" s="167">
        <v>65.656786053962605</v>
      </c>
      <c r="AI154" s="167">
        <v>56.891741864145942</v>
      </c>
      <c r="AJ154" s="167">
        <v>49.170529494429807</v>
      </c>
      <c r="AK154" s="170">
        <v>42.904606757349292</v>
      </c>
      <c r="AL154" s="170">
        <v>36.83946005988156</v>
      </c>
      <c r="AN154">
        <f t="shared" si="203"/>
        <v>73.445671121441023</v>
      </c>
      <c r="AO154">
        <f t="shared" si="204"/>
        <v>42.904606757349292</v>
      </c>
      <c r="AP154">
        <f t="shared" si="205"/>
        <v>36.83946005988156</v>
      </c>
      <c r="AQ154">
        <f t="shared" si="206"/>
        <v>0</v>
      </c>
      <c r="AR154">
        <f t="shared" si="207"/>
        <v>0</v>
      </c>
      <c r="AS154">
        <f t="shared" si="208"/>
        <v>0</v>
      </c>
    </row>
    <row r="155" spans="1:45" ht="13.5" customHeight="1">
      <c r="A155" s="12"/>
      <c r="B155" s="12"/>
      <c r="C155" s="121" t="s">
        <v>74</v>
      </c>
      <c r="D155" s="154"/>
      <c r="E155" s="154"/>
      <c r="F155" s="154"/>
      <c r="G155" s="154"/>
      <c r="H155" s="154"/>
      <c r="I155" s="154"/>
      <c r="J155" s="154"/>
      <c r="K155" s="154">
        <v>838</v>
      </c>
      <c r="L155" s="154">
        <v>751</v>
      </c>
      <c r="M155" s="154">
        <v>725</v>
      </c>
      <c r="N155" s="154">
        <v>633</v>
      </c>
      <c r="O155" s="154">
        <v>525</v>
      </c>
      <c r="P155" s="154">
        <v>429.8608964422674</v>
      </c>
      <c r="Q155" s="154">
        <v>348.66377385752287</v>
      </c>
      <c r="R155" s="154">
        <v>281.9208170230163</v>
      </c>
      <c r="S155" s="154">
        <v>222.19377677982683</v>
      </c>
      <c r="T155" s="154">
        <v>171.62252287127012</v>
      </c>
      <c r="U155" s="154">
        <v>127.28809773171</v>
      </c>
      <c r="V155" s="167"/>
      <c r="W155" s="167"/>
      <c r="X155" s="167"/>
      <c r="Y155" s="167"/>
      <c r="Z155" s="167"/>
      <c r="AA155" s="167"/>
      <c r="AB155" s="167"/>
      <c r="AC155" s="169">
        <v>100</v>
      </c>
      <c r="AD155" s="167">
        <v>89.618138424820998</v>
      </c>
      <c r="AE155" s="167">
        <v>86.515513126491655</v>
      </c>
      <c r="AF155" s="167">
        <v>75.536992840095465</v>
      </c>
      <c r="AG155" s="170">
        <v>62.649164677804293</v>
      </c>
      <c r="AH155" s="167">
        <v>51.29604969478131</v>
      </c>
      <c r="AI155" s="167">
        <v>41.606655591589842</v>
      </c>
      <c r="AJ155" s="167">
        <v>33.642102270049676</v>
      </c>
      <c r="AK155" s="170">
        <v>26.514770498786017</v>
      </c>
      <c r="AL155" s="170">
        <v>20.480014662442734</v>
      </c>
      <c r="AN155">
        <f t="shared" si="203"/>
        <v>62.649164677804293</v>
      </c>
      <c r="AO155">
        <f t="shared" si="204"/>
        <v>26.514770498786017</v>
      </c>
      <c r="AP155">
        <f t="shared" si="205"/>
        <v>20.480014662442734</v>
      </c>
      <c r="AQ155">
        <f t="shared" si="206"/>
        <v>0</v>
      </c>
      <c r="AR155">
        <f t="shared" si="207"/>
        <v>0</v>
      </c>
      <c r="AS155">
        <f t="shared" si="208"/>
        <v>0</v>
      </c>
    </row>
    <row r="156" spans="1:45" ht="13.5" customHeight="1">
      <c r="A156" s="12"/>
      <c r="B156" s="12"/>
      <c r="C156" s="121" t="s">
        <v>75</v>
      </c>
      <c r="D156" s="154"/>
      <c r="E156" s="154"/>
      <c r="F156" s="154"/>
      <c r="G156" s="154"/>
      <c r="H156" s="154"/>
      <c r="I156" s="154"/>
      <c r="J156" s="154"/>
      <c r="K156" s="154">
        <v>452</v>
      </c>
      <c r="L156" s="154">
        <v>380</v>
      </c>
      <c r="M156" s="154">
        <v>310</v>
      </c>
      <c r="N156" s="154">
        <v>241</v>
      </c>
      <c r="O156" s="154">
        <v>212</v>
      </c>
      <c r="P156" s="154">
        <v>152.52271062271063</v>
      </c>
      <c r="Q156" s="154">
        <v>121.34495726495726</v>
      </c>
      <c r="R156" s="154">
        <v>103.86323216466073</v>
      </c>
      <c r="S156" s="154">
        <v>84.639125530554097</v>
      </c>
      <c r="T156" s="154">
        <v>67.469977324263041</v>
      </c>
      <c r="U156" s="154">
        <v>52.075691609977319</v>
      </c>
      <c r="V156" s="167"/>
      <c r="W156" s="167"/>
      <c r="X156" s="167"/>
      <c r="Y156" s="167"/>
      <c r="Z156" s="167"/>
      <c r="AA156" s="167"/>
      <c r="AB156" s="167"/>
      <c r="AC156" s="169">
        <v>100</v>
      </c>
      <c r="AD156" s="167">
        <v>84.070796460176993</v>
      </c>
      <c r="AE156" s="167">
        <v>68.584070796460168</v>
      </c>
      <c r="AF156" s="167">
        <v>53.318584070796462</v>
      </c>
      <c r="AG156" s="170">
        <v>46.902654867256636</v>
      </c>
      <c r="AH156" s="167">
        <v>33.743962527148369</v>
      </c>
      <c r="AI156" s="167">
        <v>26.846229483397622</v>
      </c>
      <c r="AJ156" s="167">
        <v>22.978591186871846</v>
      </c>
      <c r="AK156" s="170">
        <v>18.725470250122591</v>
      </c>
      <c r="AL156" s="170">
        <v>14.926986133686512</v>
      </c>
      <c r="AN156">
        <f t="shared" si="203"/>
        <v>46.902654867256636</v>
      </c>
      <c r="AO156">
        <f t="shared" si="204"/>
        <v>18.725470250122591</v>
      </c>
      <c r="AP156">
        <f t="shared" si="205"/>
        <v>14.926986133686512</v>
      </c>
      <c r="AQ156">
        <f t="shared" si="206"/>
        <v>0</v>
      </c>
      <c r="AR156">
        <f t="shared" si="207"/>
        <v>0</v>
      </c>
      <c r="AS156">
        <f t="shared" si="208"/>
        <v>0</v>
      </c>
    </row>
    <row r="157" spans="1:45" ht="13.5" customHeight="1">
      <c r="A157" s="12"/>
      <c r="B157" s="12"/>
      <c r="C157" s="121" t="s">
        <v>76</v>
      </c>
      <c r="D157" s="154"/>
      <c r="E157" s="154"/>
      <c r="F157" s="154"/>
      <c r="G157" s="154"/>
      <c r="H157" s="154"/>
      <c r="I157" s="154"/>
      <c r="J157" s="154"/>
      <c r="K157" s="154">
        <v>855</v>
      </c>
      <c r="L157" s="154">
        <v>782</v>
      </c>
      <c r="M157" s="154">
        <v>753</v>
      </c>
      <c r="N157" s="154">
        <v>586</v>
      </c>
      <c r="O157" s="154">
        <v>471</v>
      </c>
      <c r="P157" s="154">
        <v>370.34847550497909</v>
      </c>
      <c r="Q157" s="154">
        <v>284.3085667082554</v>
      </c>
      <c r="R157" s="154">
        <v>215.96254544916434</v>
      </c>
      <c r="S157" s="154">
        <v>162.75397437185444</v>
      </c>
      <c r="T157" s="154">
        <v>123.73786367569372</v>
      </c>
      <c r="U157" s="154">
        <v>92.122896346484254</v>
      </c>
      <c r="V157" s="167"/>
      <c r="W157" s="167"/>
      <c r="X157" s="167"/>
      <c r="Y157" s="167"/>
      <c r="Z157" s="167"/>
      <c r="AA157" s="167"/>
      <c r="AB157" s="167"/>
      <c r="AC157" s="169">
        <v>100</v>
      </c>
      <c r="AD157" s="167">
        <v>91.461988304093566</v>
      </c>
      <c r="AE157" s="167">
        <v>88.070175438596493</v>
      </c>
      <c r="AF157" s="167">
        <v>68.538011695906434</v>
      </c>
      <c r="AG157" s="170">
        <v>55.087719298245617</v>
      </c>
      <c r="AH157" s="167">
        <v>43.315611170172993</v>
      </c>
      <c r="AI157" s="167">
        <v>33.25246394248601</v>
      </c>
      <c r="AJ157" s="167">
        <v>25.258777245516296</v>
      </c>
      <c r="AK157" s="170">
        <v>19.035552558111629</v>
      </c>
      <c r="AL157" s="170">
        <v>14.472264757391079</v>
      </c>
      <c r="AN157">
        <f t="shared" si="203"/>
        <v>55.087719298245617</v>
      </c>
      <c r="AO157">
        <f t="shared" si="204"/>
        <v>19.035552558111629</v>
      </c>
      <c r="AP157">
        <f t="shared" si="205"/>
        <v>14.472264757391079</v>
      </c>
      <c r="AQ157">
        <f t="shared" si="206"/>
        <v>0</v>
      </c>
      <c r="AR157">
        <f t="shared" si="207"/>
        <v>0</v>
      </c>
      <c r="AS157">
        <f t="shared" si="208"/>
        <v>0</v>
      </c>
    </row>
    <row r="158" spans="1:45" ht="13.5" customHeight="1">
      <c r="A158" s="29"/>
      <c r="B158" s="29"/>
      <c r="C158" s="124" t="s">
        <v>520</v>
      </c>
      <c r="D158" s="157"/>
      <c r="E158" s="157"/>
      <c r="F158" s="157"/>
      <c r="G158" s="157"/>
      <c r="H158" s="157"/>
      <c r="I158" s="157"/>
      <c r="J158" s="157"/>
      <c r="K158" s="157">
        <v>434</v>
      </c>
      <c r="L158" s="157">
        <v>393</v>
      </c>
      <c r="M158" s="157">
        <v>361</v>
      </c>
      <c r="N158" s="157">
        <v>329</v>
      </c>
      <c r="O158" s="157">
        <v>266</v>
      </c>
      <c r="P158" s="157">
        <v>220.27730054030363</v>
      </c>
      <c r="Q158" s="157">
        <v>179.19253474273029</v>
      </c>
      <c r="R158" s="157">
        <v>146.62644201065049</v>
      </c>
      <c r="S158" s="157">
        <v>116.81699570183255</v>
      </c>
      <c r="T158" s="157">
        <v>92.874548786329854</v>
      </c>
      <c r="U158" s="157">
        <v>75.032556655530627</v>
      </c>
      <c r="V158" s="171"/>
      <c r="W158" s="171"/>
      <c r="X158" s="171"/>
      <c r="Y158" s="171"/>
      <c r="Z158" s="171"/>
      <c r="AA158" s="171"/>
      <c r="AB158" s="171"/>
      <c r="AC158" s="172">
        <v>100</v>
      </c>
      <c r="AD158" s="171">
        <v>90.552995391705068</v>
      </c>
      <c r="AE158" s="171">
        <v>83.179723502304142</v>
      </c>
      <c r="AF158" s="171">
        <v>75.806451612903231</v>
      </c>
      <c r="AG158" s="173">
        <v>61.29032258064516</v>
      </c>
      <c r="AH158" s="171">
        <v>50.755138373341843</v>
      </c>
      <c r="AI158" s="171">
        <v>41.288602475283476</v>
      </c>
      <c r="AJ158" s="171">
        <v>33.784894472500113</v>
      </c>
      <c r="AK158" s="173">
        <v>26.916358456643447</v>
      </c>
      <c r="AL158" s="173">
        <v>21.399665618970012</v>
      </c>
      <c r="AN158">
        <f t="shared" si="203"/>
        <v>61.29032258064516</v>
      </c>
      <c r="AO158">
        <f t="shared" si="204"/>
        <v>26.916358456643447</v>
      </c>
      <c r="AP158">
        <f t="shared" si="205"/>
        <v>21.399665618970012</v>
      </c>
      <c r="AQ158">
        <f t="shared" si="206"/>
        <v>0</v>
      </c>
      <c r="AR158">
        <f t="shared" si="207"/>
        <v>0</v>
      </c>
      <c r="AS158">
        <f t="shared" si="208"/>
        <v>0</v>
      </c>
    </row>
    <row r="159" spans="1:45" ht="13.5" customHeight="1">
      <c r="A159" s="12" t="s">
        <v>264</v>
      </c>
      <c r="B159" s="12" t="s">
        <v>264</v>
      </c>
      <c r="C159" s="12"/>
      <c r="D159" s="150">
        <v>24810</v>
      </c>
      <c r="E159" s="150">
        <v>24630</v>
      </c>
      <c r="F159" s="150">
        <v>24322</v>
      </c>
      <c r="G159" s="151">
        <v>24121</v>
      </c>
      <c r="H159" s="151">
        <v>23695</v>
      </c>
      <c r="I159" s="151">
        <v>23231</v>
      </c>
      <c r="J159" s="151">
        <v>22112</v>
      </c>
      <c r="K159" s="152">
        <f>SUM(K161:K166)</f>
        <v>21086</v>
      </c>
      <c r="L159" s="152"/>
      <c r="M159" s="152"/>
      <c r="N159" s="153"/>
      <c r="O159" s="152">
        <f>SUM(O161:O166)</f>
        <v>16685</v>
      </c>
      <c r="P159" s="154"/>
      <c r="Q159" s="154"/>
      <c r="R159" s="154"/>
      <c r="S159" s="152">
        <f>SUM(S161:S166)</f>
        <v>11393.480529678756</v>
      </c>
      <c r="T159" s="152">
        <f>SUM(T161:T166)</f>
        <v>10183.286008741687</v>
      </c>
      <c r="U159" s="154"/>
      <c r="V159" s="166">
        <f>D160</f>
        <v>100</v>
      </c>
      <c r="W159" s="166">
        <f t="shared" ref="W159" si="253">E160</f>
        <v>99.274486094316799</v>
      </c>
      <c r="X159" s="166">
        <f t="shared" ref="X159" si="254">F160</f>
        <v>98.033051189036684</v>
      </c>
      <c r="Y159" s="166">
        <f t="shared" ref="Y159" si="255">G160</f>
        <v>97.222893994357122</v>
      </c>
      <c r="Z159" s="166">
        <f t="shared" ref="Z159" si="256">H160</f>
        <v>95.505844417573556</v>
      </c>
      <c r="AA159" s="166">
        <f t="shared" ref="AA159" si="257">I160</f>
        <v>93.635630794034668</v>
      </c>
      <c r="AB159" s="166">
        <f t="shared" ref="AB159" si="258">J160</f>
        <v>89.125352680370824</v>
      </c>
      <c r="AC159" s="166">
        <f t="shared" ref="AC159" si="259">K160</f>
        <v>84.989923417976627</v>
      </c>
      <c r="AD159" s="166"/>
      <c r="AE159" s="166"/>
      <c r="AF159" s="166"/>
      <c r="AG159" s="166">
        <f t="shared" ref="AG159" si="260">O160</f>
        <v>67.251108424022576</v>
      </c>
      <c r="AH159" s="166"/>
      <c r="AI159" s="166"/>
      <c r="AJ159" s="166"/>
      <c r="AK159" s="166">
        <f t="shared" ref="AK159" si="261">S160</f>
        <v>45.922936435625786</v>
      </c>
      <c r="AL159" s="166">
        <f t="shared" ref="AL159" si="262">T160</f>
        <v>41.045086693839927</v>
      </c>
      <c r="AM159" s="83">
        <f>K159/D159*100</f>
        <v>84.989923417976627</v>
      </c>
      <c r="AN159" s="83">
        <f>O159/D159*100</f>
        <v>67.251108424022576</v>
      </c>
      <c r="AO159" s="83">
        <f>S159/D159*100</f>
        <v>45.922936435625786</v>
      </c>
      <c r="AP159" s="83">
        <f>T159/D159*100</f>
        <v>41.045086693839927</v>
      </c>
      <c r="AQ159" s="83">
        <f t="shared" si="206"/>
        <v>0</v>
      </c>
      <c r="AR159" s="83">
        <f t="shared" si="207"/>
        <v>0</v>
      </c>
      <c r="AS159" s="83">
        <f t="shared" si="208"/>
        <v>0</v>
      </c>
    </row>
    <row r="160" spans="1:45" ht="13.5" customHeight="1">
      <c r="A160" s="12"/>
      <c r="B160" s="12"/>
      <c r="C160" s="12"/>
      <c r="D160" s="156">
        <v>100</v>
      </c>
      <c r="E160" s="156">
        <f t="shared" ref="E160:K160" si="263">E159/$D159*100</f>
        <v>99.274486094316799</v>
      </c>
      <c r="F160" s="156">
        <f t="shared" si="263"/>
        <v>98.033051189036684</v>
      </c>
      <c r="G160" s="156">
        <f t="shared" si="263"/>
        <v>97.222893994357122</v>
      </c>
      <c r="H160" s="156">
        <f t="shared" si="263"/>
        <v>95.505844417573556</v>
      </c>
      <c r="I160" s="156">
        <f t="shared" si="263"/>
        <v>93.635630794034668</v>
      </c>
      <c r="J160" s="156">
        <f t="shared" si="263"/>
        <v>89.125352680370824</v>
      </c>
      <c r="K160" s="156">
        <f t="shared" si="263"/>
        <v>84.989923417976627</v>
      </c>
      <c r="L160" s="156"/>
      <c r="M160" s="156"/>
      <c r="N160" s="156"/>
      <c r="O160" s="156">
        <f>O159/$D159*100</f>
        <v>67.251108424022576</v>
      </c>
      <c r="P160" s="156"/>
      <c r="Q160" s="156"/>
      <c r="R160" s="156"/>
      <c r="S160" s="156">
        <f>S159/$D159*100</f>
        <v>45.922936435625786</v>
      </c>
      <c r="T160" s="156">
        <f>T159/$D159*100</f>
        <v>41.045086693839927</v>
      </c>
      <c r="U160" s="154"/>
      <c r="V160" s="166"/>
      <c r="W160" s="166"/>
      <c r="X160" s="166"/>
      <c r="Y160" s="166"/>
      <c r="Z160" s="166"/>
      <c r="AA160" s="166"/>
      <c r="AB160" s="166"/>
      <c r="AC160" s="168">
        <f>AC159/$AC159*100</f>
        <v>100</v>
      </c>
      <c r="AD160" s="166"/>
      <c r="AE160" s="166"/>
      <c r="AF160" s="166"/>
      <c r="AG160" s="166">
        <f>AG159/$AC159*100</f>
        <v>79.128331594422846</v>
      </c>
      <c r="AH160" s="166"/>
      <c r="AI160" s="166"/>
      <c r="AJ160" s="166"/>
      <c r="AK160" s="166">
        <f>AK159/$AC159*100</f>
        <v>54.033389593468449</v>
      </c>
      <c r="AL160" s="166">
        <f>AL159/$AC159*100</f>
        <v>48.294062452535734</v>
      </c>
      <c r="AN160">
        <f t="shared" si="203"/>
        <v>79.128331594422846</v>
      </c>
      <c r="AO160">
        <f t="shared" si="204"/>
        <v>54.033389593468449</v>
      </c>
      <c r="AP160">
        <f t="shared" si="205"/>
        <v>48.294062452535734</v>
      </c>
      <c r="AQ160">
        <f t="shared" si="206"/>
        <v>0</v>
      </c>
      <c r="AR160">
        <f t="shared" si="207"/>
        <v>0</v>
      </c>
      <c r="AS160">
        <f t="shared" si="208"/>
        <v>0</v>
      </c>
    </row>
    <row r="161" spans="1:45" ht="13.5" customHeight="1">
      <c r="A161" s="12"/>
      <c r="B161" s="12"/>
      <c r="C161" s="121" t="s">
        <v>521</v>
      </c>
      <c r="D161" s="154"/>
      <c r="E161" s="154"/>
      <c r="F161" s="154"/>
      <c r="G161" s="154"/>
      <c r="H161" s="154"/>
      <c r="I161" s="154"/>
      <c r="J161" s="154"/>
      <c r="K161" s="154">
        <v>5940</v>
      </c>
      <c r="L161" s="154">
        <v>5621</v>
      </c>
      <c r="M161" s="154">
        <v>5328.0000000000009</v>
      </c>
      <c r="N161" s="154">
        <v>5019</v>
      </c>
      <c r="O161" s="154">
        <v>4717</v>
      </c>
      <c r="P161" s="154">
        <v>4356.5342003523483</v>
      </c>
      <c r="Q161" s="154">
        <v>3957.7308642832218</v>
      </c>
      <c r="R161" s="154">
        <v>3548.4957560455205</v>
      </c>
      <c r="S161" s="154">
        <v>3164.7473934937016</v>
      </c>
      <c r="T161" s="154">
        <v>2816.4489592588334</v>
      </c>
      <c r="U161" s="154">
        <v>2477.5977442545277</v>
      </c>
      <c r="V161" s="167"/>
      <c r="W161" s="167"/>
      <c r="X161" s="167"/>
      <c r="Y161" s="167"/>
      <c r="Z161" s="167"/>
      <c r="AA161" s="167"/>
      <c r="AB161" s="167"/>
      <c r="AC161" s="169">
        <v>100</v>
      </c>
      <c r="AD161" s="167">
        <v>94.629629629629633</v>
      </c>
      <c r="AE161" s="167">
        <v>89.696969696969703</v>
      </c>
      <c r="AF161" s="167">
        <v>84.494949494949495</v>
      </c>
      <c r="AG161" s="170">
        <v>79.410774410774408</v>
      </c>
      <c r="AH161" s="167">
        <v>70.886910957627748</v>
      </c>
      <c r="AI161" s="167">
        <v>64.732026639919169</v>
      </c>
      <c r="AJ161" s="167">
        <v>58.298797791974941</v>
      </c>
      <c r="AK161" s="170">
        <v>53.278575648042114</v>
      </c>
      <c r="AL161" s="170">
        <v>47.414965644088106</v>
      </c>
      <c r="AN161">
        <f t="shared" si="203"/>
        <v>79.410774410774408</v>
      </c>
      <c r="AO161">
        <f t="shared" si="204"/>
        <v>53.278575648042114</v>
      </c>
      <c r="AP161">
        <f t="shared" si="205"/>
        <v>47.414965644088106</v>
      </c>
      <c r="AQ161">
        <f t="shared" si="206"/>
        <v>0</v>
      </c>
      <c r="AR161">
        <f t="shared" si="207"/>
        <v>0</v>
      </c>
      <c r="AS161">
        <f t="shared" si="208"/>
        <v>0</v>
      </c>
    </row>
    <row r="162" spans="1:45" ht="13.5" customHeight="1">
      <c r="A162" s="12"/>
      <c r="B162" s="12"/>
      <c r="C162" s="121" t="s">
        <v>81</v>
      </c>
      <c r="D162" s="154"/>
      <c r="E162" s="154"/>
      <c r="F162" s="154"/>
      <c r="G162" s="154"/>
      <c r="H162" s="154"/>
      <c r="I162" s="154"/>
      <c r="J162" s="154"/>
      <c r="K162" s="154">
        <v>1842</v>
      </c>
      <c r="L162" s="154">
        <v>1841</v>
      </c>
      <c r="M162" s="154">
        <v>1753</v>
      </c>
      <c r="N162" s="154">
        <v>1690</v>
      </c>
      <c r="O162" s="154">
        <v>1601</v>
      </c>
      <c r="P162" s="154">
        <v>1508.312400327015</v>
      </c>
      <c r="Q162" s="154">
        <v>1411.0825688601471</v>
      </c>
      <c r="R162" s="154">
        <v>1303.1833964148514</v>
      </c>
      <c r="S162" s="154">
        <v>1202.9811631450066</v>
      </c>
      <c r="T162" s="154">
        <v>1106.3221771169046</v>
      </c>
      <c r="U162" s="154">
        <v>1017.9056269860667</v>
      </c>
      <c r="V162" s="167"/>
      <c r="W162" s="167"/>
      <c r="X162" s="167"/>
      <c r="Y162" s="167"/>
      <c r="Z162" s="167"/>
      <c r="AA162" s="167"/>
      <c r="AB162" s="167"/>
      <c r="AC162" s="169">
        <v>100</v>
      </c>
      <c r="AD162" s="167">
        <v>99.945711183496201</v>
      </c>
      <c r="AE162" s="167">
        <v>95.168295331161772</v>
      </c>
      <c r="AF162" s="167">
        <v>91.748099891422356</v>
      </c>
      <c r="AG162" s="170">
        <v>86.916395222584157</v>
      </c>
      <c r="AH162" s="167">
        <v>81.884495131759778</v>
      </c>
      <c r="AI162" s="167">
        <v>76.606002652559567</v>
      </c>
      <c r="AJ162" s="167">
        <v>70.748284278764999</v>
      </c>
      <c r="AK162" s="170">
        <v>65.308423623507423</v>
      </c>
      <c r="AL162" s="170">
        <v>60.060921667584402</v>
      </c>
      <c r="AN162">
        <f t="shared" si="203"/>
        <v>86.916395222584157</v>
      </c>
      <c r="AO162">
        <f t="shared" si="204"/>
        <v>65.308423623507423</v>
      </c>
      <c r="AP162">
        <f t="shared" si="205"/>
        <v>60.060921667584402</v>
      </c>
      <c r="AQ162">
        <f t="shared" si="206"/>
        <v>0</v>
      </c>
      <c r="AR162">
        <f t="shared" si="207"/>
        <v>0</v>
      </c>
      <c r="AS162">
        <f t="shared" si="208"/>
        <v>0</v>
      </c>
    </row>
    <row r="163" spans="1:45" ht="13.5" customHeight="1">
      <c r="A163" s="12"/>
      <c r="B163" s="12"/>
      <c r="C163" s="121" t="s">
        <v>522</v>
      </c>
      <c r="D163" s="154"/>
      <c r="E163" s="154"/>
      <c r="F163" s="154"/>
      <c r="G163" s="154"/>
      <c r="H163" s="154"/>
      <c r="I163" s="154"/>
      <c r="J163" s="154"/>
      <c r="K163" s="154">
        <v>7417</v>
      </c>
      <c r="L163" s="154">
        <v>7194</v>
      </c>
      <c r="M163" s="154">
        <v>6800</v>
      </c>
      <c r="N163" s="154">
        <v>6508</v>
      </c>
      <c r="O163" s="154">
        <v>6172</v>
      </c>
      <c r="P163" s="154">
        <v>5768.7404653437843</v>
      </c>
      <c r="Q163" s="154">
        <v>5341.0512077157364</v>
      </c>
      <c r="R163" s="154">
        <v>4908.5345403753199</v>
      </c>
      <c r="S163" s="154">
        <v>4486.6843319551426</v>
      </c>
      <c r="T163" s="154">
        <v>4084.6091721220032</v>
      </c>
      <c r="U163" s="154">
        <v>3707.2538920723928</v>
      </c>
      <c r="V163" s="167"/>
      <c r="W163" s="167"/>
      <c r="X163" s="167"/>
      <c r="Y163" s="167"/>
      <c r="Z163" s="167"/>
      <c r="AA163" s="167"/>
      <c r="AB163" s="167"/>
      <c r="AC163" s="169">
        <v>100</v>
      </c>
      <c r="AD163" s="167">
        <v>96.993393555345833</v>
      </c>
      <c r="AE163" s="167">
        <v>91.681272751786437</v>
      </c>
      <c r="AF163" s="167">
        <v>87.744371039503847</v>
      </c>
      <c r="AG163" s="170">
        <v>83.214237562356757</v>
      </c>
      <c r="AH163" s="167">
        <v>77.77727471138985</v>
      </c>
      <c r="AI163" s="167">
        <v>72.010937140565417</v>
      </c>
      <c r="AJ163" s="167">
        <v>66.179513824663886</v>
      </c>
      <c r="AK163" s="170">
        <v>60.491901468992083</v>
      </c>
      <c r="AL163" s="170">
        <v>55.070906999083235</v>
      </c>
      <c r="AN163">
        <f t="shared" si="203"/>
        <v>83.214237562356757</v>
      </c>
      <c r="AO163">
        <f t="shared" si="204"/>
        <v>60.491901468992083</v>
      </c>
      <c r="AP163">
        <f t="shared" si="205"/>
        <v>55.070906999083235</v>
      </c>
      <c r="AQ163">
        <f t="shared" si="206"/>
        <v>0</v>
      </c>
      <c r="AR163">
        <f t="shared" si="207"/>
        <v>0</v>
      </c>
      <c r="AS163">
        <f t="shared" si="208"/>
        <v>0</v>
      </c>
    </row>
    <row r="164" spans="1:45" ht="13.5" customHeight="1">
      <c r="A164" s="12"/>
      <c r="B164" s="12"/>
      <c r="C164" s="121" t="s">
        <v>465</v>
      </c>
      <c r="D164" s="154"/>
      <c r="E164" s="154"/>
      <c r="F164" s="154"/>
      <c r="G164" s="154"/>
      <c r="H164" s="154"/>
      <c r="I164" s="154"/>
      <c r="J164" s="154"/>
      <c r="K164" s="154">
        <v>4290.9999999999991</v>
      </c>
      <c r="L164" s="154">
        <v>4016</v>
      </c>
      <c r="M164" s="154">
        <v>3789</v>
      </c>
      <c r="N164" s="154">
        <v>3351.0000000000009</v>
      </c>
      <c r="O164" s="154">
        <v>3049</v>
      </c>
      <c r="P164" s="154">
        <v>2730.4929523481542</v>
      </c>
      <c r="Q164" s="154">
        <v>2425.5465108176477</v>
      </c>
      <c r="R164" s="154">
        <v>2116.9031536963121</v>
      </c>
      <c r="S164" s="154">
        <v>1811.1901634627811</v>
      </c>
      <c r="T164" s="154">
        <v>1531.3476801304469</v>
      </c>
      <c r="U164" s="154">
        <v>1288.894179100949</v>
      </c>
      <c r="V164" s="167"/>
      <c r="W164" s="167"/>
      <c r="X164" s="167"/>
      <c r="Y164" s="167"/>
      <c r="Z164" s="167"/>
      <c r="AA164" s="167"/>
      <c r="AB164" s="167"/>
      <c r="AC164" s="169">
        <v>100</v>
      </c>
      <c r="AD164" s="167">
        <v>194.29124334784714</v>
      </c>
      <c r="AE164" s="167">
        <v>183.30914368650218</v>
      </c>
      <c r="AF164" s="167">
        <v>162.11901306240927</v>
      </c>
      <c r="AG164" s="170">
        <v>71.055697972500596</v>
      </c>
      <c r="AH164" s="167">
        <v>132.09932038452607</v>
      </c>
      <c r="AI164" s="167">
        <v>117.34622693844447</v>
      </c>
      <c r="AJ164" s="167">
        <v>102.41427932734936</v>
      </c>
      <c r="AK164" s="170">
        <v>42.209045990742986</v>
      </c>
      <c r="AL164" s="170">
        <v>35.687431371019514</v>
      </c>
      <c r="AN164">
        <f t="shared" si="203"/>
        <v>71.055697972500596</v>
      </c>
      <c r="AO164">
        <f t="shared" si="204"/>
        <v>42.209045990742986</v>
      </c>
      <c r="AP164">
        <f t="shared" si="205"/>
        <v>35.687431371019514</v>
      </c>
      <c r="AQ164">
        <f t="shared" si="206"/>
        <v>0</v>
      </c>
      <c r="AR164">
        <f t="shared" si="207"/>
        <v>0</v>
      </c>
      <c r="AS164">
        <f t="shared" si="208"/>
        <v>0</v>
      </c>
    </row>
    <row r="165" spans="1:45" ht="13.5" customHeight="1">
      <c r="A165" s="12"/>
      <c r="B165" s="12"/>
      <c r="C165" s="121" t="s">
        <v>84</v>
      </c>
      <c r="D165" s="154"/>
      <c r="E165" s="154"/>
      <c r="F165" s="154"/>
      <c r="G165" s="154"/>
      <c r="H165" s="154"/>
      <c r="I165" s="154"/>
      <c r="J165" s="154"/>
      <c r="K165" s="154">
        <v>864</v>
      </c>
      <c r="L165" s="154">
        <v>822</v>
      </c>
      <c r="M165" s="154">
        <v>741</v>
      </c>
      <c r="N165" s="154">
        <v>616</v>
      </c>
      <c r="O165" s="154">
        <v>577</v>
      </c>
      <c r="P165" s="154">
        <v>547.18604257653351</v>
      </c>
      <c r="Q165" s="154">
        <v>518.38614869444029</v>
      </c>
      <c r="R165" s="154">
        <v>485.9387500223844</v>
      </c>
      <c r="S165" s="154">
        <v>452.14936126667851</v>
      </c>
      <c r="T165" s="154">
        <v>423.27341171765613</v>
      </c>
      <c r="U165" s="154">
        <v>406.92529356838031</v>
      </c>
      <c r="V165" s="167"/>
      <c r="W165" s="167"/>
      <c r="X165" s="167"/>
      <c r="Y165" s="167"/>
      <c r="Z165" s="167"/>
      <c r="AA165" s="167"/>
      <c r="AB165" s="167"/>
      <c r="AC165" s="169">
        <v>100</v>
      </c>
      <c r="AD165" s="167">
        <v>95.138888888888886</v>
      </c>
      <c r="AE165" s="167">
        <v>85.763888888888886</v>
      </c>
      <c r="AF165" s="167">
        <v>71.296296296296291</v>
      </c>
      <c r="AG165" s="170">
        <v>66.782407407407405</v>
      </c>
      <c r="AH165" s="167">
        <v>63.331717890802487</v>
      </c>
      <c r="AI165" s="167">
        <v>59.998396839634296</v>
      </c>
      <c r="AJ165" s="167">
        <v>56.242910882220421</v>
      </c>
      <c r="AK165" s="170">
        <v>52.332101998458157</v>
      </c>
      <c r="AL165" s="170">
        <v>48.989978208062048</v>
      </c>
      <c r="AN165">
        <f t="shared" si="203"/>
        <v>66.782407407407405</v>
      </c>
      <c r="AO165">
        <f t="shared" si="204"/>
        <v>52.332101998458157</v>
      </c>
      <c r="AP165">
        <f t="shared" si="205"/>
        <v>48.989978208062048</v>
      </c>
      <c r="AQ165">
        <f t="shared" si="206"/>
        <v>0</v>
      </c>
      <c r="AR165">
        <f t="shared" si="207"/>
        <v>0</v>
      </c>
      <c r="AS165">
        <f t="shared" si="208"/>
        <v>0</v>
      </c>
    </row>
    <row r="166" spans="1:45" ht="13.5" customHeight="1">
      <c r="A166" s="12"/>
      <c r="B166" s="29"/>
      <c r="C166" s="124" t="s">
        <v>269</v>
      </c>
      <c r="D166" s="157"/>
      <c r="E166" s="157"/>
      <c r="F166" s="157"/>
      <c r="G166" s="157"/>
      <c r="H166" s="157"/>
      <c r="I166" s="157"/>
      <c r="J166" s="157"/>
      <c r="K166" s="157">
        <v>732</v>
      </c>
      <c r="L166" s="157">
        <v>852</v>
      </c>
      <c r="M166" s="157">
        <v>745</v>
      </c>
      <c r="N166" s="157">
        <v>662</v>
      </c>
      <c r="O166" s="157">
        <v>569</v>
      </c>
      <c r="P166" s="157">
        <v>483.40272889267203</v>
      </c>
      <c r="Q166" s="157">
        <v>406.63176033975725</v>
      </c>
      <c r="R166" s="157">
        <v>334.6712968747936</v>
      </c>
      <c r="S166" s="157">
        <v>275.72811635544605</v>
      </c>
      <c r="T166" s="157">
        <v>221.2846083958438</v>
      </c>
      <c r="U166" s="157">
        <v>16.70649693231476</v>
      </c>
      <c r="V166" s="171"/>
      <c r="W166" s="171"/>
      <c r="X166" s="171"/>
      <c r="Y166" s="171"/>
      <c r="Z166" s="171"/>
      <c r="AA166" s="171"/>
      <c r="AB166" s="171"/>
      <c r="AC166" s="172">
        <v>100</v>
      </c>
      <c r="AD166" s="171">
        <v>89.684210526315795</v>
      </c>
      <c r="AE166" s="171">
        <v>78.421052631578945</v>
      </c>
      <c r="AF166" s="171">
        <v>69.684210526315795</v>
      </c>
      <c r="AG166" s="173">
        <v>77.732240437158467</v>
      </c>
      <c r="AH166" s="171">
        <v>26.981328138463667</v>
      </c>
      <c r="AI166" s="171">
        <v>16.447236386306802</v>
      </c>
      <c r="AJ166" s="171">
        <v>9.8135563447314613</v>
      </c>
      <c r="AK166" s="173">
        <v>37.667775458394267</v>
      </c>
      <c r="AL166" s="173">
        <v>30.230137758995056</v>
      </c>
      <c r="AN166">
        <f t="shared" si="203"/>
        <v>77.732240437158467</v>
      </c>
      <c r="AO166">
        <f t="shared" si="204"/>
        <v>37.667775458394267</v>
      </c>
      <c r="AP166">
        <f t="shared" si="205"/>
        <v>30.230137758995056</v>
      </c>
      <c r="AQ166">
        <f t="shared" si="206"/>
        <v>0</v>
      </c>
      <c r="AR166">
        <f t="shared" si="207"/>
        <v>0</v>
      </c>
      <c r="AS166">
        <f t="shared" si="208"/>
        <v>0</v>
      </c>
    </row>
    <row r="167" spans="1:45" ht="13.5" customHeight="1">
      <c r="A167" s="12"/>
      <c r="B167" s="12" t="s">
        <v>270</v>
      </c>
      <c r="C167" s="12"/>
      <c r="D167" s="150">
        <v>1601</v>
      </c>
      <c r="E167" s="150">
        <v>1312</v>
      </c>
      <c r="F167" s="150">
        <v>936</v>
      </c>
      <c r="G167" s="151">
        <v>877</v>
      </c>
      <c r="H167" s="151">
        <v>801</v>
      </c>
      <c r="I167" s="151">
        <v>693</v>
      </c>
      <c r="J167" s="151">
        <v>652</v>
      </c>
      <c r="K167" s="152">
        <v>659</v>
      </c>
      <c r="L167" s="152"/>
      <c r="M167" s="152"/>
      <c r="N167" s="153"/>
      <c r="O167" s="158">
        <v>307</v>
      </c>
      <c r="P167" s="154"/>
      <c r="Q167" s="154"/>
      <c r="R167" s="154"/>
      <c r="S167" s="154">
        <v>140</v>
      </c>
      <c r="T167" s="154">
        <v>112</v>
      </c>
      <c r="U167" s="154"/>
      <c r="V167" s="166">
        <f>D168</f>
        <v>100</v>
      </c>
      <c r="W167" s="166">
        <f t="shared" ref="W167" si="264">E168</f>
        <v>81.948782011242969</v>
      </c>
      <c r="X167" s="166">
        <f t="shared" ref="X167" si="265">F168</f>
        <v>58.463460337289199</v>
      </c>
      <c r="Y167" s="166">
        <f t="shared" ref="Y167" si="266">G168</f>
        <v>54.778263585259211</v>
      </c>
      <c r="Z167" s="166">
        <f t="shared" ref="Z167" si="267">H168</f>
        <v>50.031230480949404</v>
      </c>
      <c r="AA167" s="166">
        <f t="shared" ref="AA167" si="268">I168</f>
        <v>43.285446595877573</v>
      </c>
      <c r="AB167" s="166">
        <f t="shared" ref="AB167" si="269">J168</f>
        <v>40.724547158026233</v>
      </c>
      <c r="AC167" s="166">
        <f t="shared" ref="AC167" si="270">K168</f>
        <v>41.161773891317928</v>
      </c>
      <c r="AD167" s="166"/>
      <c r="AE167" s="166"/>
      <c r="AF167" s="166"/>
      <c r="AG167" s="166">
        <f t="shared" ref="AG167" si="271">O168</f>
        <v>19.175515302935665</v>
      </c>
      <c r="AH167" s="166"/>
      <c r="AI167" s="166"/>
      <c r="AJ167" s="166"/>
      <c r="AK167" s="166">
        <f t="shared" ref="AK167" si="272">S168</f>
        <v>8.7445346658338536</v>
      </c>
      <c r="AL167" s="166">
        <f t="shared" ref="AL167" si="273">T168</f>
        <v>6.9956277326670824</v>
      </c>
      <c r="AM167" s="83">
        <f>K167/D167*100</f>
        <v>41.161773891317928</v>
      </c>
      <c r="AN167" s="83">
        <f>O167/D167*100</f>
        <v>19.175515302935665</v>
      </c>
      <c r="AO167" s="83">
        <f>S167/D167*100</f>
        <v>8.7445346658338536</v>
      </c>
      <c r="AP167" s="83">
        <f>T167/D167*100</f>
        <v>6.9956277326670824</v>
      </c>
      <c r="AQ167" s="83">
        <f t="shared" si="206"/>
        <v>0</v>
      </c>
      <c r="AR167" s="83">
        <f t="shared" si="207"/>
        <v>0</v>
      </c>
      <c r="AS167" s="83">
        <f t="shared" si="208"/>
        <v>0</v>
      </c>
    </row>
    <row r="168" spans="1:45" ht="13.5" customHeight="1">
      <c r="A168" s="12"/>
      <c r="B168" s="12"/>
      <c r="C168" s="12"/>
      <c r="D168" s="156">
        <v>100</v>
      </c>
      <c r="E168" s="156">
        <f t="shared" ref="E168:K168" si="274">E167/$D167*100</f>
        <v>81.948782011242969</v>
      </c>
      <c r="F168" s="156">
        <f t="shared" si="274"/>
        <v>58.463460337289199</v>
      </c>
      <c r="G168" s="156">
        <f t="shared" si="274"/>
        <v>54.778263585259211</v>
      </c>
      <c r="H168" s="156">
        <f t="shared" si="274"/>
        <v>50.031230480949404</v>
      </c>
      <c r="I168" s="156">
        <f t="shared" si="274"/>
        <v>43.285446595877573</v>
      </c>
      <c r="J168" s="156">
        <f t="shared" si="274"/>
        <v>40.724547158026233</v>
      </c>
      <c r="K168" s="156">
        <f t="shared" si="274"/>
        <v>41.161773891317928</v>
      </c>
      <c r="L168" s="156"/>
      <c r="M168" s="156"/>
      <c r="N168" s="156"/>
      <c r="O168" s="156">
        <f>O167/$D167*100</f>
        <v>19.175515302935665</v>
      </c>
      <c r="P168" s="156"/>
      <c r="Q168" s="156"/>
      <c r="R168" s="156"/>
      <c r="S168" s="156">
        <f>S167/$D167*100</f>
        <v>8.7445346658338536</v>
      </c>
      <c r="T168" s="156">
        <f>T167/$D167*100</f>
        <v>6.9956277326670824</v>
      </c>
      <c r="U168" s="154"/>
      <c r="V168" s="166"/>
      <c r="W168" s="166"/>
      <c r="X168" s="166"/>
      <c r="Y168" s="166"/>
      <c r="Z168" s="166"/>
      <c r="AA168" s="166"/>
      <c r="AB168" s="166"/>
      <c r="AC168" s="168">
        <f>AC167/$AC167*100</f>
        <v>100</v>
      </c>
      <c r="AD168" s="166"/>
      <c r="AE168" s="166"/>
      <c r="AF168" s="166"/>
      <c r="AG168" s="166">
        <f>AG167/$AC167*100</f>
        <v>46.585735963581179</v>
      </c>
      <c r="AH168" s="166"/>
      <c r="AI168" s="166"/>
      <c r="AJ168" s="166"/>
      <c r="AK168" s="166">
        <f>AK167/$AC167*100</f>
        <v>21.2443095599393</v>
      </c>
      <c r="AL168" s="166">
        <f>AL167/$AC167*100</f>
        <v>16.99544764795144</v>
      </c>
      <c r="AN168">
        <f t="shared" si="203"/>
        <v>46.585735963581179</v>
      </c>
      <c r="AO168">
        <f t="shared" si="204"/>
        <v>21.2443095599393</v>
      </c>
      <c r="AP168">
        <f t="shared" si="205"/>
        <v>16.99544764795144</v>
      </c>
      <c r="AQ168">
        <f t="shared" si="206"/>
        <v>0</v>
      </c>
      <c r="AR168">
        <f t="shared" si="207"/>
        <v>0</v>
      </c>
      <c r="AS168">
        <f t="shared" si="208"/>
        <v>0</v>
      </c>
    </row>
    <row r="169" spans="1:45" ht="13.5" customHeight="1">
      <c r="A169" s="29"/>
      <c r="B169" s="29"/>
      <c r="C169" s="29" t="s">
        <v>87</v>
      </c>
      <c r="D169" s="157"/>
      <c r="E169" s="157"/>
      <c r="F169" s="157"/>
      <c r="G169" s="157"/>
      <c r="H169" s="157"/>
      <c r="I169" s="157"/>
      <c r="J169" s="157"/>
      <c r="K169" s="157">
        <v>659</v>
      </c>
      <c r="L169" s="157">
        <v>614</v>
      </c>
      <c r="M169" s="157">
        <v>514</v>
      </c>
      <c r="N169" s="157">
        <v>384</v>
      </c>
      <c r="O169" s="157">
        <v>307</v>
      </c>
      <c r="P169" s="157">
        <v>257.36722901281723</v>
      </c>
      <c r="Q169" s="157">
        <v>216.35117915853209</v>
      </c>
      <c r="R169" s="157">
        <v>175.17218599982078</v>
      </c>
      <c r="S169" s="157">
        <v>140.47299568396383</v>
      </c>
      <c r="T169" s="157">
        <v>111.95184333949373</v>
      </c>
      <c r="U169" s="157">
        <v>88.172985158059234</v>
      </c>
      <c r="V169" s="171"/>
      <c r="W169" s="171"/>
      <c r="X169" s="171"/>
      <c r="Y169" s="171"/>
      <c r="Z169" s="171"/>
      <c r="AA169" s="171"/>
      <c r="AB169" s="171"/>
      <c r="AC169" s="172">
        <v>100</v>
      </c>
      <c r="AD169" s="171">
        <v>93.171471927162358</v>
      </c>
      <c r="AE169" s="171">
        <v>77.996965098634291</v>
      </c>
      <c r="AF169" s="171">
        <v>58.270106221547799</v>
      </c>
      <c r="AG169" s="173">
        <v>46.585735963581179</v>
      </c>
      <c r="AH169" s="171">
        <v>39.05420774094344</v>
      </c>
      <c r="AI169" s="171">
        <v>32.830224455012456</v>
      </c>
      <c r="AJ169" s="171">
        <v>26.581515326224704</v>
      </c>
      <c r="AK169" s="173">
        <v>21.316084322301037</v>
      </c>
      <c r="AL169" s="173">
        <v>16.988140112214527</v>
      </c>
      <c r="AN169">
        <f t="shared" si="203"/>
        <v>46.585735963581179</v>
      </c>
      <c r="AO169">
        <f t="shared" si="204"/>
        <v>21.316084322301037</v>
      </c>
      <c r="AP169">
        <f t="shared" si="205"/>
        <v>16.988140112214527</v>
      </c>
      <c r="AQ169">
        <f t="shared" si="206"/>
        <v>0</v>
      </c>
      <c r="AR169">
        <f t="shared" si="207"/>
        <v>0</v>
      </c>
      <c r="AS169">
        <f t="shared" si="208"/>
        <v>0</v>
      </c>
    </row>
    <row r="170" spans="1:45" ht="13.5" customHeight="1">
      <c r="A170" s="12" t="s">
        <v>457</v>
      </c>
      <c r="B170" s="12" t="s">
        <v>94</v>
      </c>
      <c r="C170" s="12"/>
      <c r="D170" s="150">
        <v>8544</v>
      </c>
      <c r="E170" s="150">
        <v>8379</v>
      </c>
      <c r="F170" s="150">
        <v>8091</v>
      </c>
      <c r="G170" s="151">
        <v>7941</v>
      </c>
      <c r="H170" s="151">
        <v>7693</v>
      </c>
      <c r="I170" s="151">
        <v>7395</v>
      </c>
      <c r="J170" s="151">
        <v>7076</v>
      </c>
      <c r="K170" s="152">
        <v>6661</v>
      </c>
      <c r="L170" s="152"/>
      <c r="M170" s="152"/>
      <c r="N170" s="153"/>
      <c r="O170" s="158">
        <v>4377</v>
      </c>
      <c r="P170" s="154"/>
      <c r="Q170" s="154"/>
      <c r="R170" s="154"/>
      <c r="S170" s="158">
        <f>SUM(S172:S173)</f>
        <v>2274.8804444345596</v>
      </c>
      <c r="T170" s="154">
        <f>SUM(T172:T173)</f>
        <v>1850.6694728237094</v>
      </c>
      <c r="U170" s="154"/>
      <c r="V170" s="166">
        <f>D171</f>
        <v>100</v>
      </c>
      <c r="W170" s="166">
        <f t="shared" ref="W170" si="275">E171</f>
        <v>98.068820224719104</v>
      </c>
      <c r="X170" s="166">
        <f t="shared" ref="X170" si="276">F171</f>
        <v>94.698033707865164</v>
      </c>
      <c r="Y170" s="166">
        <f t="shared" ref="Y170" si="277">G171</f>
        <v>92.942415730337075</v>
      </c>
      <c r="Z170" s="166">
        <f t="shared" ref="Z170" si="278">H171</f>
        <v>90.039794007490642</v>
      </c>
      <c r="AA170" s="166">
        <f t="shared" ref="AA170" si="279">I171</f>
        <v>86.551966292134836</v>
      </c>
      <c r="AB170" s="166">
        <f t="shared" ref="AB170" si="280">J171</f>
        <v>82.81835205992509</v>
      </c>
      <c r="AC170" s="166">
        <f t="shared" ref="AC170" si="281">K171</f>
        <v>77.961142322097373</v>
      </c>
      <c r="AD170" s="166"/>
      <c r="AE170" s="166"/>
      <c r="AF170" s="166"/>
      <c r="AG170" s="166">
        <f t="shared" ref="AG170" si="282">O171</f>
        <v>51.228932584269657</v>
      </c>
      <c r="AH170" s="166"/>
      <c r="AI170" s="166"/>
      <c r="AJ170" s="166"/>
      <c r="AK170" s="166">
        <f t="shared" ref="AK170" si="283">S171</f>
        <v>26.625473366509361</v>
      </c>
      <c r="AL170" s="166">
        <f t="shared" ref="AL170" si="284">T171</f>
        <v>21.66045731301158</v>
      </c>
      <c r="AM170" s="83">
        <f>K170/D170*100</f>
        <v>77.961142322097373</v>
      </c>
      <c r="AN170" s="83">
        <f>O170/D170*100</f>
        <v>51.228932584269657</v>
      </c>
      <c r="AO170" s="83">
        <f>S170/D170*100</f>
        <v>26.625473366509361</v>
      </c>
      <c r="AP170" s="83">
        <f>T170/D170*100</f>
        <v>21.66045731301158</v>
      </c>
      <c r="AQ170" s="83">
        <f t="shared" si="206"/>
        <v>0</v>
      </c>
      <c r="AR170" s="83">
        <f t="shared" si="207"/>
        <v>0</v>
      </c>
      <c r="AS170" s="83">
        <f t="shared" si="208"/>
        <v>0</v>
      </c>
    </row>
    <row r="171" spans="1:45" ht="13.5" customHeight="1">
      <c r="A171" s="12"/>
      <c r="B171" s="12"/>
      <c r="C171" s="12"/>
      <c r="D171" s="156">
        <v>100</v>
      </c>
      <c r="E171" s="156">
        <f t="shared" ref="E171:K171" si="285">E170/$D170*100</f>
        <v>98.068820224719104</v>
      </c>
      <c r="F171" s="156">
        <f t="shared" si="285"/>
        <v>94.698033707865164</v>
      </c>
      <c r="G171" s="156">
        <f t="shared" si="285"/>
        <v>92.942415730337075</v>
      </c>
      <c r="H171" s="156">
        <f t="shared" si="285"/>
        <v>90.039794007490642</v>
      </c>
      <c r="I171" s="156">
        <f t="shared" si="285"/>
        <v>86.551966292134836</v>
      </c>
      <c r="J171" s="156">
        <f t="shared" si="285"/>
        <v>82.81835205992509</v>
      </c>
      <c r="K171" s="156">
        <f t="shared" si="285"/>
        <v>77.961142322097373</v>
      </c>
      <c r="L171" s="156"/>
      <c r="M171" s="156"/>
      <c r="N171" s="156"/>
      <c r="O171" s="156">
        <f>O170/$D170*100</f>
        <v>51.228932584269657</v>
      </c>
      <c r="P171" s="156"/>
      <c r="Q171" s="156"/>
      <c r="R171" s="156"/>
      <c r="S171" s="156">
        <f>S170/$D170*100</f>
        <v>26.625473366509361</v>
      </c>
      <c r="T171" s="156">
        <f>T170/$D170*100</f>
        <v>21.66045731301158</v>
      </c>
      <c r="U171" s="154"/>
      <c r="V171" s="166"/>
      <c r="W171" s="166"/>
      <c r="X171" s="166"/>
      <c r="Y171" s="166"/>
      <c r="Z171" s="166"/>
      <c r="AA171" s="166"/>
      <c r="AB171" s="166"/>
      <c r="AC171" s="168">
        <v>100</v>
      </c>
      <c r="AD171" s="166">
        <v>91.654021244309561</v>
      </c>
      <c r="AE171" s="166">
        <v>82.228966447479351</v>
      </c>
      <c r="AF171" s="166">
        <v>74.355083459787551</v>
      </c>
      <c r="AG171" s="166">
        <f>AG170/$AC170*100</f>
        <v>65.710854226092181</v>
      </c>
      <c r="AH171" s="166"/>
      <c r="AI171" s="166"/>
      <c r="AJ171" s="166"/>
      <c r="AK171" s="166">
        <f>AK170/$AC170*100</f>
        <v>34.152236067175501</v>
      </c>
      <c r="AL171" s="166">
        <f>AL170/$AC170*100</f>
        <v>27.783658201827194</v>
      </c>
      <c r="AN171">
        <f t="shared" si="203"/>
        <v>65.710854226092181</v>
      </c>
      <c r="AO171">
        <f t="shared" si="204"/>
        <v>34.152236067175501</v>
      </c>
      <c r="AP171">
        <f t="shared" si="205"/>
        <v>27.783658201827194</v>
      </c>
      <c r="AQ171">
        <f t="shared" si="206"/>
        <v>0</v>
      </c>
      <c r="AR171">
        <f t="shared" si="207"/>
        <v>0</v>
      </c>
      <c r="AS171">
        <f t="shared" si="208"/>
        <v>0</v>
      </c>
    </row>
    <row r="172" spans="1:45" ht="13.5" customHeight="1">
      <c r="A172" s="12"/>
      <c r="B172" s="12"/>
      <c r="C172" s="12" t="s">
        <v>93</v>
      </c>
      <c r="D172" s="154"/>
      <c r="E172" s="154"/>
      <c r="F172" s="154"/>
      <c r="G172" s="154"/>
      <c r="H172" s="154"/>
      <c r="I172" s="154"/>
      <c r="J172" s="154"/>
      <c r="K172" s="154">
        <v>5931</v>
      </c>
      <c r="L172" s="154">
        <v>5436</v>
      </c>
      <c r="M172" s="154">
        <v>4877</v>
      </c>
      <c r="N172" s="154">
        <v>4410</v>
      </c>
      <c r="O172" s="154">
        <v>3886</v>
      </c>
      <c r="P172" s="154">
        <v>3380.2914352877515</v>
      </c>
      <c r="Q172" s="154">
        <v>2891.4066271179499</v>
      </c>
      <c r="R172" s="154">
        <v>2429.3795200488689</v>
      </c>
      <c r="S172" s="154">
        <v>2005.2061903070287</v>
      </c>
      <c r="T172" s="154">
        <v>1625.6740646817493</v>
      </c>
      <c r="U172" s="154">
        <v>1299.5985097158755</v>
      </c>
      <c r="V172" s="167"/>
      <c r="W172" s="167"/>
      <c r="X172" s="167"/>
      <c r="Y172" s="167"/>
      <c r="Z172" s="167"/>
      <c r="AA172" s="167"/>
      <c r="AB172" s="167"/>
      <c r="AC172" s="169">
        <v>100</v>
      </c>
      <c r="AD172" s="167">
        <v>87.260273972602747</v>
      </c>
      <c r="AE172" s="167">
        <v>87.534246575342465</v>
      </c>
      <c r="AF172" s="167">
        <v>75.753424657534254</v>
      </c>
      <c r="AG172" s="170">
        <v>65.52014837295566</v>
      </c>
      <c r="AH172" s="167">
        <v>56.993617185765501</v>
      </c>
      <c r="AI172" s="167">
        <v>48.750744008058504</v>
      </c>
      <c r="AJ172" s="167">
        <v>40.960706795630905</v>
      </c>
      <c r="AK172" s="170">
        <v>33.808905586023073</v>
      </c>
      <c r="AL172" s="170">
        <v>27.409780217193546</v>
      </c>
      <c r="AN172">
        <f t="shared" si="203"/>
        <v>65.52014837295566</v>
      </c>
      <c r="AO172">
        <f t="shared" si="204"/>
        <v>33.808905586023073</v>
      </c>
      <c r="AP172">
        <f t="shared" si="205"/>
        <v>27.409780217193546</v>
      </c>
      <c r="AQ172">
        <f t="shared" si="206"/>
        <v>0</v>
      </c>
      <c r="AR172">
        <f t="shared" si="207"/>
        <v>0</v>
      </c>
      <c r="AS172">
        <f t="shared" si="208"/>
        <v>0</v>
      </c>
    </row>
    <row r="173" spans="1:45" ht="13.5" customHeight="1">
      <c r="A173" s="29"/>
      <c r="B173" s="29"/>
      <c r="C173" s="29" t="s">
        <v>95</v>
      </c>
      <c r="D173" s="157"/>
      <c r="E173" s="157"/>
      <c r="F173" s="157"/>
      <c r="G173" s="157"/>
      <c r="H173" s="157"/>
      <c r="I173" s="157"/>
      <c r="J173" s="157"/>
      <c r="K173" s="157">
        <v>730</v>
      </c>
      <c r="L173" s="157">
        <v>637</v>
      </c>
      <c r="M173" s="157">
        <v>639</v>
      </c>
      <c r="N173" s="157">
        <v>553</v>
      </c>
      <c r="O173" s="157">
        <v>491</v>
      </c>
      <c r="P173" s="157">
        <v>421.00072536682444</v>
      </c>
      <c r="Q173" s="157">
        <v>361.85925659268958</v>
      </c>
      <c r="R173" s="157">
        <v>315.52087941350533</v>
      </c>
      <c r="S173" s="157">
        <v>269.67425412753084</v>
      </c>
      <c r="T173" s="157">
        <v>224.9954081419601</v>
      </c>
      <c r="U173" s="157">
        <v>186.11549008260624</v>
      </c>
      <c r="V173" s="171"/>
      <c r="W173" s="171"/>
      <c r="X173" s="171"/>
      <c r="Y173" s="171"/>
      <c r="Z173" s="171"/>
      <c r="AA173" s="171"/>
      <c r="AB173" s="171"/>
      <c r="AC173" s="172">
        <v>100</v>
      </c>
      <c r="AD173" s="171"/>
      <c r="AE173" s="171"/>
      <c r="AF173" s="171"/>
      <c r="AG173" s="173">
        <v>67.260273972602732</v>
      </c>
      <c r="AH173" s="167">
        <v>57.671332242030751</v>
      </c>
      <c r="AI173" s="167">
        <v>49.569761177080764</v>
      </c>
      <c r="AJ173" s="167">
        <v>43.222038275822648</v>
      </c>
      <c r="AK173" s="173">
        <v>36.941678647606963</v>
      </c>
      <c r="AL173" s="173">
        <v>30.821288786569877</v>
      </c>
      <c r="AN173">
        <f t="shared" si="203"/>
        <v>67.260273972602732</v>
      </c>
      <c r="AO173">
        <f t="shared" si="204"/>
        <v>36.941678647606963</v>
      </c>
      <c r="AP173">
        <f t="shared" si="205"/>
        <v>30.821288786569877</v>
      </c>
      <c r="AQ173">
        <f t="shared" si="206"/>
        <v>0</v>
      </c>
      <c r="AR173">
        <f t="shared" si="207"/>
        <v>0</v>
      </c>
      <c r="AS173">
        <f t="shared" si="208"/>
        <v>0</v>
      </c>
    </row>
    <row r="174" spans="1:45" ht="13.5" customHeight="1">
      <c r="A174" s="12" t="s">
        <v>455</v>
      </c>
      <c r="B174" s="12" t="s">
        <v>275</v>
      </c>
      <c r="C174" s="12"/>
      <c r="D174" s="150">
        <v>9324</v>
      </c>
      <c r="E174" s="150">
        <v>9166</v>
      </c>
      <c r="F174" s="150">
        <v>7604</v>
      </c>
      <c r="G174" s="151">
        <v>7521</v>
      </c>
      <c r="H174" s="151">
        <v>7236</v>
      </c>
      <c r="I174" s="151">
        <v>7054</v>
      </c>
      <c r="J174" s="151">
        <v>6611</v>
      </c>
      <c r="K174" s="152">
        <f>SUM(K176:K177)</f>
        <v>6361</v>
      </c>
      <c r="L174" s="152"/>
      <c r="M174" s="152"/>
      <c r="N174" s="153"/>
      <c r="O174" s="152">
        <f>SUM(O176:O177)</f>
        <v>3352</v>
      </c>
      <c r="P174" s="154"/>
      <c r="Q174" s="154"/>
      <c r="R174" s="154"/>
      <c r="S174" s="152">
        <f>SUM(S176:S177)</f>
        <v>1585.2540314254838</v>
      </c>
      <c r="T174" s="152">
        <f>SUM(T176:T177)</f>
        <v>1275.8442609812919</v>
      </c>
      <c r="U174" s="154"/>
      <c r="V174" s="166">
        <f>D175</f>
        <v>100</v>
      </c>
      <c r="W174" s="166">
        <f t="shared" ref="W174" si="286">E175</f>
        <v>98.305448305448309</v>
      </c>
      <c r="X174" s="166">
        <f t="shared" ref="X174" si="287">F175</f>
        <v>81.552981552981549</v>
      </c>
      <c r="Y174" s="166">
        <f t="shared" ref="Y174" si="288">G175</f>
        <v>80.662805662805653</v>
      </c>
      <c r="Z174" s="166">
        <f t="shared" ref="Z174" si="289">H175</f>
        <v>77.60617760617761</v>
      </c>
      <c r="AA174" s="166">
        <f t="shared" ref="AA174" si="290">I175</f>
        <v>75.654225654225655</v>
      </c>
      <c r="AB174" s="166">
        <f t="shared" ref="AB174" si="291">J175</f>
        <v>70.903045903045907</v>
      </c>
      <c r="AC174" s="166">
        <f>K175</f>
        <v>68.22179322179322</v>
      </c>
      <c r="AD174" s="166"/>
      <c r="AE174" s="166"/>
      <c r="AF174" s="166"/>
      <c r="AG174" s="166">
        <f>O175</f>
        <v>35.95023595023595</v>
      </c>
      <c r="AH174" s="166"/>
      <c r="AI174" s="166"/>
      <c r="AJ174" s="166"/>
      <c r="AK174" s="166">
        <f>S175</f>
        <v>17.001866488904803</v>
      </c>
      <c r="AL174" s="175">
        <f>T175</f>
        <v>13.683443382467738</v>
      </c>
      <c r="AM174" s="83">
        <f>K174/D174*100</f>
        <v>68.22179322179322</v>
      </c>
      <c r="AN174" s="83">
        <f>O174/D174*100</f>
        <v>35.95023595023595</v>
      </c>
      <c r="AO174" s="83">
        <f>S174/D174*100</f>
        <v>17.001866488904803</v>
      </c>
      <c r="AP174" s="83">
        <f>T174/D174*100</f>
        <v>13.683443382467738</v>
      </c>
      <c r="AQ174" s="83">
        <f t="shared" si="206"/>
        <v>0</v>
      </c>
      <c r="AR174" s="83">
        <f t="shared" si="207"/>
        <v>0</v>
      </c>
      <c r="AS174" s="83">
        <f t="shared" si="208"/>
        <v>0</v>
      </c>
    </row>
    <row r="175" spans="1:45" ht="13.5" customHeight="1">
      <c r="A175" s="12"/>
      <c r="B175" s="12"/>
      <c r="C175" s="12"/>
      <c r="D175" s="156">
        <v>100</v>
      </c>
      <c r="E175" s="156">
        <f t="shared" ref="E175:K175" si="292">E174/$D174*100</f>
        <v>98.305448305448309</v>
      </c>
      <c r="F175" s="156">
        <f t="shared" si="292"/>
        <v>81.552981552981549</v>
      </c>
      <c r="G175" s="156">
        <f t="shared" si="292"/>
        <v>80.662805662805653</v>
      </c>
      <c r="H175" s="156">
        <f t="shared" si="292"/>
        <v>77.60617760617761</v>
      </c>
      <c r="I175" s="156">
        <f t="shared" si="292"/>
        <v>75.654225654225655</v>
      </c>
      <c r="J175" s="156">
        <f t="shared" si="292"/>
        <v>70.903045903045907</v>
      </c>
      <c r="K175" s="156">
        <f t="shared" si="292"/>
        <v>68.22179322179322</v>
      </c>
      <c r="L175" s="156"/>
      <c r="M175" s="156"/>
      <c r="N175" s="156"/>
      <c r="O175" s="156">
        <f>O174/$D174*100</f>
        <v>35.95023595023595</v>
      </c>
      <c r="P175" s="156"/>
      <c r="Q175" s="156"/>
      <c r="R175" s="156"/>
      <c r="S175" s="156">
        <f>S174/$D174*100</f>
        <v>17.001866488904803</v>
      </c>
      <c r="T175" s="156">
        <f>T174/$D174*100</f>
        <v>13.683443382467738</v>
      </c>
      <c r="U175" s="154"/>
      <c r="V175" s="166"/>
      <c r="W175" s="166"/>
      <c r="X175" s="166"/>
      <c r="Y175" s="166"/>
      <c r="Z175" s="166"/>
      <c r="AA175" s="166"/>
      <c r="AB175" s="166"/>
      <c r="AC175" s="168">
        <f>AC174/$AC174*100</f>
        <v>100</v>
      </c>
      <c r="AD175" s="166"/>
      <c r="AE175" s="166"/>
      <c r="AF175" s="166"/>
      <c r="AG175" s="166">
        <f>AG174/$AC174*100</f>
        <v>52.696116962741712</v>
      </c>
      <c r="AH175" s="166"/>
      <c r="AI175" s="166"/>
      <c r="AJ175" s="166"/>
      <c r="AK175" s="166">
        <f>AK174/$AC174*100</f>
        <v>24.921459384145319</v>
      </c>
      <c r="AL175" s="166">
        <f>AL174/$AC174*100</f>
        <v>20.057290692993114</v>
      </c>
      <c r="AN175">
        <f t="shared" si="203"/>
        <v>52.696116962741712</v>
      </c>
      <c r="AO175">
        <f t="shared" si="204"/>
        <v>24.921459384145319</v>
      </c>
      <c r="AP175">
        <f t="shared" si="205"/>
        <v>20.057290692993114</v>
      </c>
      <c r="AQ175">
        <f t="shared" si="206"/>
        <v>0</v>
      </c>
      <c r="AR175">
        <f t="shared" si="207"/>
        <v>0</v>
      </c>
      <c r="AS175">
        <f t="shared" si="208"/>
        <v>0</v>
      </c>
    </row>
    <row r="176" spans="1:45" ht="13.5" customHeight="1">
      <c r="A176" s="12"/>
      <c r="B176" s="12"/>
      <c r="C176" s="121" t="s">
        <v>455</v>
      </c>
      <c r="D176" s="154"/>
      <c r="E176" s="154"/>
      <c r="F176" s="154"/>
      <c r="G176" s="154"/>
      <c r="H176" s="154"/>
      <c r="I176" s="154"/>
      <c r="J176" s="154"/>
      <c r="K176" s="154">
        <v>5417</v>
      </c>
      <c r="L176" s="154">
        <v>4541</v>
      </c>
      <c r="M176" s="154">
        <v>3924</v>
      </c>
      <c r="N176" s="154">
        <v>3413</v>
      </c>
      <c r="O176" s="154">
        <v>2928</v>
      </c>
      <c r="P176" s="154">
        <v>2483.5295796599894</v>
      </c>
      <c r="Q176" s="154">
        <v>2099.3989676056744</v>
      </c>
      <c r="R176" s="154">
        <v>1773.0797528550656</v>
      </c>
      <c r="S176" s="154">
        <v>1463.1176687890916</v>
      </c>
      <c r="T176" s="154">
        <v>1192.0648126653407</v>
      </c>
      <c r="U176" s="154">
        <v>973.51516085660774</v>
      </c>
      <c r="V176" s="167"/>
      <c r="W176" s="167"/>
      <c r="X176" s="167"/>
      <c r="Y176" s="167"/>
      <c r="Z176" s="167"/>
      <c r="AA176" s="167"/>
      <c r="AB176" s="167"/>
      <c r="AC176" s="169">
        <v>100</v>
      </c>
      <c r="AD176" s="167">
        <v>83.828687465386736</v>
      </c>
      <c r="AE176" s="167">
        <v>72.438619161897734</v>
      </c>
      <c r="AF176" s="167">
        <v>63.005353516706663</v>
      </c>
      <c r="AG176" s="170">
        <v>54.052058334871703</v>
      </c>
      <c r="AH176" s="167">
        <v>45.846955504153399</v>
      </c>
      <c r="AI176" s="167">
        <v>38.755749817346768</v>
      </c>
      <c r="AJ176" s="167">
        <v>32.731765790198736</v>
      </c>
      <c r="AK176" s="170">
        <v>27.009740978199954</v>
      </c>
      <c r="AL176" s="170">
        <v>22.005996172518749</v>
      </c>
      <c r="AN176">
        <f t="shared" si="203"/>
        <v>54.052058334871703</v>
      </c>
      <c r="AO176">
        <f t="shared" si="204"/>
        <v>27.009740978199954</v>
      </c>
      <c r="AP176">
        <f t="shared" si="205"/>
        <v>22.005996172518749</v>
      </c>
      <c r="AQ176">
        <f t="shared" si="206"/>
        <v>0</v>
      </c>
      <c r="AR176">
        <f t="shared" si="207"/>
        <v>0</v>
      </c>
      <c r="AS176">
        <f t="shared" si="208"/>
        <v>0</v>
      </c>
    </row>
    <row r="177" spans="1:45" ht="13.5" customHeight="1">
      <c r="A177" s="29"/>
      <c r="B177" s="29"/>
      <c r="C177" s="29" t="s">
        <v>98</v>
      </c>
      <c r="D177" s="157"/>
      <c r="E177" s="157"/>
      <c r="F177" s="157"/>
      <c r="G177" s="157"/>
      <c r="H177" s="157"/>
      <c r="I177" s="157"/>
      <c r="J177" s="157"/>
      <c r="K177" s="157">
        <v>944</v>
      </c>
      <c r="L177" s="157">
        <v>814</v>
      </c>
      <c r="M177" s="157">
        <v>708</v>
      </c>
      <c r="N177" s="157">
        <v>562</v>
      </c>
      <c r="O177" s="157">
        <v>424</v>
      </c>
      <c r="P177" s="157">
        <v>323.96151565443483</v>
      </c>
      <c r="Q177" s="157">
        <v>243.69131269721009</v>
      </c>
      <c r="R177" s="157">
        <v>177.30502894115301</v>
      </c>
      <c r="S177" s="157">
        <v>122.13636263639222</v>
      </c>
      <c r="T177" s="157">
        <v>83.779448315951242</v>
      </c>
      <c r="U177" s="157">
        <v>58.2282898581363</v>
      </c>
      <c r="V177" s="171"/>
      <c r="W177" s="171"/>
      <c r="X177" s="171"/>
      <c r="Y177" s="171"/>
      <c r="Z177" s="171"/>
      <c r="AA177" s="171"/>
      <c r="AB177" s="171"/>
      <c r="AC177" s="172">
        <v>100</v>
      </c>
      <c r="AD177" s="171">
        <v>86.228813559322035</v>
      </c>
      <c r="AE177" s="171">
        <v>75</v>
      </c>
      <c r="AF177" s="171">
        <v>59.53389830508474</v>
      </c>
      <c r="AG177" s="173">
        <v>44.915254237288138</v>
      </c>
      <c r="AH177" s="171">
        <v>34.317957166783351</v>
      </c>
      <c r="AI177" s="171">
        <v>25.814757700975644</v>
      </c>
      <c r="AJ177" s="171">
        <v>18.782312387834004</v>
      </c>
      <c r="AK177" s="173">
        <v>12.938174008092396</v>
      </c>
      <c r="AL177" s="173">
        <v>8.8749415588931395</v>
      </c>
      <c r="AN177">
        <f t="shared" si="203"/>
        <v>44.915254237288138</v>
      </c>
      <c r="AO177">
        <f t="shared" si="204"/>
        <v>12.938174008092396</v>
      </c>
      <c r="AP177">
        <f t="shared" si="205"/>
        <v>8.8749415588931395</v>
      </c>
      <c r="AQ177">
        <f t="shared" si="206"/>
        <v>0</v>
      </c>
      <c r="AR177">
        <f t="shared" si="207"/>
        <v>0</v>
      </c>
      <c r="AS177">
        <f t="shared" si="208"/>
        <v>0</v>
      </c>
    </row>
    <row r="178" spans="1:45" ht="13.5" customHeight="1">
      <c r="A178" s="12" t="s">
        <v>456</v>
      </c>
      <c r="B178" s="12" t="s">
        <v>278</v>
      </c>
      <c r="C178" s="12"/>
      <c r="D178" s="150">
        <v>17094</v>
      </c>
      <c r="E178" s="150">
        <v>17002</v>
      </c>
      <c r="F178" s="150">
        <v>16833</v>
      </c>
      <c r="G178" s="151">
        <v>16768</v>
      </c>
      <c r="H178" s="151">
        <v>17037</v>
      </c>
      <c r="I178" s="151">
        <v>17171</v>
      </c>
      <c r="J178" s="151">
        <v>16525</v>
      </c>
      <c r="K178" s="152">
        <v>16067</v>
      </c>
      <c r="L178" s="152"/>
      <c r="M178" s="152"/>
      <c r="N178" s="153"/>
      <c r="O178" s="158">
        <v>12200</v>
      </c>
      <c r="P178" s="154"/>
      <c r="Q178" s="154"/>
      <c r="R178" s="154"/>
      <c r="S178" s="154">
        <f>SUM(S180:S181)</f>
        <v>7929.8757981939052</v>
      </c>
      <c r="T178" s="154">
        <f>SUM(T180:T181)</f>
        <v>6966.0449580405866</v>
      </c>
      <c r="U178" s="154"/>
      <c r="V178" s="166">
        <f>D179</f>
        <v>100</v>
      </c>
      <c r="W178" s="166">
        <f t="shared" ref="W178" si="293">E179</f>
        <v>99.461799461799458</v>
      </c>
      <c r="X178" s="166">
        <f t="shared" ref="X178" si="294">F179</f>
        <v>98.47314847314847</v>
      </c>
      <c r="Y178" s="166">
        <f t="shared" ref="Y178" si="295">G179</f>
        <v>98.092898092898096</v>
      </c>
      <c r="Z178" s="166">
        <f t="shared" ref="Z178" si="296">H179</f>
        <v>99.66654966654967</v>
      </c>
      <c r="AA178" s="166">
        <f t="shared" ref="AA178" si="297">I179</f>
        <v>100.45045045045045</v>
      </c>
      <c r="AB178" s="166">
        <f t="shared" ref="AB178" si="298">J179</f>
        <v>96.671346671346669</v>
      </c>
      <c r="AC178" s="166">
        <f t="shared" ref="AC178" si="299">K179</f>
        <v>93.992043992043989</v>
      </c>
      <c r="AD178" s="166"/>
      <c r="AE178" s="166"/>
      <c r="AF178" s="166"/>
      <c r="AG178" s="166">
        <f t="shared" ref="AG178" si="300">O179</f>
        <v>71.370071370071372</v>
      </c>
      <c r="AH178" s="166"/>
      <c r="AI178" s="166"/>
      <c r="AJ178" s="166"/>
      <c r="AK178" s="166">
        <f t="shared" ref="AK178" si="301">S179</f>
        <v>46.389819809254156</v>
      </c>
      <c r="AL178" s="166">
        <f t="shared" ref="AL178" si="302">T179</f>
        <v>40.75140375594119</v>
      </c>
      <c r="AM178" s="83">
        <f>K178/D178*100</f>
        <v>93.992043992043989</v>
      </c>
      <c r="AN178" s="83">
        <f>O178/D178*100</f>
        <v>71.370071370071372</v>
      </c>
      <c r="AO178" s="83">
        <f>S178/D178*100</f>
        <v>46.389819809254156</v>
      </c>
      <c r="AP178" s="83">
        <f>T178/D178*100</f>
        <v>40.75140375594119</v>
      </c>
      <c r="AQ178" s="83">
        <f t="shared" si="206"/>
        <v>0</v>
      </c>
      <c r="AR178" s="83">
        <f t="shared" si="207"/>
        <v>0</v>
      </c>
      <c r="AS178" s="83">
        <f t="shared" si="208"/>
        <v>0</v>
      </c>
    </row>
    <row r="179" spans="1:45" ht="13.5" customHeight="1">
      <c r="A179" s="12"/>
      <c r="B179" s="12"/>
      <c r="C179" s="12"/>
      <c r="D179" s="156">
        <v>100</v>
      </c>
      <c r="E179" s="156">
        <f t="shared" ref="E179:K179" si="303">E178/$D178*100</f>
        <v>99.461799461799458</v>
      </c>
      <c r="F179" s="156">
        <f t="shared" si="303"/>
        <v>98.47314847314847</v>
      </c>
      <c r="G179" s="156">
        <f t="shared" si="303"/>
        <v>98.092898092898096</v>
      </c>
      <c r="H179" s="156">
        <f t="shared" si="303"/>
        <v>99.66654966654967</v>
      </c>
      <c r="I179" s="156">
        <f t="shared" si="303"/>
        <v>100.45045045045045</v>
      </c>
      <c r="J179" s="156">
        <f t="shared" si="303"/>
        <v>96.671346671346669</v>
      </c>
      <c r="K179" s="156">
        <f t="shared" si="303"/>
        <v>93.992043992043989</v>
      </c>
      <c r="L179" s="156"/>
      <c r="M179" s="156"/>
      <c r="N179" s="156"/>
      <c r="O179" s="156">
        <f>O178/$D178*100</f>
        <v>71.370071370071372</v>
      </c>
      <c r="P179" s="156"/>
      <c r="Q179" s="156"/>
      <c r="R179" s="156"/>
      <c r="S179" s="156">
        <f>S178/$D178*100</f>
        <v>46.389819809254156</v>
      </c>
      <c r="T179" s="156">
        <f>T178/$D178*100</f>
        <v>40.75140375594119</v>
      </c>
      <c r="U179" s="154"/>
      <c r="V179" s="166"/>
      <c r="W179" s="166"/>
      <c r="X179" s="166"/>
      <c r="Y179" s="166"/>
      <c r="Z179" s="166"/>
      <c r="AA179" s="166"/>
      <c r="AB179" s="166"/>
      <c r="AC179" s="168">
        <f>AC178/$AC178*100</f>
        <v>100</v>
      </c>
      <c r="AD179" s="166"/>
      <c r="AE179" s="166"/>
      <c r="AF179" s="166"/>
      <c r="AG179" s="166">
        <f>AG178/$AC178*100</f>
        <v>75.932034605091175</v>
      </c>
      <c r="AH179" s="166"/>
      <c r="AI179" s="166"/>
      <c r="AJ179" s="166"/>
      <c r="AK179" s="166">
        <f>AK178/$AC178*100</f>
        <v>49.355049469060219</v>
      </c>
      <c r="AL179" s="166">
        <f>AL178/$AC178*100</f>
        <v>43.356226788078587</v>
      </c>
      <c r="AN179">
        <f t="shared" si="203"/>
        <v>75.932034605091175</v>
      </c>
      <c r="AO179">
        <f t="shared" si="204"/>
        <v>49.355049469060219</v>
      </c>
      <c r="AP179">
        <f t="shared" si="205"/>
        <v>43.356226788078587</v>
      </c>
      <c r="AQ179">
        <f t="shared" si="206"/>
        <v>0</v>
      </c>
      <c r="AR179">
        <f t="shared" si="207"/>
        <v>0</v>
      </c>
      <c r="AS179">
        <f t="shared" si="208"/>
        <v>0</v>
      </c>
    </row>
    <row r="180" spans="1:45" ht="13.5" customHeight="1">
      <c r="A180" s="12"/>
      <c r="B180" s="12"/>
      <c r="C180" s="12" t="s">
        <v>101</v>
      </c>
      <c r="D180" s="154"/>
      <c r="E180" s="154"/>
      <c r="F180" s="154"/>
      <c r="G180" s="154"/>
      <c r="H180" s="154"/>
      <c r="I180" s="154"/>
      <c r="J180" s="154"/>
      <c r="K180" s="154">
        <v>12341</v>
      </c>
      <c r="L180" s="154">
        <v>11481</v>
      </c>
      <c r="M180" s="154">
        <v>10882</v>
      </c>
      <c r="N180" s="154">
        <v>9722</v>
      </c>
      <c r="O180" s="154">
        <v>8938</v>
      </c>
      <c r="P180" s="154">
        <v>8070.1137225107796</v>
      </c>
      <c r="Q180" s="154">
        <v>7255.2377997142639</v>
      </c>
      <c r="R180" s="154">
        <v>6475.1621805964051</v>
      </c>
      <c r="S180" s="154">
        <v>5723.4445352022303</v>
      </c>
      <c r="T180" s="154">
        <v>5006.6310156662612</v>
      </c>
      <c r="U180" s="154">
        <v>4343.9641670891715</v>
      </c>
      <c r="V180" s="167"/>
      <c r="W180" s="167"/>
      <c r="X180" s="167"/>
      <c r="Y180" s="167"/>
      <c r="Z180" s="167"/>
      <c r="AA180" s="167"/>
      <c r="AB180" s="167"/>
      <c r="AC180" s="169">
        <v>100</v>
      </c>
      <c r="AD180" s="167">
        <v>93.031358885017426</v>
      </c>
      <c r="AE180" s="167">
        <v>88.177619317721408</v>
      </c>
      <c r="AF180" s="167">
        <v>78.778056883558861</v>
      </c>
      <c r="AG180" s="170">
        <v>72.425249169435219</v>
      </c>
      <c r="AH180" s="167">
        <v>65.39270498752758</v>
      </c>
      <c r="AI180" s="167">
        <v>58.789707476819252</v>
      </c>
      <c r="AJ180" s="167">
        <v>52.468699299865527</v>
      </c>
      <c r="AK180" s="170">
        <v>46.377477799223968</v>
      </c>
      <c r="AL180" s="170">
        <v>40.569086910835921</v>
      </c>
      <c r="AN180">
        <f t="shared" si="203"/>
        <v>72.425249169435219</v>
      </c>
      <c r="AO180">
        <f t="shared" si="204"/>
        <v>46.377477799223968</v>
      </c>
      <c r="AP180">
        <f t="shared" si="205"/>
        <v>40.569086910835921</v>
      </c>
      <c r="AQ180">
        <f t="shared" si="206"/>
        <v>0</v>
      </c>
      <c r="AR180">
        <f t="shared" si="207"/>
        <v>0</v>
      </c>
      <c r="AS180">
        <f t="shared" si="208"/>
        <v>0</v>
      </c>
    </row>
    <row r="181" spans="1:45" ht="13.5" customHeight="1">
      <c r="A181" s="29"/>
      <c r="B181" s="29"/>
      <c r="C181" s="29" t="s">
        <v>102</v>
      </c>
      <c r="D181" s="157"/>
      <c r="E181" s="157"/>
      <c r="F181" s="157"/>
      <c r="G181" s="157"/>
      <c r="H181" s="157"/>
      <c r="I181" s="157"/>
      <c r="J181" s="157"/>
      <c r="K181" s="157">
        <v>3726</v>
      </c>
      <c r="L181" s="157">
        <v>3929</v>
      </c>
      <c r="M181" s="157">
        <v>3860</v>
      </c>
      <c r="N181" s="157">
        <v>3488</v>
      </c>
      <c r="O181" s="157">
        <v>3262</v>
      </c>
      <c r="P181" s="157">
        <v>3006.4644740714866</v>
      </c>
      <c r="Q181" s="157">
        <v>2750.7963743227829</v>
      </c>
      <c r="R181" s="157">
        <v>2473.0353885736558</v>
      </c>
      <c r="S181" s="157">
        <v>2206.4312629916744</v>
      </c>
      <c r="T181" s="157">
        <v>1959.4139423743254</v>
      </c>
      <c r="U181" s="157">
        <v>1712.0983267781271</v>
      </c>
      <c r="V181" s="171"/>
      <c r="W181" s="171"/>
      <c r="X181" s="171"/>
      <c r="Y181" s="171"/>
      <c r="Z181" s="171"/>
      <c r="AA181" s="171"/>
      <c r="AB181" s="171"/>
      <c r="AC181" s="172">
        <v>100</v>
      </c>
      <c r="AD181" s="171">
        <v>105.44820182501343</v>
      </c>
      <c r="AE181" s="171">
        <v>103.59634997316157</v>
      </c>
      <c r="AF181" s="171">
        <v>93.612453032742891</v>
      </c>
      <c r="AG181" s="173">
        <v>87.546967257112186</v>
      </c>
      <c r="AH181" s="171">
        <v>80.688794258493999</v>
      </c>
      <c r="AI181" s="171">
        <v>73.827063186333405</v>
      </c>
      <c r="AJ181" s="171">
        <v>66.372393681525921</v>
      </c>
      <c r="AK181" s="173">
        <v>59.217156816738445</v>
      </c>
      <c r="AL181" s="173">
        <v>52.587599097539595</v>
      </c>
      <c r="AN181">
        <f t="shared" si="203"/>
        <v>87.546967257112186</v>
      </c>
      <c r="AO181">
        <f t="shared" si="204"/>
        <v>59.217156816738445</v>
      </c>
      <c r="AP181">
        <f t="shared" si="205"/>
        <v>52.587599097539595</v>
      </c>
      <c r="AQ181">
        <f t="shared" si="206"/>
        <v>0</v>
      </c>
      <c r="AR181">
        <f t="shared" si="207"/>
        <v>0</v>
      </c>
      <c r="AS181">
        <f t="shared" si="208"/>
        <v>0</v>
      </c>
    </row>
    <row r="182" spans="1:45" ht="13.5" customHeight="1">
      <c r="A182" s="12" t="s">
        <v>280</v>
      </c>
      <c r="B182" s="12" t="s">
        <v>280</v>
      </c>
      <c r="C182" s="12"/>
      <c r="D182" s="150">
        <v>8951</v>
      </c>
      <c r="E182" s="150">
        <v>9039</v>
      </c>
      <c r="F182" s="150">
        <v>8920</v>
      </c>
      <c r="G182" s="151">
        <v>8988</v>
      </c>
      <c r="H182" s="151">
        <v>9178</v>
      </c>
      <c r="I182" s="151">
        <v>9003</v>
      </c>
      <c r="J182" s="151">
        <v>8809</v>
      </c>
      <c r="K182" s="152">
        <v>8735</v>
      </c>
      <c r="L182" s="152"/>
      <c r="M182" s="152"/>
      <c r="N182" s="153"/>
      <c r="O182" s="158">
        <v>7224</v>
      </c>
      <c r="P182" s="154"/>
      <c r="Q182" s="154"/>
      <c r="R182" s="154"/>
      <c r="S182" s="154">
        <f>SUM(S184:S186)</f>
        <v>4845.2455275845605</v>
      </c>
      <c r="T182" s="154">
        <f>SUM(T184:T186)</f>
        <v>4273.0861344179011</v>
      </c>
      <c r="U182" s="154"/>
      <c r="V182" s="166">
        <f>D183</f>
        <v>100</v>
      </c>
      <c r="W182" s="166">
        <f t="shared" ref="W182" si="304">E183</f>
        <v>100.98313037649424</v>
      </c>
      <c r="X182" s="166">
        <f t="shared" ref="X182" si="305">F183</f>
        <v>99.65366998100771</v>
      </c>
      <c r="Y182" s="166">
        <f t="shared" ref="Y182" si="306">G183</f>
        <v>100.41336163557145</v>
      </c>
      <c r="Z182" s="166">
        <f t="shared" ref="Z182" si="307">H183</f>
        <v>102.5360294939113</v>
      </c>
      <c r="AA182" s="166">
        <f t="shared" ref="AA182" si="308">I183</f>
        <v>100.58094067701933</v>
      </c>
      <c r="AB182" s="166">
        <f t="shared" ref="AB182" si="309">J183</f>
        <v>98.41358507429338</v>
      </c>
      <c r="AC182" s="166">
        <f t="shared" ref="AC182" si="310">K183</f>
        <v>97.586861803150484</v>
      </c>
      <c r="AD182" s="166"/>
      <c r="AE182" s="166"/>
      <c r="AF182" s="166"/>
      <c r="AG182" s="166">
        <f t="shared" ref="AG182" si="311">O183</f>
        <v>80.706066361300415</v>
      </c>
      <c r="AH182" s="166"/>
      <c r="AI182" s="166"/>
      <c r="AJ182" s="166"/>
      <c r="AK182" s="166">
        <f t="shared" ref="AK182" si="312">S183</f>
        <v>54.130773406150823</v>
      </c>
      <c r="AL182" s="166">
        <f t="shared" ref="AL182" si="313">T183</f>
        <v>47.73864522866608</v>
      </c>
      <c r="AM182" s="83">
        <f>K182/D182*100</f>
        <v>97.586861803150484</v>
      </c>
      <c r="AN182" s="83">
        <f>O182/D182*100</f>
        <v>80.706066361300415</v>
      </c>
      <c r="AO182" s="83">
        <f>S182/D182*100</f>
        <v>54.130773406150823</v>
      </c>
      <c r="AP182" s="83">
        <f>T182/D182*100</f>
        <v>47.73864522866608</v>
      </c>
      <c r="AQ182" s="83">
        <f t="shared" si="206"/>
        <v>0</v>
      </c>
      <c r="AR182" s="83">
        <f t="shared" si="207"/>
        <v>0</v>
      </c>
      <c r="AS182" s="83">
        <f t="shared" si="208"/>
        <v>0</v>
      </c>
    </row>
    <row r="183" spans="1:45" ht="13.5" customHeight="1">
      <c r="A183" s="12"/>
      <c r="B183" s="12"/>
      <c r="C183" s="12"/>
      <c r="D183" s="156">
        <v>100</v>
      </c>
      <c r="E183" s="156">
        <f t="shared" ref="E183:K183" si="314">E182/$D182*100</f>
        <v>100.98313037649424</v>
      </c>
      <c r="F183" s="156">
        <f t="shared" si="314"/>
        <v>99.65366998100771</v>
      </c>
      <c r="G183" s="156">
        <f t="shared" si="314"/>
        <v>100.41336163557145</v>
      </c>
      <c r="H183" s="156">
        <f t="shared" si="314"/>
        <v>102.5360294939113</v>
      </c>
      <c r="I183" s="156">
        <f t="shared" si="314"/>
        <v>100.58094067701933</v>
      </c>
      <c r="J183" s="156">
        <f t="shared" si="314"/>
        <v>98.41358507429338</v>
      </c>
      <c r="K183" s="156">
        <f t="shared" si="314"/>
        <v>97.586861803150484</v>
      </c>
      <c r="L183" s="156"/>
      <c r="M183" s="156"/>
      <c r="N183" s="156"/>
      <c r="O183" s="156">
        <f>O182/$D182*100</f>
        <v>80.706066361300415</v>
      </c>
      <c r="P183" s="156"/>
      <c r="Q183" s="156"/>
      <c r="R183" s="156"/>
      <c r="S183" s="156">
        <f>S182/$D182*100</f>
        <v>54.130773406150823</v>
      </c>
      <c r="T183" s="156">
        <f>T182/$D182*100</f>
        <v>47.73864522866608</v>
      </c>
      <c r="U183" s="154"/>
      <c r="V183" s="166"/>
      <c r="W183" s="166"/>
      <c r="X183" s="166"/>
      <c r="Y183" s="166"/>
      <c r="Z183" s="166"/>
      <c r="AA183" s="166"/>
      <c r="AB183" s="166"/>
      <c r="AC183" s="168">
        <f>AC182/$AC182*100</f>
        <v>100</v>
      </c>
      <c r="AD183" s="166"/>
      <c r="AE183" s="166"/>
      <c r="AF183" s="166"/>
      <c r="AG183" s="166">
        <f>AG182/$AC182*100</f>
        <v>82.701774470520888</v>
      </c>
      <c r="AH183" s="166"/>
      <c r="AI183" s="166"/>
      <c r="AJ183" s="166"/>
      <c r="AK183" s="166">
        <f>AK182/$AC182*100</f>
        <v>55.469324872175854</v>
      </c>
      <c r="AL183" s="166">
        <f>AL182/$AC182*100</f>
        <v>48.919131475877514</v>
      </c>
      <c r="AN183">
        <f t="shared" si="203"/>
        <v>82.701774470520888</v>
      </c>
      <c r="AO183">
        <f t="shared" si="204"/>
        <v>55.469324872175854</v>
      </c>
      <c r="AP183">
        <f t="shared" si="205"/>
        <v>48.919131475877514</v>
      </c>
      <c r="AQ183">
        <f t="shared" si="206"/>
        <v>0</v>
      </c>
      <c r="AR183">
        <f t="shared" si="207"/>
        <v>0</v>
      </c>
      <c r="AS183">
        <f t="shared" si="208"/>
        <v>0</v>
      </c>
    </row>
    <row r="184" spans="1:45" ht="13.5" customHeight="1">
      <c r="A184" s="12"/>
      <c r="B184" s="12"/>
      <c r="C184" s="121" t="s">
        <v>523</v>
      </c>
      <c r="D184" s="154"/>
      <c r="E184" s="154"/>
      <c r="F184" s="154"/>
      <c r="G184" s="154"/>
      <c r="H184" s="154"/>
      <c r="I184" s="154"/>
      <c r="J184" s="154"/>
      <c r="K184" s="154">
        <v>4141</v>
      </c>
      <c r="L184" s="154">
        <v>3840</v>
      </c>
      <c r="M184" s="154">
        <v>3558.9999999999991</v>
      </c>
      <c r="N184" s="154">
        <v>3317</v>
      </c>
      <c r="O184" s="154">
        <v>3098</v>
      </c>
      <c r="P184" s="154">
        <v>2831.448758606236</v>
      </c>
      <c r="Q184" s="154">
        <v>2551.6430119608426</v>
      </c>
      <c r="R184" s="154">
        <v>2264.4315098521902</v>
      </c>
      <c r="S184" s="154">
        <v>1992.4805556893984</v>
      </c>
      <c r="T184" s="154">
        <v>1736.5852869814657</v>
      </c>
      <c r="U184" s="154"/>
      <c r="V184" s="167"/>
      <c r="W184" s="167"/>
      <c r="X184" s="167"/>
      <c r="Y184" s="167"/>
      <c r="Z184" s="167"/>
      <c r="AA184" s="167"/>
      <c r="AB184" s="167"/>
      <c r="AC184" s="169">
        <v>100</v>
      </c>
      <c r="AD184" s="167">
        <v>92.731224341946401</v>
      </c>
      <c r="AE184" s="167">
        <v>85.945423810673731</v>
      </c>
      <c r="AF184" s="167">
        <v>80.101424776624015</v>
      </c>
      <c r="AG184" s="170">
        <v>74.812847138372376</v>
      </c>
      <c r="AH184" s="167">
        <v>68.375966158083457</v>
      </c>
      <c r="AI184" s="167">
        <v>61.619005360078305</v>
      </c>
      <c r="AJ184" s="167">
        <v>54.683204777884328</v>
      </c>
      <c r="AK184" s="170">
        <v>48.115927449635315</v>
      </c>
      <c r="AL184" s="170">
        <v>41.936374957292102</v>
      </c>
      <c r="AN184">
        <f t="shared" si="203"/>
        <v>74.812847138372376</v>
      </c>
      <c r="AO184">
        <f t="shared" si="204"/>
        <v>48.115927449635315</v>
      </c>
      <c r="AP184">
        <f t="shared" si="205"/>
        <v>41.936374957292102</v>
      </c>
      <c r="AQ184">
        <f t="shared" si="206"/>
        <v>0</v>
      </c>
      <c r="AR184">
        <f t="shared" si="207"/>
        <v>0</v>
      </c>
      <c r="AS184">
        <f t="shared" si="208"/>
        <v>0</v>
      </c>
    </row>
    <row r="185" spans="1:45" ht="13.5" customHeight="1">
      <c r="A185" s="12"/>
      <c r="B185" s="12"/>
      <c r="C185" s="121" t="s">
        <v>524</v>
      </c>
      <c r="D185" s="154"/>
      <c r="E185" s="154"/>
      <c r="F185" s="154"/>
      <c r="G185" s="154"/>
      <c r="H185" s="154"/>
      <c r="I185" s="154"/>
      <c r="J185" s="154"/>
      <c r="K185" s="154">
        <v>3478</v>
      </c>
      <c r="L185" s="154">
        <v>3501</v>
      </c>
      <c r="M185" s="154">
        <v>3550</v>
      </c>
      <c r="N185" s="154">
        <v>3502</v>
      </c>
      <c r="O185" s="154">
        <v>3265</v>
      </c>
      <c r="P185" s="154">
        <v>3021.9176375749548</v>
      </c>
      <c r="Q185" s="154">
        <v>2784.0209450360881</v>
      </c>
      <c r="R185" s="154">
        <v>2533.5397572198872</v>
      </c>
      <c r="S185" s="154">
        <v>2284.2683773237313</v>
      </c>
      <c r="T185" s="154">
        <v>2037.1180063276279</v>
      </c>
      <c r="U185" s="154"/>
      <c r="V185" s="167"/>
      <c r="W185" s="167"/>
      <c r="X185" s="167"/>
      <c r="Y185" s="167"/>
      <c r="Z185" s="167"/>
      <c r="AA185" s="167"/>
      <c r="AB185" s="167"/>
      <c r="AC185" s="169">
        <v>100</v>
      </c>
      <c r="AD185" s="167">
        <v>100.66129959746981</v>
      </c>
      <c r="AE185" s="167">
        <v>102.07015526164463</v>
      </c>
      <c r="AF185" s="167">
        <v>100.69005175388155</v>
      </c>
      <c r="AG185" s="170">
        <v>93.875790684301322</v>
      </c>
      <c r="AH185" s="167">
        <v>86.886648578923371</v>
      </c>
      <c r="AI185" s="167">
        <v>80.046605665212425</v>
      </c>
      <c r="AJ185" s="167">
        <v>72.844731374924876</v>
      </c>
      <c r="AK185" s="170">
        <v>65.677641671182613</v>
      </c>
      <c r="AL185" s="170">
        <v>58.571535547085332</v>
      </c>
      <c r="AN185">
        <f t="shared" si="203"/>
        <v>93.875790684301322</v>
      </c>
      <c r="AO185">
        <f t="shared" si="204"/>
        <v>65.677641671182613</v>
      </c>
      <c r="AP185">
        <f t="shared" si="205"/>
        <v>58.571535547085332</v>
      </c>
      <c r="AQ185">
        <f t="shared" si="206"/>
        <v>0</v>
      </c>
      <c r="AR185">
        <f t="shared" si="207"/>
        <v>0</v>
      </c>
      <c r="AS185">
        <f t="shared" si="208"/>
        <v>0</v>
      </c>
    </row>
    <row r="186" spans="1:45" ht="13.5" customHeight="1">
      <c r="A186" s="29"/>
      <c r="B186" s="29"/>
      <c r="C186" s="124" t="s">
        <v>525</v>
      </c>
      <c r="D186" s="157"/>
      <c r="E186" s="157"/>
      <c r="F186" s="157"/>
      <c r="G186" s="157"/>
      <c r="H186" s="157"/>
      <c r="I186" s="157"/>
      <c r="J186" s="157"/>
      <c r="K186" s="157">
        <v>1116</v>
      </c>
      <c r="L186" s="157">
        <v>1020</v>
      </c>
      <c r="M186" s="157">
        <v>962.00000000000011</v>
      </c>
      <c r="N186" s="157">
        <v>895</v>
      </c>
      <c r="O186" s="157">
        <v>861</v>
      </c>
      <c r="P186" s="157">
        <v>791.56911798239128</v>
      </c>
      <c r="Q186" s="157">
        <v>720.40561311718011</v>
      </c>
      <c r="R186" s="157">
        <v>647.79245964494976</v>
      </c>
      <c r="S186" s="157">
        <v>568.4965945714298</v>
      </c>
      <c r="T186" s="157">
        <v>499.38284110880704</v>
      </c>
      <c r="U186" s="157"/>
      <c r="V186" s="171"/>
      <c r="W186" s="171"/>
      <c r="X186" s="171"/>
      <c r="Y186" s="171"/>
      <c r="Z186" s="171"/>
      <c r="AA186" s="171"/>
      <c r="AB186" s="171"/>
      <c r="AC186" s="172">
        <v>100</v>
      </c>
      <c r="AD186" s="171">
        <v>91.397849462365585</v>
      </c>
      <c r="AE186" s="171">
        <v>86.200716845878148</v>
      </c>
      <c r="AF186" s="171">
        <v>80.197132616487451</v>
      </c>
      <c r="AG186" s="173">
        <v>77.150537634408607</v>
      </c>
      <c r="AH186" s="171">
        <v>70.929132435698136</v>
      </c>
      <c r="AI186" s="171">
        <v>64.552474293654129</v>
      </c>
      <c r="AJ186" s="171">
        <v>58.045919323024172</v>
      </c>
      <c r="AK186" s="173">
        <v>50.940555069124535</v>
      </c>
      <c r="AL186" s="173">
        <v>44.747566407599201</v>
      </c>
      <c r="AN186">
        <f t="shared" si="203"/>
        <v>77.150537634408607</v>
      </c>
      <c r="AO186">
        <f t="shared" si="204"/>
        <v>50.940555069124535</v>
      </c>
      <c r="AP186">
        <f t="shared" si="205"/>
        <v>44.747566407599201</v>
      </c>
      <c r="AQ186">
        <f t="shared" si="206"/>
        <v>0</v>
      </c>
      <c r="AR186">
        <f t="shared" si="207"/>
        <v>0</v>
      </c>
      <c r="AS186">
        <f t="shared" si="208"/>
        <v>0</v>
      </c>
    </row>
    <row r="187" spans="1:45" ht="13.5" customHeight="1">
      <c r="A187" s="12" t="s">
        <v>286</v>
      </c>
      <c r="B187" s="12" t="s">
        <v>285</v>
      </c>
      <c r="C187" s="12"/>
      <c r="D187" s="150">
        <v>12812</v>
      </c>
      <c r="E187" s="150">
        <v>12407</v>
      </c>
      <c r="F187" s="150">
        <v>12122</v>
      </c>
      <c r="G187" s="151">
        <v>12336</v>
      </c>
      <c r="H187" s="151">
        <v>13077</v>
      </c>
      <c r="I187" s="151">
        <v>13277</v>
      </c>
      <c r="J187" s="151">
        <v>13621</v>
      </c>
      <c r="K187" s="152">
        <v>14111</v>
      </c>
      <c r="L187" s="152"/>
      <c r="M187" s="152"/>
      <c r="N187" s="153"/>
      <c r="O187" s="158">
        <v>15779</v>
      </c>
      <c r="P187" s="154"/>
      <c r="Q187" s="154"/>
      <c r="R187" s="154"/>
      <c r="S187" s="154">
        <f>SUM(S189:S191)</f>
        <v>18413.319444192814</v>
      </c>
      <c r="T187" s="154">
        <f>SUM(T189:T191)</f>
        <v>19298.459065880961</v>
      </c>
      <c r="U187" s="154"/>
      <c r="V187" s="166">
        <f>D188</f>
        <v>100</v>
      </c>
      <c r="W187" s="166">
        <f t="shared" ref="W187" si="315">E188</f>
        <v>96.838901030284106</v>
      </c>
      <c r="X187" s="166">
        <f t="shared" ref="X187" si="316">F188</f>
        <v>94.614423977521085</v>
      </c>
      <c r="Y187" s="166">
        <f t="shared" ref="Y187" si="317">G188</f>
        <v>96.284733062753673</v>
      </c>
      <c r="Z187" s="166">
        <f t="shared" ref="Z187" si="318">H188</f>
        <v>102.06837339993756</v>
      </c>
      <c r="AA187" s="166">
        <f t="shared" ref="AA187" si="319">I188</f>
        <v>103.62940992819232</v>
      </c>
      <c r="AB187" s="166">
        <f t="shared" ref="AB187" si="320">J188</f>
        <v>106.31439275679051</v>
      </c>
      <c r="AC187" s="166">
        <f t="shared" ref="AC187" si="321">K188</f>
        <v>110.13893225101468</v>
      </c>
      <c r="AD187" s="166"/>
      <c r="AE187" s="166"/>
      <c r="AF187" s="166"/>
      <c r="AG187" s="166">
        <f t="shared" ref="AG187" si="322">O188</f>
        <v>123.15797689665938</v>
      </c>
      <c r="AH187" s="166"/>
      <c r="AI187" s="166"/>
      <c r="AJ187" s="166"/>
      <c r="AK187" s="166">
        <f t="shared" ref="AK187" si="323">S188</f>
        <v>143.7193212940432</v>
      </c>
      <c r="AL187" s="166">
        <f t="shared" ref="AL187" si="324">T188</f>
        <v>150.62799770434719</v>
      </c>
      <c r="AM187" s="83">
        <f>K187/D187*100</f>
        <v>110.13893225101468</v>
      </c>
      <c r="AN187" s="83">
        <f>O187/D187*100</f>
        <v>123.15797689665938</v>
      </c>
      <c r="AO187" s="83">
        <f>S187/D187*100</f>
        <v>143.7193212940432</v>
      </c>
      <c r="AP187" s="83">
        <f>T187/D187*100</f>
        <v>150.62799770434719</v>
      </c>
      <c r="AQ187" s="83">
        <f t="shared" si="206"/>
        <v>0</v>
      </c>
      <c r="AR187" s="83">
        <f t="shared" si="207"/>
        <v>0</v>
      </c>
      <c r="AS187" s="83">
        <f t="shared" si="208"/>
        <v>0</v>
      </c>
    </row>
    <row r="188" spans="1:45" ht="13.5" customHeight="1">
      <c r="A188" s="12"/>
      <c r="B188" s="12"/>
      <c r="C188" s="12"/>
      <c r="D188" s="156">
        <v>100</v>
      </c>
      <c r="E188" s="156">
        <f t="shared" ref="E188:K188" si="325">E187/$D187*100</f>
        <v>96.838901030284106</v>
      </c>
      <c r="F188" s="156">
        <f t="shared" si="325"/>
        <v>94.614423977521085</v>
      </c>
      <c r="G188" s="156">
        <f t="shared" si="325"/>
        <v>96.284733062753673</v>
      </c>
      <c r="H188" s="156">
        <f t="shared" si="325"/>
        <v>102.06837339993756</v>
      </c>
      <c r="I188" s="156">
        <f t="shared" si="325"/>
        <v>103.62940992819232</v>
      </c>
      <c r="J188" s="156">
        <f t="shared" si="325"/>
        <v>106.31439275679051</v>
      </c>
      <c r="K188" s="156">
        <f t="shared" si="325"/>
        <v>110.13893225101468</v>
      </c>
      <c r="L188" s="156"/>
      <c r="M188" s="156"/>
      <c r="N188" s="156"/>
      <c r="O188" s="156">
        <f>O187/$D187*100</f>
        <v>123.15797689665938</v>
      </c>
      <c r="P188" s="156"/>
      <c r="Q188" s="156"/>
      <c r="R188" s="156"/>
      <c r="S188" s="156">
        <f>S187/$D187*100</f>
        <v>143.7193212940432</v>
      </c>
      <c r="T188" s="156">
        <f>T187/$D187*100</f>
        <v>150.62799770434719</v>
      </c>
      <c r="U188" s="154"/>
      <c r="V188" s="166"/>
      <c r="W188" s="166"/>
      <c r="X188" s="166"/>
      <c r="Y188" s="166"/>
      <c r="Z188" s="166"/>
      <c r="AA188" s="166"/>
      <c r="AB188" s="166"/>
      <c r="AC188" s="168">
        <f>AC187/$AC187*100</f>
        <v>100</v>
      </c>
      <c r="AD188" s="166"/>
      <c r="AE188" s="166"/>
      <c r="AF188" s="166"/>
      <c r="AG188" s="166">
        <f>AG187/$AC187*100</f>
        <v>111.8205655162639</v>
      </c>
      <c r="AH188" s="166"/>
      <c r="AI188" s="166"/>
      <c r="AJ188" s="166"/>
      <c r="AK188" s="166">
        <f>AK187/$AC187*100</f>
        <v>130.48911802276814</v>
      </c>
      <c r="AL188" s="166">
        <f>AL187/$AC187*100</f>
        <v>136.76181040238794</v>
      </c>
      <c r="AN188">
        <f t="shared" si="203"/>
        <v>111.8205655162639</v>
      </c>
      <c r="AO188">
        <f t="shared" si="204"/>
        <v>130.48911802276814</v>
      </c>
      <c r="AP188">
        <f t="shared" si="205"/>
        <v>136.76181040238794</v>
      </c>
      <c r="AQ188">
        <f t="shared" si="206"/>
        <v>0</v>
      </c>
      <c r="AR188">
        <f t="shared" si="207"/>
        <v>0</v>
      </c>
      <c r="AS188">
        <f t="shared" si="208"/>
        <v>0</v>
      </c>
    </row>
    <row r="189" spans="1:45" ht="13.5" customHeight="1">
      <c r="A189" s="12"/>
      <c r="B189" s="12"/>
      <c r="C189" s="12" t="s">
        <v>105</v>
      </c>
      <c r="D189" s="154"/>
      <c r="E189" s="154"/>
      <c r="F189" s="154"/>
      <c r="G189" s="154"/>
      <c r="H189" s="154"/>
      <c r="I189" s="154"/>
      <c r="J189" s="154"/>
      <c r="K189" s="154">
        <v>6384</v>
      </c>
      <c r="L189" s="154">
        <v>7009</v>
      </c>
      <c r="M189" s="154">
        <v>7480</v>
      </c>
      <c r="N189" s="154">
        <v>7854</v>
      </c>
      <c r="O189" s="154">
        <v>8598</v>
      </c>
      <c r="P189" s="154">
        <v>9383.8038733849753</v>
      </c>
      <c r="Q189" s="154">
        <v>10296.794124380693</v>
      </c>
      <c r="R189" s="154">
        <v>11344.439445023972</v>
      </c>
      <c r="S189" s="154">
        <v>12419.914354072811</v>
      </c>
      <c r="T189" s="154">
        <v>13635.300282366519</v>
      </c>
      <c r="U189" s="154">
        <v>14972.278032666156</v>
      </c>
      <c r="V189" s="167"/>
      <c r="W189" s="167"/>
      <c r="X189" s="167"/>
      <c r="Y189" s="167"/>
      <c r="Z189" s="167"/>
      <c r="AA189" s="167"/>
      <c r="AB189" s="167"/>
      <c r="AC189" s="169">
        <v>100</v>
      </c>
      <c r="AD189" s="167">
        <v>109.79010025062657</v>
      </c>
      <c r="AE189" s="167">
        <v>117.16791979949875</v>
      </c>
      <c r="AF189" s="167">
        <v>123.0263157894737</v>
      </c>
      <c r="AG189" s="170">
        <v>134.68045112781954</v>
      </c>
      <c r="AH189" s="167">
        <v>146.98940904425086</v>
      </c>
      <c r="AI189" s="167">
        <v>161.2906347803993</v>
      </c>
      <c r="AJ189" s="167">
        <v>177.70111912631538</v>
      </c>
      <c r="AK189" s="170">
        <v>194.54753060890994</v>
      </c>
      <c r="AL189" s="170">
        <v>213.58553073882391</v>
      </c>
      <c r="AN189">
        <f t="shared" si="203"/>
        <v>134.68045112781954</v>
      </c>
      <c r="AO189">
        <f t="shared" si="204"/>
        <v>194.54753060890994</v>
      </c>
      <c r="AP189">
        <f t="shared" si="205"/>
        <v>213.58553073882391</v>
      </c>
      <c r="AQ189">
        <f t="shared" si="206"/>
        <v>0</v>
      </c>
      <c r="AR189">
        <f t="shared" si="207"/>
        <v>0</v>
      </c>
      <c r="AS189">
        <f t="shared" si="208"/>
        <v>0</v>
      </c>
    </row>
    <row r="190" spans="1:45" ht="13.5" customHeight="1">
      <c r="A190" s="12"/>
      <c r="B190" s="12"/>
      <c r="C190" s="12" t="s">
        <v>106</v>
      </c>
      <c r="D190" s="154"/>
      <c r="E190" s="154"/>
      <c r="F190" s="154"/>
      <c r="G190" s="154"/>
      <c r="H190" s="154"/>
      <c r="I190" s="154"/>
      <c r="J190" s="154"/>
      <c r="K190" s="154">
        <v>3244</v>
      </c>
      <c r="L190" s="154">
        <v>3264</v>
      </c>
      <c r="M190" s="154">
        <v>3070</v>
      </c>
      <c r="N190" s="154">
        <v>2871</v>
      </c>
      <c r="O190" s="154">
        <v>2716</v>
      </c>
      <c r="P190" s="154">
        <v>2555.2288305582806</v>
      </c>
      <c r="Q190" s="154">
        <v>2415.289711781521</v>
      </c>
      <c r="R190" s="154">
        <v>2261.0934873415654</v>
      </c>
      <c r="S190" s="154">
        <v>2085.855909607727</v>
      </c>
      <c r="T190" s="154">
        <v>1903.094767988691</v>
      </c>
      <c r="U190" s="154">
        <v>1727.7235152686094</v>
      </c>
      <c r="V190" s="167"/>
      <c r="W190" s="167"/>
      <c r="X190" s="167"/>
      <c r="Y190" s="167"/>
      <c r="Z190" s="167"/>
      <c r="AA190" s="167"/>
      <c r="AB190" s="167"/>
      <c r="AC190" s="169">
        <v>100</v>
      </c>
      <c r="AD190" s="167">
        <v>100.61652281134401</v>
      </c>
      <c r="AE190" s="167">
        <v>94.636251541307033</v>
      </c>
      <c r="AF190" s="167">
        <v>88.501849568434039</v>
      </c>
      <c r="AG190" s="170">
        <v>83.723797780517884</v>
      </c>
      <c r="AH190" s="167">
        <v>78.767843112154139</v>
      </c>
      <c r="AI190" s="167">
        <v>74.454060165891519</v>
      </c>
      <c r="AJ190" s="167">
        <v>69.700785676373783</v>
      </c>
      <c r="AK190" s="170">
        <v>64.29888747249467</v>
      </c>
      <c r="AL190" s="170">
        <v>58.665066830724136</v>
      </c>
      <c r="AN190">
        <f t="shared" si="203"/>
        <v>83.723797780517884</v>
      </c>
      <c r="AO190">
        <f t="shared" si="204"/>
        <v>64.29888747249467</v>
      </c>
      <c r="AP190">
        <f t="shared" si="205"/>
        <v>58.665066830724136</v>
      </c>
      <c r="AQ190">
        <f t="shared" si="206"/>
        <v>0</v>
      </c>
      <c r="AR190">
        <f t="shared" si="207"/>
        <v>0</v>
      </c>
      <c r="AS190">
        <f t="shared" si="208"/>
        <v>0</v>
      </c>
    </row>
    <row r="191" spans="1:45" ht="13.5" customHeight="1">
      <c r="A191" s="29"/>
      <c r="B191" s="29"/>
      <c r="C191" s="29" t="s">
        <v>107</v>
      </c>
      <c r="D191" s="157"/>
      <c r="E191" s="157"/>
      <c r="F191" s="157"/>
      <c r="G191" s="157"/>
      <c r="H191" s="157"/>
      <c r="I191" s="157"/>
      <c r="J191" s="157"/>
      <c r="K191" s="157">
        <v>4483</v>
      </c>
      <c r="L191" s="157">
        <v>4421</v>
      </c>
      <c r="M191" s="157">
        <v>4421</v>
      </c>
      <c r="N191" s="157">
        <v>4499</v>
      </c>
      <c r="O191" s="157">
        <v>4465</v>
      </c>
      <c r="P191" s="157">
        <v>4372.271904631627</v>
      </c>
      <c r="Q191" s="157">
        <v>4246.562932805663</v>
      </c>
      <c r="R191" s="157">
        <v>4076.1410018559063</v>
      </c>
      <c r="S191" s="157">
        <v>3907.5491805122747</v>
      </c>
      <c r="T191" s="157">
        <v>3760.0640155257497</v>
      </c>
      <c r="U191" s="157">
        <v>3635.3007829912467</v>
      </c>
      <c r="V191" s="171"/>
      <c r="W191" s="171"/>
      <c r="X191" s="171"/>
      <c r="Y191" s="171"/>
      <c r="Z191" s="171"/>
      <c r="AA191" s="171"/>
      <c r="AB191" s="171"/>
      <c r="AC191" s="172">
        <v>100</v>
      </c>
      <c r="AD191" s="171">
        <v>98.616997546285972</v>
      </c>
      <c r="AE191" s="171">
        <v>98.616997546285972</v>
      </c>
      <c r="AF191" s="171">
        <v>100.35690385902298</v>
      </c>
      <c r="AG191" s="173">
        <v>99.598483158599151</v>
      </c>
      <c r="AH191" s="171">
        <v>97.530044716297724</v>
      </c>
      <c r="AI191" s="171">
        <v>94.72591864389166</v>
      </c>
      <c r="AJ191" s="171">
        <v>90.924403342759447</v>
      </c>
      <c r="AK191" s="173">
        <v>87.163711365431055</v>
      </c>
      <c r="AL191" s="173">
        <v>83.873834832160384</v>
      </c>
      <c r="AN191">
        <f t="shared" si="203"/>
        <v>99.598483158599151</v>
      </c>
      <c r="AO191">
        <f t="shared" si="204"/>
        <v>87.163711365431055</v>
      </c>
      <c r="AP191">
        <f t="shared" si="205"/>
        <v>83.873834832160384</v>
      </c>
      <c r="AQ191">
        <f t="shared" si="206"/>
        <v>0</v>
      </c>
      <c r="AR191">
        <f t="shared" si="207"/>
        <v>0</v>
      </c>
      <c r="AS191">
        <f t="shared" si="208"/>
        <v>0</v>
      </c>
    </row>
    <row r="192" spans="1:45" ht="13.5" customHeight="1">
      <c r="A192" s="12" t="s">
        <v>286</v>
      </c>
      <c r="B192" s="12" t="s">
        <v>288</v>
      </c>
      <c r="C192" s="12"/>
      <c r="D192" s="150">
        <v>13860</v>
      </c>
      <c r="E192" s="150">
        <v>12776</v>
      </c>
      <c r="F192" s="150">
        <v>12031</v>
      </c>
      <c r="G192" s="151">
        <v>11457</v>
      </c>
      <c r="H192" s="151">
        <v>11166</v>
      </c>
      <c r="I192" s="151">
        <v>10871</v>
      </c>
      <c r="J192" s="151">
        <v>10426</v>
      </c>
      <c r="K192" s="152">
        <f>SUM(K194:K198)</f>
        <v>10654</v>
      </c>
      <c r="L192" s="152"/>
      <c r="M192" s="152"/>
      <c r="N192" s="153"/>
      <c r="O192" s="152">
        <f>SUM(O194:O198)</f>
        <v>7757</v>
      </c>
      <c r="P192" s="154"/>
      <c r="Q192" s="154"/>
      <c r="R192" s="154"/>
      <c r="S192" s="152">
        <f>SUM(S194:S198)</f>
        <v>4881.3293754486494</v>
      </c>
      <c r="T192" s="152">
        <f>SUM(T194:T198)</f>
        <v>4262.8326098829284</v>
      </c>
      <c r="U192" s="154"/>
      <c r="V192" s="166">
        <f>D193</f>
        <v>100</v>
      </c>
      <c r="W192" s="166">
        <f t="shared" ref="W192" si="326">E193</f>
        <v>92.178932178932186</v>
      </c>
      <c r="X192" s="166">
        <f t="shared" ref="X192" si="327">F193</f>
        <v>86.803751803751808</v>
      </c>
      <c r="Y192" s="166">
        <f t="shared" ref="Y192" si="328">G193</f>
        <v>82.662337662337663</v>
      </c>
      <c r="Z192" s="166">
        <f t="shared" ref="Z192" si="329">H193</f>
        <v>80.562770562770552</v>
      </c>
      <c r="AA192" s="166">
        <f t="shared" ref="AA192" si="330">I193</f>
        <v>78.434343434343432</v>
      </c>
      <c r="AB192" s="166">
        <f t="shared" ref="AB192" si="331">J193</f>
        <v>75.223665223665222</v>
      </c>
      <c r="AC192" s="166">
        <f t="shared" ref="AC192" si="332">K193</f>
        <v>76.868686868686865</v>
      </c>
      <c r="AD192" s="166"/>
      <c r="AE192" s="166"/>
      <c r="AF192" s="166"/>
      <c r="AG192" s="166">
        <f t="shared" ref="AG192" si="333">O193</f>
        <v>55.966810966810968</v>
      </c>
      <c r="AH192" s="166"/>
      <c r="AI192" s="166"/>
      <c r="AJ192" s="166"/>
      <c r="AK192" s="166">
        <f t="shared" ref="AK192" si="334">S193</f>
        <v>35.21882666268867</v>
      </c>
      <c r="AL192" s="166">
        <f t="shared" ref="AL192" si="335">T193</f>
        <v>30.756368036673365</v>
      </c>
      <c r="AM192" s="83">
        <f>K192/D192*100</f>
        <v>76.868686868686865</v>
      </c>
      <c r="AN192" s="83">
        <f>O192/D192*100</f>
        <v>55.966810966810968</v>
      </c>
      <c r="AO192" s="83">
        <f>S192/D192*100</f>
        <v>35.21882666268867</v>
      </c>
      <c r="AP192" s="83">
        <f>T192/D192*100</f>
        <v>30.756368036673365</v>
      </c>
      <c r="AQ192" s="83">
        <f t="shared" si="206"/>
        <v>0</v>
      </c>
      <c r="AR192" s="83">
        <f t="shared" si="207"/>
        <v>0</v>
      </c>
      <c r="AS192" s="83">
        <f t="shared" si="208"/>
        <v>0</v>
      </c>
    </row>
    <row r="193" spans="1:45" ht="13.5" customHeight="1">
      <c r="A193" s="12"/>
      <c r="B193" s="12"/>
      <c r="C193" s="12"/>
      <c r="D193" s="156">
        <v>100</v>
      </c>
      <c r="E193" s="156">
        <f t="shared" ref="E193:K193" si="336">E192/$D192*100</f>
        <v>92.178932178932186</v>
      </c>
      <c r="F193" s="156">
        <f t="shared" si="336"/>
        <v>86.803751803751808</v>
      </c>
      <c r="G193" s="156">
        <f t="shared" si="336"/>
        <v>82.662337662337663</v>
      </c>
      <c r="H193" s="156">
        <f t="shared" si="336"/>
        <v>80.562770562770552</v>
      </c>
      <c r="I193" s="156">
        <f t="shared" si="336"/>
        <v>78.434343434343432</v>
      </c>
      <c r="J193" s="156">
        <f t="shared" si="336"/>
        <v>75.223665223665222</v>
      </c>
      <c r="K193" s="156">
        <f t="shared" si="336"/>
        <v>76.868686868686865</v>
      </c>
      <c r="L193" s="156"/>
      <c r="M193" s="156"/>
      <c r="N193" s="156"/>
      <c r="O193" s="156">
        <f>O192/$D192*100</f>
        <v>55.966810966810968</v>
      </c>
      <c r="P193" s="156"/>
      <c r="Q193" s="156"/>
      <c r="R193" s="156"/>
      <c r="S193" s="156">
        <f>S192/$D192*100</f>
        <v>35.21882666268867</v>
      </c>
      <c r="T193" s="156">
        <f>T192/$D192*100</f>
        <v>30.756368036673365</v>
      </c>
      <c r="U193" s="154"/>
      <c r="V193" s="166"/>
      <c r="W193" s="166"/>
      <c r="X193" s="166"/>
      <c r="Y193" s="166"/>
      <c r="Z193" s="166"/>
      <c r="AA193" s="166"/>
      <c r="AB193" s="166"/>
      <c r="AC193" s="168">
        <f>AC192/$AC192*100</f>
        <v>100</v>
      </c>
      <c r="AD193" s="166"/>
      <c r="AE193" s="166"/>
      <c r="AF193" s="166"/>
      <c r="AG193" s="166">
        <f>AG192/$AC192*100</f>
        <v>72.808334897691012</v>
      </c>
      <c r="AH193" s="166"/>
      <c r="AI193" s="166"/>
      <c r="AJ193" s="166"/>
      <c r="AK193" s="166">
        <f>AK192/$AC192*100</f>
        <v>45.816870428464895</v>
      </c>
      <c r="AL193" s="166">
        <f>AL192/$AC192*100</f>
        <v>40.011569456381906</v>
      </c>
      <c r="AN193">
        <f t="shared" si="203"/>
        <v>72.808334897691012</v>
      </c>
      <c r="AO193">
        <f t="shared" si="204"/>
        <v>45.816870428464895</v>
      </c>
      <c r="AP193">
        <f t="shared" si="205"/>
        <v>40.011569456381906</v>
      </c>
      <c r="AQ193">
        <f t="shared" si="206"/>
        <v>0</v>
      </c>
      <c r="AR193">
        <f t="shared" si="207"/>
        <v>0</v>
      </c>
      <c r="AS193">
        <f t="shared" si="208"/>
        <v>0</v>
      </c>
    </row>
    <row r="194" spans="1:45" ht="13.5" customHeight="1">
      <c r="A194" s="12"/>
      <c r="B194" s="12"/>
      <c r="C194" s="12" t="s">
        <v>109</v>
      </c>
      <c r="D194" s="154"/>
      <c r="E194" s="154"/>
      <c r="F194" s="154"/>
      <c r="G194" s="154"/>
      <c r="H194" s="154"/>
      <c r="I194" s="154"/>
      <c r="J194" s="154"/>
      <c r="K194" s="154">
        <v>1979</v>
      </c>
      <c r="L194" s="154">
        <v>2058</v>
      </c>
      <c r="M194" s="154">
        <v>1988</v>
      </c>
      <c r="N194" s="154">
        <v>1842</v>
      </c>
      <c r="O194" s="154">
        <v>1726</v>
      </c>
      <c r="P194" s="154">
        <v>1604.5085087667214</v>
      </c>
      <c r="Q194" s="154">
        <v>1490.5854600164848</v>
      </c>
      <c r="R194" s="154">
        <v>1361.8634229475945</v>
      </c>
      <c r="S194" s="154">
        <v>1224.3701688752049</v>
      </c>
      <c r="T194" s="154">
        <v>1088.4039047752949</v>
      </c>
      <c r="U194" s="154">
        <v>950.9595176835104</v>
      </c>
      <c r="V194" s="167"/>
      <c r="W194" s="167"/>
      <c r="X194" s="167"/>
      <c r="Y194" s="167"/>
      <c r="Z194" s="167"/>
      <c r="AA194" s="167"/>
      <c r="AB194" s="167"/>
      <c r="AC194" s="169">
        <v>100</v>
      </c>
      <c r="AD194" s="167">
        <v>103.99191510864073</v>
      </c>
      <c r="AE194" s="167">
        <v>100.45477513895906</v>
      </c>
      <c r="AF194" s="167">
        <v>93.077311773623038</v>
      </c>
      <c r="AG194" s="170">
        <v>87.215765538150578</v>
      </c>
      <c r="AH194" s="167">
        <v>81.076731115044026</v>
      </c>
      <c r="AI194" s="167">
        <v>75.320134412151845</v>
      </c>
      <c r="AJ194" s="167">
        <v>68.815736379363031</v>
      </c>
      <c r="AK194" s="170">
        <v>61.868123743062398</v>
      </c>
      <c r="AL194" s="170">
        <v>54.997670781975486</v>
      </c>
      <c r="AN194">
        <f t="shared" si="203"/>
        <v>87.215765538150578</v>
      </c>
      <c r="AO194">
        <f t="shared" si="204"/>
        <v>61.868123743062398</v>
      </c>
      <c r="AP194">
        <f t="shared" si="205"/>
        <v>54.997670781975486</v>
      </c>
      <c r="AQ194">
        <f t="shared" si="206"/>
        <v>0</v>
      </c>
      <c r="AR194">
        <f t="shared" si="207"/>
        <v>0</v>
      </c>
      <c r="AS194">
        <f t="shared" si="208"/>
        <v>0</v>
      </c>
    </row>
    <row r="195" spans="1:45" ht="13.5" customHeight="1">
      <c r="A195" s="12"/>
      <c r="B195" s="12"/>
      <c r="C195" s="12" t="s">
        <v>110</v>
      </c>
      <c r="D195" s="154"/>
      <c r="E195" s="154"/>
      <c r="F195" s="154"/>
      <c r="G195" s="154"/>
      <c r="H195" s="154"/>
      <c r="I195" s="154"/>
      <c r="J195" s="154"/>
      <c r="K195" s="154">
        <v>4317</v>
      </c>
      <c r="L195" s="154">
        <v>4267</v>
      </c>
      <c r="M195" s="154">
        <v>4015</v>
      </c>
      <c r="N195" s="154">
        <v>3687</v>
      </c>
      <c r="O195" s="154">
        <v>3403</v>
      </c>
      <c r="P195" s="154">
        <v>3104.3706344310554</v>
      </c>
      <c r="Q195" s="154">
        <v>2821.8003336842194</v>
      </c>
      <c r="R195" s="154">
        <v>2548.2014100522938</v>
      </c>
      <c r="S195" s="154">
        <v>2280.5263979526026</v>
      </c>
      <c r="T195" s="154">
        <v>2020.1310967622253</v>
      </c>
      <c r="U195" s="154">
        <v>1770.4333397051137</v>
      </c>
      <c r="V195" s="167"/>
      <c r="W195" s="167"/>
      <c r="X195" s="167"/>
      <c r="Y195" s="167"/>
      <c r="Z195" s="167"/>
      <c r="AA195" s="167"/>
      <c r="AB195" s="167"/>
      <c r="AC195" s="169">
        <v>100</v>
      </c>
      <c r="AD195" s="167">
        <v>98.841788278897383</v>
      </c>
      <c r="AE195" s="167">
        <v>93.004401204540187</v>
      </c>
      <c r="AF195" s="167">
        <v>85.406532314107025</v>
      </c>
      <c r="AG195" s="170">
        <v>78.827889738244153</v>
      </c>
      <c r="AH195" s="167">
        <v>71.910369108896347</v>
      </c>
      <c r="AI195" s="167">
        <v>65.364844421686811</v>
      </c>
      <c r="AJ195" s="167">
        <v>59.027134817055682</v>
      </c>
      <c r="AK195" s="170">
        <v>52.826648087852732</v>
      </c>
      <c r="AL195" s="170">
        <v>46.794790288677909</v>
      </c>
      <c r="AN195">
        <f t="shared" si="203"/>
        <v>78.827889738244153</v>
      </c>
      <c r="AO195">
        <f t="shared" si="204"/>
        <v>52.826648087852732</v>
      </c>
      <c r="AP195">
        <f t="shared" si="205"/>
        <v>46.794790288677909</v>
      </c>
      <c r="AQ195">
        <f t="shared" si="206"/>
        <v>0</v>
      </c>
      <c r="AR195">
        <f t="shared" si="207"/>
        <v>0</v>
      </c>
      <c r="AS195">
        <f t="shared" si="208"/>
        <v>0</v>
      </c>
    </row>
    <row r="196" spans="1:45" ht="13.5" customHeight="1">
      <c r="A196" s="12"/>
      <c r="B196" s="12"/>
      <c r="C196" s="12" t="s">
        <v>111</v>
      </c>
      <c r="D196" s="154"/>
      <c r="E196" s="154"/>
      <c r="F196" s="154"/>
      <c r="G196" s="154"/>
      <c r="H196" s="154"/>
      <c r="I196" s="154"/>
      <c r="J196" s="154"/>
      <c r="K196" s="154">
        <v>1162</v>
      </c>
      <c r="L196" s="154">
        <v>1106</v>
      </c>
      <c r="M196" s="154">
        <v>981</v>
      </c>
      <c r="N196" s="154">
        <v>790</v>
      </c>
      <c r="O196" s="154">
        <v>655</v>
      </c>
      <c r="P196" s="154">
        <v>529.54116696325582</v>
      </c>
      <c r="Q196" s="154">
        <v>434.41987549511362</v>
      </c>
      <c r="R196" s="154">
        <v>347.85095036891528</v>
      </c>
      <c r="S196" s="154">
        <v>274.25737441521738</v>
      </c>
      <c r="T196" s="154">
        <v>216.05008328632178</v>
      </c>
      <c r="U196" s="154">
        <v>166.87667966576441</v>
      </c>
      <c r="V196" s="167"/>
      <c r="W196" s="167"/>
      <c r="X196" s="167"/>
      <c r="Y196" s="167"/>
      <c r="Z196" s="167"/>
      <c r="AA196" s="167"/>
      <c r="AB196" s="167"/>
      <c r="AC196" s="169">
        <v>100</v>
      </c>
      <c r="AD196" s="167">
        <v>95.180722891566262</v>
      </c>
      <c r="AE196" s="167">
        <v>84.423407917383813</v>
      </c>
      <c r="AF196" s="167">
        <v>67.986230636833042</v>
      </c>
      <c r="AG196" s="170">
        <v>56.36833046471601</v>
      </c>
      <c r="AH196" s="167">
        <v>45.571528998559018</v>
      </c>
      <c r="AI196" s="167">
        <v>37.385531453968468</v>
      </c>
      <c r="AJ196" s="167">
        <v>29.93553789749701</v>
      </c>
      <c r="AK196" s="170">
        <v>23.602183684614232</v>
      </c>
      <c r="AL196" s="170">
        <v>18.592950368874508</v>
      </c>
      <c r="AN196">
        <f t="shared" si="203"/>
        <v>56.36833046471601</v>
      </c>
      <c r="AO196">
        <f t="shared" si="204"/>
        <v>23.602183684614232</v>
      </c>
      <c r="AP196">
        <f t="shared" si="205"/>
        <v>18.592950368874508</v>
      </c>
      <c r="AQ196">
        <f t="shared" si="206"/>
        <v>0</v>
      </c>
      <c r="AR196">
        <f t="shared" si="207"/>
        <v>0</v>
      </c>
      <c r="AS196">
        <f t="shared" si="208"/>
        <v>0</v>
      </c>
    </row>
    <row r="197" spans="1:45" ht="13.5" customHeight="1">
      <c r="A197" s="12"/>
      <c r="B197" s="12"/>
      <c r="C197" s="12" t="s">
        <v>112</v>
      </c>
      <c r="D197" s="154"/>
      <c r="E197" s="154"/>
      <c r="F197" s="154"/>
      <c r="G197" s="154"/>
      <c r="H197" s="154"/>
      <c r="I197" s="154"/>
      <c r="J197" s="154"/>
      <c r="K197" s="154">
        <v>1847</v>
      </c>
      <c r="L197" s="154">
        <v>1651</v>
      </c>
      <c r="M197" s="154">
        <v>1488</v>
      </c>
      <c r="N197" s="154">
        <v>1282</v>
      </c>
      <c r="O197" s="154">
        <v>1092</v>
      </c>
      <c r="P197" s="154">
        <v>909.92590867953231</v>
      </c>
      <c r="Q197" s="154">
        <v>740.5682227889605</v>
      </c>
      <c r="R197" s="154">
        <v>597.51966106391717</v>
      </c>
      <c r="S197" s="154">
        <v>480.05718526417826</v>
      </c>
      <c r="T197" s="154">
        <v>383.46586585125812</v>
      </c>
      <c r="U197" s="154">
        <v>302.65973551735487</v>
      </c>
      <c r="V197" s="167"/>
      <c r="W197" s="167"/>
      <c r="X197" s="167"/>
      <c r="Y197" s="167"/>
      <c r="Z197" s="167"/>
      <c r="AA197" s="167"/>
      <c r="AB197" s="167"/>
      <c r="AC197" s="169">
        <v>100</v>
      </c>
      <c r="AD197" s="167">
        <v>89.38819707634002</v>
      </c>
      <c r="AE197" s="167">
        <v>80.563075257173793</v>
      </c>
      <c r="AF197" s="167">
        <v>69.409853817000538</v>
      </c>
      <c r="AG197" s="170">
        <v>59.122902003248512</v>
      </c>
      <c r="AH197" s="167">
        <v>49.26507356142568</v>
      </c>
      <c r="AI197" s="167">
        <v>40.095734855926395</v>
      </c>
      <c r="AJ197" s="167">
        <v>32.350820848073482</v>
      </c>
      <c r="AK197" s="170">
        <v>25.991184908726488</v>
      </c>
      <c r="AL197" s="170">
        <v>20.761552022266276</v>
      </c>
      <c r="AN197">
        <f t="shared" si="203"/>
        <v>59.122902003248512</v>
      </c>
      <c r="AO197">
        <f t="shared" si="204"/>
        <v>25.991184908726488</v>
      </c>
      <c r="AP197">
        <f t="shared" si="205"/>
        <v>20.761552022266276</v>
      </c>
      <c r="AQ197">
        <f t="shared" si="206"/>
        <v>0</v>
      </c>
      <c r="AR197">
        <f t="shared" si="207"/>
        <v>0</v>
      </c>
      <c r="AS197">
        <f t="shared" si="208"/>
        <v>0</v>
      </c>
    </row>
    <row r="198" spans="1:45" ht="13.5" customHeight="1">
      <c r="A198" s="12"/>
      <c r="B198" s="29"/>
      <c r="C198" s="29" t="s">
        <v>113</v>
      </c>
      <c r="D198" s="157"/>
      <c r="E198" s="157"/>
      <c r="F198" s="157"/>
      <c r="G198" s="157"/>
      <c r="H198" s="157"/>
      <c r="I198" s="157"/>
      <c r="J198" s="157"/>
      <c r="K198" s="157">
        <v>1349</v>
      </c>
      <c r="L198" s="157">
        <v>1230</v>
      </c>
      <c r="M198" s="157">
        <v>1083</v>
      </c>
      <c r="N198" s="157">
        <v>963</v>
      </c>
      <c r="O198" s="157">
        <v>881</v>
      </c>
      <c r="P198" s="157">
        <v>807.11207659024603</v>
      </c>
      <c r="Q198" s="157">
        <v>743.5122791879337</v>
      </c>
      <c r="R198" s="157">
        <v>685.40191911971863</v>
      </c>
      <c r="S198" s="157">
        <v>622.11824894144661</v>
      </c>
      <c r="T198" s="157">
        <v>554.78165920782806</v>
      </c>
      <c r="U198" s="157">
        <v>494.89882964301125</v>
      </c>
      <c r="V198" s="171"/>
      <c r="W198" s="171"/>
      <c r="X198" s="171"/>
      <c r="Y198" s="171"/>
      <c r="Z198" s="171"/>
      <c r="AA198" s="171"/>
      <c r="AB198" s="171"/>
      <c r="AC198" s="172">
        <v>100</v>
      </c>
      <c r="AD198" s="171">
        <v>91.178650852483329</v>
      </c>
      <c r="AE198" s="171">
        <v>80.281690140845072</v>
      </c>
      <c r="AF198" s="171">
        <v>71.386212008895484</v>
      </c>
      <c r="AG198" s="173">
        <v>65.307635285396586</v>
      </c>
      <c r="AH198" s="171">
        <v>59.830398561174647</v>
      </c>
      <c r="AI198" s="171">
        <v>55.115810169602199</v>
      </c>
      <c r="AJ198" s="171">
        <v>50.808148192714498</v>
      </c>
      <c r="AK198" s="173">
        <v>46.116993991211757</v>
      </c>
      <c r="AL198" s="173">
        <v>41.125400979082883</v>
      </c>
      <c r="AN198">
        <f t="shared" ref="AN198:AN260" si="337">O198/K198*100</f>
        <v>65.307635285396586</v>
      </c>
      <c r="AO198">
        <f t="shared" ref="AO198:AO260" si="338">S198/K198*100</f>
        <v>46.116993991211757</v>
      </c>
      <c r="AP198">
        <f t="shared" ref="AP198:AP260" si="339">T198/K198*100</f>
        <v>41.125400979082883</v>
      </c>
      <c r="AQ198">
        <f t="shared" ref="AQ198:AQ261" si="340">AG198-AN198</f>
        <v>0</v>
      </c>
      <c r="AR198">
        <f t="shared" ref="AR198:AR261" si="341">AK198-AO198</f>
        <v>0</v>
      </c>
      <c r="AS198">
        <f t="shared" ref="AS198:AS261" si="342">AL198-AP198</f>
        <v>0</v>
      </c>
    </row>
    <row r="199" spans="1:45" ht="13.5" customHeight="1">
      <c r="A199" s="12"/>
      <c r="B199" s="12" t="s">
        <v>292</v>
      </c>
      <c r="C199" s="12"/>
      <c r="D199" s="150">
        <v>11377</v>
      </c>
      <c r="E199" s="150">
        <v>9870</v>
      </c>
      <c r="F199" s="150">
        <v>8325</v>
      </c>
      <c r="G199" s="151">
        <v>7518</v>
      </c>
      <c r="H199" s="151">
        <v>6701</v>
      </c>
      <c r="I199" s="151">
        <v>6174</v>
      </c>
      <c r="J199" s="151">
        <v>5823</v>
      </c>
      <c r="K199" s="152">
        <f>SUM(K201:K204)</f>
        <v>4938</v>
      </c>
      <c r="L199" s="152"/>
      <c r="M199" s="152"/>
      <c r="N199" s="153"/>
      <c r="O199" s="152">
        <f>SUM(O201:O204)</f>
        <v>2825</v>
      </c>
      <c r="P199" s="154"/>
      <c r="Q199" s="154"/>
      <c r="R199" s="154"/>
      <c r="S199" s="152">
        <f>SUM(S201:S204)</f>
        <v>1228.7857199274699</v>
      </c>
      <c r="T199" s="152">
        <f>SUM(T201:T204)</f>
        <v>972.4542406069653</v>
      </c>
      <c r="U199" s="154"/>
      <c r="V199" s="166">
        <f>D200</f>
        <v>100</v>
      </c>
      <c r="W199" s="166">
        <f t="shared" ref="W199" si="343">E200</f>
        <v>86.753977322668547</v>
      </c>
      <c r="X199" s="166">
        <f t="shared" ref="X199" si="344">F200</f>
        <v>73.17394743781314</v>
      </c>
      <c r="Y199" s="166">
        <f t="shared" ref="Y199" si="345">G200</f>
        <v>66.080689109607107</v>
      </c>
      <c r="Z199" s="166">
        <f t="shared" ref="Z199" si="346">H200</f>
        <v>58.899534147842139</v>
      </c>
      <c r="AA199" s="166">
        <f t="shared" ref="AA199" si="347">I200</f>
        <v>54.267381559286278</v>
      </c>
      <c r="AB199" s="166">
        <f t="shared" ref="AB199" si="348">J200</f>
        <v>51.18220972136767</v>
      </c>
      <c r="AC199" s="166">
        <f t="shared" ref="AC199" si="349">K200</f>
        <v>43.403357651401954</v>
      </c>
      <c r="AD199" s="166"/>
      <c r="AE199" s="166"/>
      <c r="AF199" s="166"/>
      <c r="AG199" s="166">
        <f t="shared" ref="AG199" si="350">O200</f>
        <v>24.830798980399052</v>
      </c>
      <c r="AH199" s="166"/>
      <c r="AI199" s="166"/>
      <c r="AJ199" s="166"/>
      <c r="AK199" s="166">
        <f t="shared" ref="AK199" si="351">S200</f>
        <v>10.800612814691659</v>
      </c>
      <c r="AL199" s="166">
        <f t="shared" ref="AL199" si="352">T200</f>
        <v>8.5475454039462537</v>
      </c>
      <c r="AM199" s="83">
        <f>K199/D199*100</f>
        <v>43.403357651401954</v>
      </c>
      <c r="AN199" s="83">
        <f>O199/D199*100</f>
        <v>24.830798980399052</v>
      </c>
      <c r="AO199" s="83">
        <f>S199/D199*100</f>
        <v>10.800612814691659</v>
      </c>
      <c r="AP199" s="83">
        <f>T199/D199*100</f>
        <v>8.5475454039462537</v>
      </c>
      <c r="AQ199" s="83">
        <f t="shared" si="340"/>
        <v>0</v>
      </c>
      <c r="AR199" s="83">
        <f t="shared" si="341"/>
        <v>0</v>
      </c>
      <c r="AS199" s="83">
        <f t="shared" si="342"/>
        <v>0</v>
      </c>
    </row>
    <row r="200" spans="1:45" ht="13.5" customHeight="1">
      <c r="A200" s="12"/>
      <c r="B200" s="12"/>
      <c r="C200" s="12"/>
      <c r="D200" s="156">
        <v>100</v>
      </c>
      <c r="E200" s="156">
        <f t="shared" ref="E200:K200" si="353">E199/$D199*100</f>
        <v>86.753977322668547</v>
      </c>
      <c r="F200" s="156">
        <f t="shared" si="353"/>
        <v>73.17394743781314</v>
      </c>
      <c r="G200" s="156">
        <f t="shared" si="353"/>
        <v>66.080689109607107</v>
      </c>
      <c r="H200" s="156">
        <f t="shared" si="353"/>
        <v>58.899534147842139</v>
      </c>
      <c r="I200" s="156">
        <f t="shared" si="353"/>
        <v>54.267381559286278</v>
      </c>
      <c r="J200" s="156">
        <f t="shared" si="353"/>
        <v>51.18220972136767</v>
      </c>
      <c r="K200" s="156">
        <f t="shared" si="353"/>
        <v>43.403357651401954</v>
      </c>
      <c r="L200" s="156"/>
      <c r="M200" s="156"/>
      <c r="N200" s="156"/>
      <c r="O200" s="156">
        <f>O199/$D199*100</f>
        <v>24.830798980399052</v>
      </c>
      <c r="P200" s="156"/>
      <c r="Q200" s="156"/>
      <c r="R200" s="156"/>
      <c r="S200" s="156">
        <f>S199/$D199*100</f>
        <v>10.800612814691659</v>
      </c>
      <c r="T200" s="156">
        <f>T199/$D199*100</f>
        <v>8.5475454039462537</v>
      </c>
      <c r="U200" s="154"/>
      <c r="V200" s="166"/>
      <c r="W200" s="166"/>
      <c r="X200" s="166"/>
      <c r="Y200" s="166"/>
      <c r="Z200" s="166"/>
      <c r="AA200" s="166"/>
      <c r="AB200" s="166"/>
      <c r="AC200" s="168">
        <f>AC199/$AC199*100</f>
        <v>100</v>
      </c>
      <c r="AD200" s="166"/>
      <c r="AE200" s="166"/>
      <c r="AF200" s="166"/>
      <c r="AG200" s="166">
        <f>AG199/$AC199*100</f>
        <v>57.209396516808418</v>
      </c>
      <c r="AH200" s="166"/>
      <c r="AI200" s="166"/>
      <c r="AJ200" s="166"/>
      <c r="AK200" s="166">
        <f>AK199/$AC199*100</f>
        <v>24.88427946390178</v>
      </c>
      <c r="AL200" s="166">
        <f>AL199/$AC199*100</f>
        <v>19.693281502773701</v>
      </c>
      <c r="AN200">
        <f t="shared" si="337"/>
        <v>57.209396516808418</v>
      </c>
      <c r="AO200">
        <f t="shared" si="338"/>
        <v>24.88427946390178</v>
      </c>
      <c r="AP200">
        <f t="shared" si="339"/>
        <v>19.693281502773701</v>
      </c>
      <c r="AQ200">
        <f t="shared" si="340"/>
        <v>0</v>
      </c>
      <c r="AR200">
        <f t="shared" si="341"/>
        <v>0</v>
      </c>
      <c r="AS200">
        <f t="shared" si="342"/>
        <v>0</v>
      </c>
    </row>
    <row r="201" spans="1:45" ht="13.5" customHeight="1">
      <c r="A201" s="12"/>
      <c r="B201" s="12"/>
      <c r="C201" s="12" t="s">
        <v>293</v>
      </c>
      <c r="D201" s="154"/>
      <c r="E201" s="154"/>
      <c r="F201" s="154"/>
      <c r="G201" s="154"/>
      <c r="H201" s="154"/>
      <c r="I201" s="154"/>
      <c r="J201" s="154"/>
      <c r="K201" s="154">
        <v>394</v>
      </c>
      <c r="L201" s="154">
        <v>336</v>
      </c>
      <c r="M201" s="154">
        <v>287</v>
      </c>
      <c r="N201" s="154">
        <v>218</v>
      </c>
      <c r="O201" s="154">
        <v>173</v>
      </c>
      <c r="P201" s="154">
        <v>127.50964965696423</v>
      </c>
      <c r="Q201" s="154">
        <v>96.179130299462784</v>
      </c>
      <c r="R201" s="154">
        <v>66.689863529953044</v>
      </c>
      <c r="S201" s="154">
        <v>47.35675530115428</v>
      </c>
      <c r="T201" s="154">
        <v>32.274054486528911</v>
      </c>
      <c r="U201" s="154">
        <v>20.717095461372953</v>
      </c>
      <c r="V201" s="167"/>
      <c r="W201" s="167"/>
      <c r="X201" s="167"/>
      <c r="Y201" s="167"/>
      <c r="Z201" s="167"/>
      <c r="AA201" s="167"/>
      <c r="AB201" s="167"/>
      <c r="AC201" s="169">
        <v>100</v>
      </c>
      <c r="AD201" s="167">
        <v>85.279187817258887</v>
      </c>
      <c r="AE201" s="167">
        <v>72.842639593908629</v>
      </c>
      <c r="AF201" s="167">
        <v>55.329949238578678</v>
      </c>
      <c r="AG201" s="170">
        <v>43.908629441624363</v>
      </c>
      <c r="AH201" s="167">
        <v>32.362855242884322</v>
      </c>
      <c r="AI201" s="167">
        <v>24.410946776513399</v>
      </c>
      <c r="AJ201" s="167">
        <v>16.926361302018538</v>
      </c>
      <c r="AK201" s="170">
        <v>12.0194810409021</v>
      </c>
      <c r="AL201" s="170">
        <v>8.1913843874438861</v>
      </c>
      <c r="AN201">
        <f t="shared" si="337"/>
        <v>43.908629441624363</v>
      </c>
      <c r="AO201">
        <f t="shared" si="338"/>
        <v>12.0194810409021</v>
      </c>
      <c r="AP201">
        <f t="shared" si="339"/>
        <v>8.1913843874438861</v>
      </c>
      <c r="AQ201">
        <f t="shared" si="340"/>
        <v>0</v>
      </c>
      <c r="AR201">
        <f t="shared" si="341"/>
        <v>0</v>
      </c>
      <c r="AS201">
        <f t="shared" si="342"/>
        <v>0</v>
      </c>
    </row>
    <row r="202" spans="1:45" ht="13.5" customHeight="1">
      <c r="A202" s="12"/>
      <c r="B202" s="12"/>
      <c r="C202" s="12" t="s">
        <v>116</v>
      </c>
      <c r="D202" s="154"/>
      <c r="E202" s="154"/>
      <c r="F202" s="154"/>
      <c r="G202" s="154"/>
      <c r="H202" s="154"/>
      <c r="I202" s="154"/>
      <c r="J202" s="154"/>
      <c r="K202" s="154">
        <v>853</v>
      </c>
      <c r="L202" s="154">
        <v>760</v>
      </c>
      <c r="M202" s="154">
        <v>710</v>
      </c>
      <c r="N202" s="154">
        <v>616</v>
      </c>
      <c r="O202" s="154">
        <v>523</v>
      </c>
      <c r="P202" s="154">
        <v>436.01712601516579</v>
      </c>
      <c r="Q202" s="154">
        <v>356.26723206342001</v>
      </c>
      <c r="R202" s="154">
        <v>295.301918970175</v>
      </c>
      <c r="S202" s="154">
        <v>234.49571396469429</v>
      </c>
      <c r="T202" s="154">
        <v>186.388368366706</v>
      </c>
      <c r="U202" s="154">
        <v>143.92914188372023</v>
      </c>
      <c r="V202" s="167"/>
      <c r="W202" s="167"/>
      <c r="X202" s="167"/>
      <c r="Y202" s="167"/>
      <c r="Z202" s="167"/>
      <c r="AA202" s="167"/>
      <c r="AB202" s="167"/>
      <c r="AC202" s="169">
        <v>100</v>
      </c>
      <c r="AD202" s="167">
        <v>89.097303634232119</v>
      </c>
      <c r="AE202" s="167">
        <v>83.235638921453699</v>
      </c>
      <c r="AF202" s="167">
        <v>72.215709261430248</v>
      </c>
      <c r="AG202" s="170">
        <v>61.313012895662368</v>
      </c>
      <c r="AH202" s="167">
        <v>51.115724034603261</v>
      </c>
      <c r="AI202" s="167">
        <v>41.766381250107855</v>
      </c>
      <c r="AJ202" s="167">
        <v>34.619216760864596</v>
      </c>
      <c r="AK202" s="170">
        <v>27.490705036892649</v>
      </c>
      <c r="AL202" s="170">
        <v>21.850922434549354</v>
      </c>
      <c r="AN202">
        <f t="shared" si="337"/>
        <v>61.313012895662368</v>
      </c>
      <c r="AO202">
        <f t="shared" si="338"/>
        <v>27.490705036892649</v>
      </c>
      <c r="AP202">
        <f t="shared" si="339"/>
        <v>21.850922434549354</v>
      </c>
      <c r="AQ202">
        <f t="shared" si="340"/>
        <v>0</v>
      </c>
      <c r="AR202">
        <f t="shared" si="341"/>
        <v>0</v>
      </c>
      <c r="AS202">
        <f t="shared" si="342"/>
        <v>0</v>
      </c>
    </row>
    <row r="203" spans="1:45" ht="13.5" customHeight="1">
      <c r="A203" s="12"/>
      <c r="B203" s="12"/>
      <c r="C203" s="12" t="s">
        <v>117</v>
      </c>
      <c r="D203" s="154"/>
      <c r="E203" s="154"/>
      <c r="F203" s="154"/>
      <c r="G203" s="154"/>
      <c r="H203" s="154"/>
      <c r="I203" s="154"/>
      <c r="J203" s="154"/>
      <c r="K203" s="154">
        <v>3022</v>
      </c>
      <c r="L203" s="154">
        <v>2838</v>
      </c>
      <c r="M203" s="154">
        <v>2564</v>
      </c>
      <c r="N203" s="154">
        <v>2102</v>
      </c>
      <c r="O203" s="154">
        <v>1764</v>
      </c>
      <c r="P203" s="154">
        <v>1462.0262906332969</v>
      </c>
      <c r="Q203" s="154">
        <v>1208.404718578875</v>
      </c>
      <c r="R203" s="154">
        <v>979.28008073725653</v>
      </c>
      <c r="S203" s="154">
        <v>792.38917543868047</v>
      </c>
      <c r="T203" s="154">
        <v>632.68789077530494</v>
      </c>
      <c r="U203" s="154">
        <v>503.08507582255004</v>
      </c>
      <c r="V203" s="167"/>
      <c r="W203" s="167"/>
      <c r="X203" s="167"/>
      <c r="Y203" s="167"/>
      <c r="Z203" s="167"/>
      <c r="AA203" s="167"/>
      <c r="AB203" s="167"/>
      <c r="AC203" s="169">
        <v>100</v>
      </c>
      <c r="AD203" s="167">
        <v>93.911317008603575</v>
      </c>
      <c r="AE203" s="167">
        <v>84.844473858371941</v>
      </c>
      <c r="AF203" s="167">
        <v>69.556585043017876</v>
      </c>
      <c r="AG203" s="170">
        <v>58.371939113170093</v>
      </c>
      <c r="AH203" s="167">
        <v>48.379427221485663</v>
      </c>
      <c r="AI203" s="167">
        <v>39.986919873556417</v>
      </c>
      <c r="AJ203" s="167">
        <v>32.405032453251373</v>
      </c>
      <c r="AK203" s="170">
        <v>26.220687473152893</v>
      </c>
      <c r="AL203" s="170">
        <v>20.936065214272169</v>
      </c>
      <c r="AN203">
        <f t="shared" si="337"/>
        <v>58.371939113170093</v>
      </c>
      <c r="AO203">
        <f t="shared" si="338"/>
        <v>26.220687473152893</v>
      </c>
      <c r="AP203">
        <f t="shared" si="339"/>
        <v>20.936065214272169</v>
      </c>
      <c r="AQ203">
        <f t="shared" si="340"/>
        <v>0</v>
      </c>
      <c r="AR203">
        <f t="shared" si="341"/>
        <v>0</v>
      </c>
      <c r="AS203">
        <f t="shared" si="342"/>
        <v>0</v>
      </c>
    </row>
    <row r="204" spans="1:45" ht="13.5" customHeight="1">
      <c r="A204" s="29"/>
      <c r="B204" s="29"/>
      <c r="C204" s="29" t="s">
        <v>296</v>
      </c>
      <c r="D204" s="157"/>
      <c r="E204" s="157"/>
      <c r="F204" s="157"/>
      <c r="G204" s="157"/>
      <c r="H204" s="157"/>
      <c r="I204" s="157"/>
      <c r="J204" s="157"/>
      <c r="K204" s="157">
        <v>669</v>
      </c>
      <c r="L204" s="157">
        <v>623</v>
      </c>
      <c r="M204" s="157">
        <v>553</v>
      </c>
      <c r="N204" s="157">
        <v>438</v>
      </c>
      <c r="O204" s="157">
        <v>365</v>
      </c>
      <c r="P204" s="157">
        <v>296.69647656265306</v>
      </c>
      <c r="Q204" s="157">
        <v>239.16319316304612</v>
      </c>
      <c r="R204" s="157">
        <v>192.38960222842053</v>
      </c>
      <c r="S204" s="157">
        <v>154.54407522294076</v>
      </c>
      <c r="T204" s="157">
        <v>121.10392697842541</v>
      </c>
      <c r="U204" s="157">
        <v>93.849228203888401</v>
      </c>
      <c r="V204" s="171"/>
      <c r="W204" s="171"/>
      <c r="X204" s="171"/>
      <c r="Y204" s="171"/>
      <c r="Z204" s="171"/>
      <c r="AA204" s="171"/>
      <c r="AB204" s="171"/>
      <c r="AC204" s="172">
        <v>100</v>
      </c>
      <c r="AD204" s="171">
        <v>93.124065769805668</v>
      </c>
      <c r="AE204" s="171">
        <v>82.66068759342302</v>
      </c>
      <c r="AF204" s="171">
        <v>65.470852017937219</v>
      </c>
      <c r="AG204" s="173">
        <v>54.559043348281008</v>
      </c>
      <c r="AH204" s="171">
        <v>44.349249112504197</v>
      </c>
      <c r="AI204" s="171">
        <v>35.749356227660108</v>
      </c>
      <c r="AJ204" s="171">
        <v>28.757788075997087</v>
      </c>
      <c r="AK204" s="173">
        <v>23.100758628242264</v>
      </c>
      <c r="AL204" s="173">
        <v>18.102231237432793</v>
      </c>
      <c r="AN204">
        <f t="shared" si="337"/>
        <v>54.559043348281008</v>
      </c>
      <c r="AO204">
        <f t="shared" si="338"/>
        <v>23.100758628242264</v>
      </c>
      <c r="AP204">
        <f t="shared" si="339"/>
        <v>18.102231237432793</v>
      </c>
      <c r="AQ204">
        <f t="shared" si="340"/>
        <v>0</v>
      </c>
      <c r="AR204">
        <f t="shared" si="341"/>
        <v>0</v>
      </c>
      <c r="AS204">
        <f t="shared" si="342"/>
        <v>0</v>
      </c>
    </row>
    <row r="205" spans="1:45" ht="13.5" customHeight="1">
      <c r="A205" s="12" t="s">
        <v>297</v>
      </c>
      <c r="B205" s="12" t="s">
        <v>297</v>
      </c>
      <c r="C205" s="12"/>
      <c r="D205" s="150">
        <v>8550</v>
      </c>
      <c r="E205" s="150">
        <v>8841</v>
      </c>
      <c r="F205" s="150">
        <v>8741</v>
      </c>
      <c r="G205" s="151">
        <v>8753</v>
      </c>
      <c r="H205" s="151">
        <v>8832</v>
      </c>
      <c r="I205" s="151">
        <v>9042</v>
      </c>
      <c r="J205" s="151">
        <v>8920</v>
      </c>
      <c r="K205" s="152">
        <v>8919</v>
      </c>
      <c r="L205" s="152"/>
      <c r="M205" s="152"/>
      <c r="N205" s="153"/>
      <c r="O205" s="158">
        <v>7480</v>
      </c>
      <c r="P205" s="154"/>
      <c r="Q205" s="154"/>
      <c r="R205" s="154"/>
      <c r="S205" s="154">
        <f>SUM(S207:S209)</f>
        <v>5064.1164790185903</v>
      </c>
      <c r="T205" s="154">
        <f>SUM(T207:T209)</f>
        <v>4505.8166389281814</v>
      </c>
      <c r="U205" s="154"/>
      <c r="V205" s="166">
        <f>D206</f>
        <v>100</v>
      </c>
      <c r="W205" s="166">
        <f t="shared" ref="W205" si="354">E206</f>
        <v>103.40350877192984</v>
      </c>
      <c r="X205" s="166">
        <f t="shared" ref="X205" si="355">F206</f>
        <v>102.23391812865496</v>
      </c>
      <c r="Y205" s="166">
        <f t="shared" ref="Y205" si="356">G206</f>
        <v>102.37426900584796</v>
      </c>
      <c r="Z205" s="166">
        <f t="shared" ref="Z205" si="357">H206</f>
        <v>103.2982456140351</v>
      </c>
      <c r="AA205" s="166">
        <f t="shared" ref="AA205" si="358">I206</f>
        <v>105.75438596491229</v>
      </c>
      <c r="AB205" s="166">
        <f t="shared" ref="AB205" si="359">J206</f>
        <v>104.32748538011695</v>
      </c>
      <c r="AC205" s="166">
        <f t="shared" ref="AC205" si="360">K206</f>
        <v>104.31578947368421</v>
      </c>
      <c r="AD205" s="166"/>
      <c r="AE205" s="166"/>
      <c r="AF205" s="166"/>
      <c r="AG205" s="166">
        <f t="shared" ref="AG205" si="361">O206</f>
        <v>87.485380116959064</v>
      </c>
      <c r="AH205" s="166"/>
      <c r="AI205" s="166"/>
      <c r="AJ205" s="166"/>
      <c r="AK205" s="166">
        <f t="shared" ref="AK205" si="362">S206</f>
        <v>59.22943250314141</v>
      </c>
      <c r="AL205" s="166">
        <f t="shared" ref="AL205" si="363">T206</f>
        <v>52.699609812025514</v>
      </c>
      <c r="AM205" s="83">
        <f>K205/D205*100</f>
        <v>104.31578947368421</v>
      </c>
      <c r="AN205" s="83">
        <f>O205/D205*100</f>
        <v>87.485380116959064</v>
      </c>
      <c r="AO205" s="83">
        <f>S205/D205*100</f>
        <v>59.22943250314141</v>
      </c>
      <c r="AP205" s="83">
        <f>T205/D205*100</f>
        <v>52.699609812025514</v>
      </c>
      <c r="AQ205" s="83">
        <f t="shared" si="340"/>
        <v>0</v>
      </c>
      <c r="AR205" s="83">
        <f t="shared" si="341"/>
        <v>0</v>
      </c>
      <c r="AS205" s="83">
        <f t="shared" si="342"/>
        <v>0</v>
      </c>
    </row>
    <row r="206" spans="1:45" ht="13.5" customHeight="1">
      <c r="A206" s="12"/>
      <c r="B206" s="12"/>
      <c r="C206" s="12"/>
      <c r="D206" s="156">
        <v>100</v>
      </c>
      <c r="E206" s="156">
        <f t="shared" ref="E206:K206" si="364">E205/$D205*100</f>
        <v>103.40350877192984</v>
      </c>
      <c r="F206" s="156">
        <f t="shared" si="364"/>
        <v>102.23391812865496</v>
      </c>
      <c r="G206" s="156">
        <f t="shared" si="364"/>
        <v>102.37426900584796</v>
      </c>
      <c r="H206" s="156">
        <f t="shared" si="364"/>
        <v>103.2982456140351</v>
      </c>
      <c r="I206" s="156">
        <f t="shared" si="364"/>
        <v>105.75438596491229</v>
      </c>
      <c r="J206" s="156">
        <f t="shared" si="364"/>
        <v>104.32748538011695</v>
      </c>
      <c r="K206" s="156">
        <f t="shared" si="364"/>
        <v>104.31578947368421</v>
      </c>
      <c r="L206" s="156"/>
      <c r="M206" s="156"/>
      <c r="N206" s="156"/>
      <c r="O206" s="156">
        <f>O205/$D205*100</f>
        <v>87.485380116959064</v>
      </c>
      <c r="P206" s="156"/>
      <c r="Q206" s="156"/>
      <c r="R206" s="156"/>
      <c r="S206" s="156">
        <f>S205/$D205*100</f>
        <v>59.22943250314141</v>
      </c>
      <c r="T206" s="156">
        <f>T205/$D205*100</f>
        <v>52.699609812025514</v>
      </c>
      <c r="U206" s="154"/>
      <c r="V206" s="166"/>
      <c r="W206" s="166"/>
      <c r="X206" s="166"/>
      <c r="Y206" s="166"/>
      <c r="Z206" s="166"/>
      <c r="AA206" s="166"/>
      <c r="AB206" s="166"/>
      <c r="AC206" s="168">
        <f>AC205/$AC205*100</f>
        <v>100</v>
      </c>
      <c r="AD206" s="166"/>
      <c r="AE206" s="166"/>
      <c r="AF206" s="166"/>
      <c r="AG206" s="166">
        <f>AG205/$AC205*100</f>
        <v>83.86590424935531</v>
      </c>
      <c r="AH206" s="166"/>
      <c r="AI206" s="166"/>
      <c r="AJ206" s="166"/>
      <c r="AK206" s="166">
        <f>AK205/$AC205*100</f>
        <v>56.778971622587626</v>
      </c>
      <c r="AL206" s="166">
        <f>AL205/$AC205*100</f>
        <v>50.519303048864018</v>
      </c>
      <c r="AN206">
        <f t="shared" si="337"/>
        <v>83.86590424935531</v>
      </c>
      <c r="AO206">
        <f t="shared" si="338"/>
        <v>56.778971622587626</v>
      </c>
      <c r="AP206">
        <f t="shared" si="339"/>
        <v>50.519303048864018</v>
      </c>
      <c r="AQ206">
        <f t="shared" si="340"/>
        <v>0</v>
      </c>
      <c r="AR206">
        <f t="shared" si="341"/>
        <v>0</v>
      </c>
      <c r="AS206">
        <f t="shared" si="342"/>
        <v>0</v>
      </c>
    </row>
    <row r="207" spans="1:45" ht="13.5" customHeight="1">
      <c r="A207" s="12"/>
      <c r="B207" s="12"/>
      <c r="C207" s="121" t="s">
        <v>526</v>
      </c>
      <c r="D207" s="154"/>
      <c r="E207" s="154"/>
      <c r="F207" s="154"/>
      <c r="G207" s="154"/>
      <c r="H207" s="154"/>
      <c r="I207" s="154"/>
      <c r="J207" s="154"/>
      <c r="K207" s="154">
        <v>3847</v>
      </c>
      <c r="L207" s="154">
        <v>3831</v>
      </c>
      <c r="M207" s="154">
        <v>3706</v>
      </c>
      <c r="N207" s="154">
        <v>3578</v>
      </c>
      <c r="O207" s="154">
        <v>3396</v>
      </c>
      <c r="P207" s="154">
        <v>3198.3489800084717</v>
      </c>
      <c r="Q207" s="154">
        <v>2992.4578638336711</v>
      </c>
      <c r="R207" s="154">
        <v>2777.2886679581093</v>
      </c>
      <c r="S207" s="154">
        <v>2566.2798887847648</v>
      </c>
      <c r="T207" s="154">
        <v>2347.6197934575412</v>
      </c>
      <c r="U207" s="154"/>
      <c r="V207" s="167"/>
      <c r="W207" s="167"/>
      <c r="X207" s="167"/>
      <c r="Y207" s="167"/>
      <c r="Z207" s="167"/>
      <c r="AA207" s="167"/>
      <c r="AB207" s="167"/>
      <c r="AC207" s="169">
        <v>100</v>
      </c>
      <c r="AD207" s="167">
        <v>99.584091499870027</v>
      </c>
      <c r="AE207" s="167">
        <v>96.334806342604622</v>
      </c>
      <c r="AF207" s="167">
        <v>93.007538341564853</v>
      </c>
      <c r="AG207" s="170">
        <v>88.276579152586436</v>
      </c>
      <c r="AH207" s="167">
        <v>83.138782947971706</v>
      </c>
      <c r="AI207" s="167">
        <v>77.786791365575027</v>
      </c>
      <c r="AJ207" s="167">
        <v>72.193622769901467</v>
      </c>
      <c r="AK207" s="170">
        <v>66.70860121613633</v>
      </c>
      <c r="AL207" s="170">
        <v>61.024689198272455</v>
      </c>
      <c r="AN207">
        <f t="shared" si="337"/>
        <v>88.276579152586436</v>
      </c>
      <c r="AO207">
        <f t="shared" si="338"/>
        <v>66.70860121613633</v>
      </c>
      <c r="AP207">
        <f t="shared" si="339"/>
        <v>61.024689198272455</v>
      </c>
      <c r="AQ207">
        <f t="shared" si="340"/>
        <v>0</v>
      </c>
      <c r="AR207">
        <f t="shared" si="341"/>
        <v>0</v>
      </c>
      <c r="AS207">
        <f t="shared" si="342"/>
        <v>0</v>
      </c>
    </row>
    <row r="208" spans="1:45" ht="13.5" customHeight="1">
      <c r="A208" s="12"/>
      <c r="B208" s="12"/>
      <c r="C208" s="12" t="s">
        <v>299</v>
      </c>
      <c r="D208" s="154"/>
      <c r="E208" s="154"/>
      <c r="F208" s="154"/>
      <c r="G208" s="154"/>
      <c r="H208" s="154"/>
      <c r="I208" s="154"/>
      <c r="J208" s="154"/>
      <c r="K208" s="154">
        <v>857</v>
      </c>
      <c r="L208" s="154">
        <v>865</v>
      </c>
      <c r="M208" s="154">
        <v>825</v>
      </c>
      <c r="N208" s="154">
        <v>729</v>
      </c>
      <c r="O208" s="154">
        <v>677</v>
      </c>
      <c r="P208" s="154">
        <v>619.20164366043946</v>
      </c>
      <c r="Q208" s="154">
        <v>553.70439369514713</v>
      </c>
      <c r="R208" s="154">
        <v>489.32050134200182</v>
      </c>
      <c r="S208" s="154">
        <v>433.03938145593338</v>
      </c>
      <c r="T208" s="154">
        <v>370.339402749491</v>
      </c>
      <c r="U208" s="154"/>
      <c r="V208" s="167"/>
      <c r="W208" s="167"/>
      <c r="X208" s="167"/>
      <c r="Y208" s="167"/>
      <c r="Z208" s="167"/>
      <c r="AA208" s="167"/>
      <c r="AB208" s="167"/>
      <c r="AC208" s="169">
        <v>100</v>
      </c>
      <c r="AD208" s="167">
        <v>100.93348891481915</v>
      </c>
      <c r="AE208" s="167">
        <v>96.266044340723454</v>
      </c>
      <c r="AF208" s="167">
        <v>85.064177362893815</v>
      </c>
      <c r="AG208" s="170">
        <v>78.996499416569435</v>
      </c>
      <c r="AH208" s="167">
        <v>72.25223379935116</v>
      </c>
      <c r="AI208" s="167">
        <v>64.609614200133862</v>
      </c>
      <c r="AJ208" s="167">
        <v>57.09690797456264</v>
      </c>
      <c r="AK208" s="170">
        <v>50.52968278365617</v>
      </c>
      <c r="AL208" s="170">
        <v>43.213465898423685</v>
      </c>
      <c r="AN208">
        <f t="shared" si="337"/>
        <v>78.996499416569435</v>
      </c>
      <c r="AO208">
        <f t="shared" si="338"/>
        <v>50.52968278365617</v>
      </c>
      <c r="AP208">
        <f t="shared" si="339"/>
        <v>43.213465898423685</v>
      </c>
      <c r="AQ208">
        <f t="shared" si="340"/>
        <v>0</v>
      </c>
      <c r="AR208">
        <f t="shared" si="341"/>
        <v>0</v>
      </c>
      <c r="AS208">
        <f t="shared" si="342"/>
        <v>0</v>
      </c>
    </row>
    <row r="209" spans="1:45" ht="13.5" customHeight="1">
      <c r="A209" s="29"/>
      <c r="B209" s="29"/>
      <c r="C209" s="29" t="s">
        <v>300</v>
      </c>
      <c r="D209" s="157"/>
      <c r="E209" s="157"/>
      <c r="F209" s="157"/>
      <c r="G209" s="157"/>
      <c r="H209" s="157"/>
      <c r="I209" s="157"/>
      <c r="J209" s="157"/>
      <c r="K209" s="157">
        <v>4215</v>
      </c>
      <c r="L209" s="157">
        <v>4106</v>
      </c>
      <c r="M209" s="157">
        <v>3931</v>
      </c>
      <c r="N209" s="157">
        <v>3770</v>
      </c>
      <c r="O209" s="157">
        <v>3407</v>
      </c>
      <c r="P209" s="157">
        <v>3006.4788757673441</v>
      </c>
      <c r="Q209" s="157">
        <v>2675.2637139639992</v>
      </c>
      <c r="R209" s="157">
        <v>2358.8447173109962</v>
      </c>
      <c r="S209" s="157">
        <v>2064.7972087778926</v>
      </c>
      <c r="T209" s="157">
        <v>1787.8574427211497</v>
      </c>
      <c r="U209" s="157"/>
      <c r="V209" s="171"/>
      <c r="W209" s="171"/>
      <c r="X209" s="171"/>
      <c r="Y209" s="171"/>
      <c r="Z209" s="171"/>
      <c r="AA209" s="171"/>
      <c r="AB209" s="171"/>
      <c r="AC209" s="172">
        <v>100</v>
      </c>
      <c r="AD209" s="171">
        <v>97.413997627520757</v>
      </c>
      <c r="AE209" s="171">
        <v>93.262158956109133</v>
      </c>
      <c r="AF209" s="171">
        <v>89.442467378410441</v>
      </c>
      <c r="AG209" s="173">
        <v>80.830367734282333</v>
      </c>
      <c r="AH209" s="171">
        <v>71.328087206817187</v>
      </c>
      <c r="AI209" s="171">
        <v>63.470076250628694</v>
      </c>
      <c r="AJ209" s="171">
        <v>55.963101241067527</v>
      </c>
      <c r="AK209" s="173">
        <v>48.986885143010497</v>
      </c>
      <c r="AL209" s="173">
        <v>42.416546683775799</v>
      </c>
      <c r="AN209">
        <f t="shared" si="337"/>
        <v>80.830367734282333</v>
      </c>
      <c r="AO209">
        <f t="shared" si="338"/>
        <v>48.986885143010497</v>
      </c>
      <c r="AP209">
        <f t="shared" si="339"/>
        <v>42.416546683775799</v>
      </c>
      <c r="AQ209">
        <f t="shared" si="340"/>
        <v>0</v>
      </c>
      <c r="AR209">
        <f t="shared" si="341"/>
        <v>0</v>
      </c>
      <c r="AS209">
        <f t="shared" si="342"/>
        <v>0</v>
      </c>
    </row>
    <row r="210" spans="1:45" ht="13.5" customHeight="1">
      <c r="A210" s="12" t="s">
        <v>301</v>
      </c>
      <c r="B210" s="12" t="s">
        <v>301</v>
      </c>
      <c r="C210" s="12"/>
      <c r="D210" s="150">
        <v>8177</v>
      </c>
      <c r="E210" s="150">
        <v>7566</v>
      </c>
      <c r="F210" s="150">
        <v>7119</v>
      </c>
      <c r="G210" s="151">
        <v>7023</v>
      </c>
      <c r="H210" s="151">
        <v>6973</v>
      </c>
      <c r="I210" s="151">
        <v>6975</v>
      </c>
      <c r="J210" s="151">
        <v>6862</v>
      </c>
      <c r="K210" s="152">
        <f>SUM(K212:K214)</f>
        <v>7107</v>
      </c>
      <c r="L210" s="152"/>
      <c r="M210" s="152"/>
      <c r="N210" s="153"/>
      <c r="O210" s="152">
        <f>SUM(O212:O214)</f>
        <v>7641</v>
      </c>
      <c r="P210" s="154"/>
      <c r="Q210" s="154"/>
      <c r="R210" s="154"/>
      <c r="S210" s="152">
        <f>SUM(S212:S214)</f>
        <v>8951.2682729243388</v>
      </c>
      <c r="T210" s="152">
        <f>SUM(T212:T214)</f>
        <v>9372.7212097215524</v>
      </c>
      <c r="U210" s="154"/>
      <c r="V210" s="166">
        <f>D211</f>
        <v>100</v>
      </c>
      <c r="W210" s="166">
        <f t="shared" ref="W210" si="365">E211</f>
        <v>92.527821939586644</v>
      </c>
      <c r="X210" s="166">
        <f t="shared" ref="X210" si="366">F211</f>
        <v>87.061269414210599</v>
      </c>
      <c r="Y210" s="166">
        <f t="shared" ref="Y210" si="367">G211</f>
        <v>85.887244710774127</v>
      </c>
      <c r="Z210" s="166">
        <f t="shared" ref="Z210" si="368">H211</f>
        <v>85.275773511067626</v>
      </c>
      <c r="AA210" s="166">
        <f t="shared" ref="AA210" si="369">I211</f>
        <v>85.300232359055883</v>
      </c>
      <c r="AB210" s="166">
        <f t="shared" ref="AB210" si="370">J211</f>
        <v>83.918307447719215</v>
      </c>
      <c r="AC210" s="166">
        <f t="shared" ref="AC210" si="371">K211</f>
        <v>86.914516326281031</v>
      </c>
      <c r="AD210" s="166"/>
      <c r="AE210" s="166"/>
      <c r="AF210" s="166"/>
      <c r="AG210" s="166">
        <f t="shared" ref="AG210" si="372">O211</f>
        <v>93.44502873914638</v>
      </c>
      <c r="AH210" s="166"/>
      <c r="AI210" s="166"/>
      <c r="AJ210" s="166"/>
      <c r="AK210" s="166">
        <f t="shared" ref="AK210" si="373">S211</f>
        <v>109.46885499479441</v>
      </c>
      <c r="AL210" s="166">
        <f t="shared" ref="AL210" si="374">T211</f>
        <v>114.62298165245876</v>
      </c>
      <c r="AM210" s="83">
        <f>K210/D210*100</f>
        <v>86.914516326281031</v>
      </c>
      <c r="AN210" s="83">
        <f>O210/D210*100</f>
        <v>93.44502873914638</v>
      </c>
      <c r="AO210" s="83">
        <f>S210/D210*100</f>
        <v>109.46885499479441</v>
      </c>
      <c r="AP210" s="83">
        <f>T210/D210*100</f>
        <v>114.62298165245876</v>
      </c>
      <c r="AQ210" s="83">
        <f t="shared" si="340"/>
        <v>0</v>
      </c>
      <c r="AR210" s="83">
        <f t="shared" si="341"/>
        <v>0</v>
      </c>
      <c r="AS210" s="83">
        <f t="shared" si="342"/>
        <v>0</v>
      </c>
    </row>
    <row r="211" spans="1:45" ht="13.5" customHeight="1">
      <c r="A211" s="12"/>
      <c r="B211" s="12"/>
      <c r="C211" s="12"/>
      <c r="D211" s="156">
        <v>100</v>
      </c>
      <c r="E211" s="156">
        <f t="shared" ref="E211:K211" si="375">E210/$D210*100</f>
        <v>92.527821939586644</v>
      </c>
      <c r="F211" s="156">
        <f t="shared" si="375"/>
        <v>87.061269414210599</v>
      </c>
      <c r="G211" s="156">
        <f t="shared" si="375"/>
        <v>85.887244710774127</v>
      </c>
      <c r="H211" s="156">
        <f t="shared" si="375"/>
        <v>85.275773511067626</v>
      </c>
      <c r="I211" s="156">
        <f t="shared" si="375"/>
        <v>85.300232359055883</v>
      </c>
      <c r="J211" s="156">
        <f t="shared" si="375"/>
        <v>83.918307447719215</v>
      </c>
      <c r="K211" s="156">
        <f t="shared" si="375"/>
        <v>86.914516326281031</v>
      </c>
      <c r="L211" s="156"/>
      <c r="M211" s="156"/>
      <c r="N211" s="156"/>
      <c r="O211" s="156">
        <f>O210/$D210*100</f>
        <v>93.44502873914638</v>
      </c>
      <c r="P211" s="156"/>
      <c r="Q211" s="156"/>
      <c r="R211" s="156"/>
      <c r="S211" s="156">
        <f>S210/$D210*100</f>
        <v>109.46885499479441</v>
      </c>
      <c r="T211" s="156">
        <f>T210/$D210*100</f>
        <v>114.62298165245876</v>
      </c>
      <c r="U211" s="154"/>
      <c r="V211" s="166"/>
      <c r="W211" s="166"/>
      <c r="X211" s="166"/>
      <c r="Y211" s="166"/>
      <c r="Z211" s="166"/>
      <c r="AA211" s="166"/>
      <c r="AB211" s="166"/>
      <c r="AC211" s="168">
        <f>AC210/$AC210*100</f>
        <v>100</v>
      </c>
      <c r="AD211" s="166"/>
      <c r="AE211" s="166"/>
      <c r="AF211" s="166"/>
      <c r="AG211" s="166">
        <f>AG210/$AC210*100</f>
        <v>107.51371886872096</v>
      </c>
      <c r="AH211" s="166"/>
      <c r="AI211" s="166"/>
      <c r="AJ211" s="166"/>
      <c r="AK211" s="166">
        <f>AK210/$AC210*100</f>
        <v>125.95002494617053</v>
      </c>
      <c r="AL211" s="166">
        <f>AL210/$AC210*100</f>
        <v>131.88013521488045</v>
      </c>
      <c r="AN211">
        <f t="shared" si="337"/>
        <v>107.51371886872096</v>
      </c>
      <c r="AO211">
        <f t="shared" si="338"/>
        <v>125.95002494617053</v>
      </c>
      <c r="AP211">
        <f t="shared" si="339"/>
        <v>131.88013521488045</v>
      </c>
      <c r="AQ211">
        <f t="shared" si="340"/>
        <v>0</v>
      </c>
      <c r="AR211">
        <f t="shared" si="341"/>
        <v>0</v>
      </c>
      <c r="AS211">
        <f t="shared" si="342"/>
        <v>0</v>
      </c>
    </row>
    <row r="212" spans="1:45" ht="13.5" customHeight="1">
      <c r="A212" s="12"/>
      <c r="B212" s="12"/>
      <c r="C212" s="12" t="s">
        <v>302</v>
      </c>
      <c r="D212" s="154"/>
      <c r="E212" s="154"/>
      <c r="F212" s="154"/>
      <c r="G212" s="154"/>
      <c r="H212" s="154"/>
      <c r="I212" s="154"/>
      <c r="J212" s="154"/>
      <c r="K212" s="154">
        <v>3742</v>
      </c>
      <c r="L212" s="154">
        <v>3774</v>
      </c>
      <c r="M212" s="154">
        <v>3967</v>
      </c>
      <c r="N212" s="154">
        <v>3933</v>
      </c>
      <c r="O212" s="154">
        <v>4114</v>
      </c>
      <c r="P212" s="154">
        <v>4360.002541597848</v>
      </c>
      <c r="Q212" s="154">
        <v>4662.2764206248139</v>
      </c>
      <c r="R212" s="154">
        <v>4975.4718931781508</v>
      </c>
      <c r="S212" s="154">
        <v>5284.0128700592604</v>
      </c>
      <c r="T212" s="154">
        <v>5570.892138696272</v>
      </c>
      <c r="U212" s="154"/>
      <c r="V212" s="167"/>
      <c r="W212" s="167"/>
      <c r="X212" s="167"/>
      <c r="Y212" s="167"/>
      <c r="Z212" s="167"/>
      <c r="AA212" s="167"/>
      <c r="AB212" s="167"/>
      <c r="AC212" s="169">
        <v>100</v>
      </c>
      <c r="AD212" s="167">
        <v>100.85515766969534</v>
      </c>
      <c r="AE212" s="167">
        <v>106.01282736504542</v>
      </c>
      <c r="AF212" s="167">
        <v>105.10422234099413</v>
      </c>
      <c r="AG212" s="170">
        <v>109.94120791020845</v>
      </c>
      <c r="AH212" s="167">
        <v>116.51530041683185</v>
      </c>
      <c r="AI212" s="167">
        <v>124.59316997928418</v>
      </c>
      <c r="AJ212" s="167">
        <v>132.96290468140435</v>
      </c>
      <c r="AK212" s="170">
        <v>141.20825414375361</v>
      </c>
      <c r="AL212" s="170">
        <v>148.87472310786401</v>
      </c>
      <c r="AN212">
        <f t="shared" si="337"/>
        <v>109.94120791020845</v>
      </c>
      <c r="AO212">
        <f t="shared" si="338"/>
        <v>141.20825414375361</v>
      </c>
      <c r="AP212">
        <f t="shared" si="339"/>
        <v>148.87472310786401</v>
      </c>
      <c r="AQ212">
        <f t="shared" si="340"/>
        <v>0</v>
      </c>
      <c r="AR212">
        <f t="shared" si="341"/>
        <v>0</v>
      </c>
      <c r="AS212">
        <f t="shared" si="342"/>
        <v>0</v>
      </c>
    </row>
    <row r="213" spans="1:45" ht="13.5" customHeight="1">
      <c r="A213" s="12"/>
      <c r="B213" s="12"/>
      <c r="C213" s="12" t="s">
        <v>303</v>
      </c>
      <c r="D213" s="154"/>
      <c r="E213" s="154"/>
      <c r="F213" s="154"/>
      <c r="G213" s="154"/>
      <c r="H213" s="154"/>
      <c r="I213" s="154"/>
      <c r="J213" s="154"/>
      <c r="K213" s="154">
        <v>1690</v>
      </c>
      <c r="L213" s="154">
        <v>1982</v>
      </c>
      <c r="M213" s="154">
        <v>1981</v>
      </c>
      <c r="N213" s="154">
        <v>2059</v>
      </c>
      <c r="O213" s="154">
        <v>2203</v>
      </c>
      <c r="P213" s="154">
        <v>2312.9787254256116</v>
      </c>
      <c r="Q213" s="154">
        <v>2456.6686085318042</v>
      </c>
      <c r="R213" s="154">
        <v>2655.286736629701</v>
      </c>
      <c r="S213" s="154">
        <v>2877.8592192952601</v>
      </c>
      <c r="T213" s="154">
        <v>3133.0090221243595</v>
      </c>
      <c r="U213" s="154"/>
      <c r="V213" s="167"/>
      <c r="W213" s="167"/>
      <c r="X213" s="167"/>
      <c r="Y213" s="167"/>
      <c r="Z213" s="167"/>
      <c r="AA213" s="167"/>
      <c r="AB213" s="167"/>
      <c r="AC213" s="169">
        <v>100</v>
      </c>
      <c r="AD213" s="167">
        <v>117.27810650887574</v>
      </c>
      <c r="AE213" s="167">
        <v>117.2189349112426</v>
      </c>
      <c r="AF213" s="167">
        <v>121.83431952662723</v>
      </c>
      <c r="AG213" s="170">
        <v>130.3550295857988</v>
      </c>
      <c r="AH213" s="167">
        <v>136.86264647488827</v>
      </c>
      <c r="AI213" s="167">
        <v>145.36500642200025</v>
      </c>
      <c r="AJ213" s="167">
        <v>157.11755838045568</v>
      </c>
      <c r="AK213" s="170">
        <v>170.2875277689503</v>
      </c>
      <c r="AL213" s="170">
        <v>185.38514923812778</v>
      </c>
      <c r="AN213">
        <f t="shared" si="337"/>
        <v>130.3550295857988</v>
      </c>
      <c r="AO213">
        <f t="shared" si="338"/>
        <v>170.2875277689503</v>
      </c>
      <c r="AP213">
        <f t="shared" si="339"/>
        <v>185.38514923812778</v>
      </c>
      <c r="AQ213">
        <f t="shared" si="340"/>
        <v>0</v>
      </c>
      <c r="AR213">
        <f t="shared" si="341"/>
        <v>0</v>
      </c>
      <c r="AS213">
        <f t="shared" si="342"/>
        <v>0</v>
      </c>
    </row>
    <row r="214" spans="1:45" ht="13.5" customHeight="1">
      <c r="A214" s="29"/>
      <c r="B214" s="29"/>
      <c r="C214" s="29" t="s">
        <v>304</v>
      </c>
      <c r="D214" s="157"/>
      <c r="E214" s="157"/>
      <c r="F214" s="157"/>
      <c r="G214" s="157"/>
      <c r="H214" s="157"/>
      <c r="I214" s="157"/>
      <c r="J214" s="157"/>
      <c r="K214" s="157">
        <v>1675</v>
      </c>
      <c r="L214" s="157">
        <v>1587</v>
      </c>
      <c r="M214" s="157">
        <v>1569</v>
      </c>
      <c r="N214" s="157">
        <v>1440</v>
      </c>
      <c r="O214" s="157">
        <v>1324</v>
      </c>
      <c r="P214" s="157">
        <v>1187.2874024030739</v>
      </c>
      <c r="Q214" s="157">
        <v>1042.6743008310964</v>
      </c>
      <c r="R214" s="157">
        <v>912.3995415610857</v>
      </c>
      <c r="S214" s="157">
        <v>789.39618356981907</v>
      </c>
      <c r="T214" s="157">
        <v>668.8200489009223</v>
      </c>
      <c r="U214" s="157"/>
      <c r="V214" s="171"/>
      <c r="W214" s="171"/>
      <c r="X214" s="171"/>
      <c r="Y214" s="171"/>
      <c r="Z214" s="171"/>
      <c r="AA214" s="171"/>
      <c r="AB214" s="171"/>
      <c r="AC214" s="172">
        <v>100</v>
      </c>
      <c r="AD214" s="171">
        <v>94.74626865671641</v>
      </c>
      <c r="AE214" s="171">
        <v>93.671641791044777</v>
      </c>
      <c r="AF214" s="171">
        <v>85.970149253731336</v>
      </c>
      <c r="AG214" s="173">
        <v>79.044776119402982</v>
      </c>
      <c r="AH214" s="171">
        <v>70.882829994213367</v>
      </c>
      <c r="AI214" s="171">
        <v>62.249211989916198</v>
      </c>
      <c r="AJ214" s="171">
        <v>54.471614421557355</v>
      </c>
      <c r="AK214" s="173">
        <v>47.128130362377256</v>
      </c>
      <c r="AL214" s="173">
        <v>39.929555158264016</v>
      </c>
      <c r="AN214">
        <f t="shared" si="337"/>
        <v>79.044776119402982</v>
      </c>
      <c r="AO214">
        <f t="shared" si="338"/>
        <v>47.128130362377256</v>
      </c>
      <c r="AP214">
        <f t="shared" si="339"/>
        <v>39.929555158264016</v>
      </c>
      <c r="AQ214">
        <f t="shared" si="340"/>
        <v>0</v>
      </c>
      <c r="AR214">
        <f t="shared" si="341"/>
        <v>0</v>
      </c>
      <c r="AS214">
        <f t="shared" si="342"/>
        <v>0</v>
      </c>
    </row>
    <row r="215" spans="1:45" ht="13.5" customHeight="1">
      <c r="A215" s="12" t="s">
        <v>305</v>
      </c>
      <c r="B215" s="12" t="s">
        <v>305</v>
      </c>
      <c r="C215" s="12"/>
      <c r="D215" s="150">
        <v>9521</v>
      </c>
      <c r="E215" s="150">
        <v>9064</v>
      </c>
      <c r="F215" s="150">
        <v>8258</v>
      </c>
      <c r="G215" s="151">
        <v>9273</v>
      </c>
      <c r="H215" s="151">
        <v>9468</v>
      </c>
      <c r="I215" s="151">
        <v>9273</v>
      </c>
      <c r="J215" s="151">
        <v>8529</v>
      </c>
      <c r="K215" s="152">
        <v>8056</v>
      </c>
      <c r="L215" s="152"/>
      <c r="M215" s="152"/>
      <c r="N215" s="153"/>
      <c r="O215" s="158">
        <v>5837</v>
      </c>
      <c r="P215" s="154"/>
      <c r="Q215" s="154"/>
      <c r="R215" s="154"/>
      <c r="S215" s="154">
        <f>SUM(S217:S219)</f>
        <v>3292.4979723287397</v>
      </c>
      <c r="T215" s="154">
        <f>SUM(T217:T219)</f>
        <v>2783.5245972505054</v>
      </c>
      <c r="U215" s="154"/>
      <c r="V215" s="166">
        <f>D216</f>
        <v>100</v>
      </c>
      <c r="W215" s="166">
        <f t="shared" ref="W215" si="376">E216</f>
        <v>95.200084024787316</v>
      </c>
      <c r="X215" s="166">
        <f t="shared" ref="X215" si="377">F216</f>
        <v>86.734586703077412</v>
      </c>
      <c r="Y215" s="166">
        <f t="shared" ref="Y215" si="378">G216</f>
        <v>97.395231593320034</v>
      </c>
      <c r="Z215" s="166">
        <f t="shared" ref="Z215" si="379">H216</f>
        <v>99.443335784056302</v>
      </c>
      <c r="AA215" s="166">
        <f t="shared" ref="AA215" si="380">I216</f>
        <v>97.395231593320034</v>
      </c>
      <c r="AB215" s="166">
        <f t="shared" ref="AB215" si="381">J216</f>
        <v>89.580926373280121</v>
      </c>
      <c r="AC215" s="166">
        <f t="shared" ref="AC215" si="382">K216</f>
        <v>84.612960823442918</v>
      </c>
      <c r="AD215" s="166"/>
      <c r="AE215" s="166"/>
      <c r="AF215" s="166"/>
      <c r="AG215" s="166">
        <f t="shared" ref="AG215" si="383">O216</f>
        <v>61.306585442705597</v>
      </c>
      <c r="AH215" s="166"/>
      <c r="AI215" s="166"/>
      <c r="AJ215" s="166"/>
      <c r="AK215" s="166">
        <f t="shared" ref="AK215" si="384">S216</f>
        <v>34.581430231370021</v>
      </c>
      <c r="AL215" s="166">
        <f t="shared" ref="AL215" si="385">T216</f>
        <v>29.235632782801236</v>
      </c>
      <c r="AM215" s="83">
        <f>K215/D215*100</f>
        <v>84.612960823442918</v>
      </c>
      <c r="AN215" s="83">
        <f>O215/D215*100</f>
        <v>61.306585442705597</v>
      </c>
      <c r="AO215" s="83">
        <f>S215/D215*100</f>
        <v>34.581430231370021</v>
      </c>
      <c r="AP215" s="83">
        <f>T215/D215*100</f>
        <v>29.235632782801236</v>
      </c>
      <c r="AQ215" s="83">
        <f t="shared" si="340"/>
        <v>0</v>
      </c>
      <c r="AR215" s="83">
        <f t="shared" si="341"/>
        <v>0</v>
      </c>
      <c r="AS215" s="83">
        <f t="shared" si="342"/>
        <v>0</v>
      </c>
    </row>
    <row r="216" spans="1:45" ht="13.5" customHeight="1">
      <c r="A216" s="12"/>
      <c r="B216" s="12"/>
      <c r="C216" s="12"/>
      <c r="D216" s="156">
        <v>100</v>
      </c>
      <c r="E216" s="156">
        <f t="shared" ref="E216:K216" si="386">E215/$D215*100</f>
        <v>95.200084024787316</v>
      </c>
      <c r="F216" s="156">
        <f t="shared" si="386"/>
        <v>86.734586703077412</v>
      </c>
      <c r="G216" s="156">
        <f t="shared" si="386"/>
        <v>97.395231593320034</v>
      </c>
      <c r="H216" s="156">
        <f t="shared" si="386"/>
        <v>99.443335784056302</v>
      </c>
      <c r="I216" s="156">
        <f t="shared" si="386"/>
        <v>97.395231593320034</v>
      </c>
      <c r="J216" s="156">
        <f t="shared" si="386"/>
        <v>89.580926373280121</v>
      </c>
      <c r="K216" s="156">
        <f t="shared" si="386"/>
        <v>84.612960823442918</v>
      </c>
      <c r="L216" s="156"/>
      <c r="M216" s="156"/>
      <c r="N216" s="156"/>
      <c r="O216" s="156">
        <f>O215/$D215*100</f>
        <v>61.306585442705597</v>
      </c>
      <c r="P216" s="156"/>
      <c r="Q216" s="156"/>
      <c r="R216" s="156"/>
      <c r="S216" s="156">
        <f>S215/$D215*100</f>
        <v>34.581430231370021</v>
      </c>
      <c r="T216" s="156">
        <f>T215/$D215*100</f>
        <v>29.235632782801236</v>
      </c>
      <c r="U216" s="154"/>
      <c r="V216" s="166"/>
      <c r="W216" s="166"/>
      <c r="X216" s="166"/>
      <c r="Y216" s="166"/>
      <c r="Z216" s="166"/>
      <c r="AA216" s="166"/>
      <c r="AB216" s="166"/>
      <c r="AC216" s="168">
        <f>AC215/$AC215*100</f>
        <v>100</v>
      </c>
      <c r="AD216" s="166"/>
      <c r="AE216" s="166"/>
      <c r="AF216" s="166"/>
      <c r="AG216" s="166">
        <f>AG215/$AC215*100</f>
        <v>72.455312810327698</v>
      </c>
      <c r="AH216" s="166"/>
      <c r="AI216" s="166"/>
      <c r="AJ216" s="166"/>
      <c r="AK216" s="166">
        <f>AK215/$AC215*100</f>
        <v>40.87013371808267</v>
      </c>
      <c r="AL216" s="166">
        <f>AL215/$AC215*100</f>
        <v>34.552192120785818</v>
      </c>
      <c r="AN216">
        <f t="shared" si="337"/>
        <v>72.455312810327698</v>
      </c>
      <c r="AO216">
        <f t="shared" si="338"/>
        <v>40.87013371808267</v>
      </c>
      <c r="AP216">
        <f t="shared" si="339"/>
        <v>34.552192120785818</v>
      </c>
      <c r="AQ216">
        <f t="shared" si="340"/>
        <v>0</v>
      </c>
      <c r="AR216">
        <f t="shared" si="341"/>
        <v>0</v>
      </c>
      <c r="AS216">
        <f t="shared" si="342"/>
        <v>0</v>
      </c>
    </row>
    <row r="217" spans="1:45" ht="13.5" customHeight="1">
      <c r="A217" s="12"/>
      <c r="B217" s="12"/>
      <c r="C217" s="121" t="s">
        <v>527</v>
      </c>
      <c r="D217" s="154"/>
      <c r="E217" s="154"/>
      <c r="F217" s="154"/>
      <c r="G217" s="154"/>
      <c r="H217" s="154"/>
      <c r="I217" s="154"/>
      <c r="J217" s="154"/>
      <c r="K217" s="154">
        <v>3990</v>
      </c>
      <c r="L217" s="154">
        <v>3717</v>
      </c>
      <c r="M217" s="154">
        <v>3607</v>
      </c>
      <c r="N217" s="154">
        <v>3360</v>
      </c>
      <c r="O217" s="154">
        <v>3072</v>
      </c>
      <c r="P217" s="154">
        <v>2752.9274842102841</v>
      </c>
      <c r="Q217" s="154">
        <v>2419.4182347373571</v>
      </c>
      <c r="R217" s="154">
        <v>2094.2535636752964</v>
      </c>
      <c r="S217" s="154">
        <v>1805.5767869001127</v>
      </c>
      <c r="T217" s="154">
        <v>1560.244466142442</v>
      </c>
      <c r="U217" s="154">
        <v>1349.7155391993997</v>
      </c>
      <c r="V217" s="167"/>
      <c r="W217" s="167"/>
      <c r="X217" s="167"/>
      <c r="Y217" s="167"/>
      <c r="Z217" s="167"/>
      <c r="AA217" s="167"/>
      <c r="AB217" s="167"/>
      <c r="AC217" s="169">
        <v>100</v>
      </c>
      <c r="AD217" s="167">
        <v>93.15789473684211</v>
      </c>
      <c r="AE217" s="167">
        <v>90.401002506265655</v>
      </c>
      <c r="AF217" s="167">
        <v>84.210526315789465</v>
      </c>
      <c r="AG217" s="170">
        <v>76.992481203007529</v>
      </c>
      <c r="AH217" s="167">
        <v>68.9956762959971</v>
      </c>
      <c r="AI217" s="167">
        <v>60.637048489658071</v>
      </c>
      <c r="AJ217" s="167">
        <v>52.487557986849531</v>
      </c>
      <c r="AK217" s="170">
        <v>45.25255105012814</v>
      </c>
      <c r="AL217" s="170">
        <v>39.10387133189078</v>
      </c>
      <c r="AN217">
        <f t="shared" si="337"/>
        <v>76.992481203007529</v>
      </c>
      <c r="AO217">
        <f t="shared" si="338"/>
        <v>45.25255105012814</v>
      </c>
      <c r="AP217">
        <f t="shared" si="339"/>
        <v>39.10387133189078</v>
      </c>
      <c r="AQ217">
        <f t="shared" si="340"/>
        <v>0</v>
      </c>
      <c r="AR217">
        <f t="shared" si="341"/>
        <v>0</v>
      </c>
      <c r="AS217">
        <f t="shared" si="342"/>
        <v>0</v>
      </c>
    </row>
    <row r="218" spans="1:45" ht="13.5" customHeight="1">
      <c r="A218" s="12"/>
      <c r="B218" s="12"/>
      <c r="C218" s="121" t="s">
        <v>121</v>
      </c>
      <c r="D218" s="154"/>
      <c r="E218" s="154"/>
      <c r="F218" s="154"/>
      <c r="G218" s="154"/>
      <c r="H218" s="154"/>
      <c r="I218" s="154"/>
      <c r="J218" s="154"/>
      <c r="K218" s="154">
        <v>2529</v>
      </c>
      <c r="L218" s="154">
        <v>2482</v>
      </c>
      <c r="M218" s="154">
        <v>2262</v>
      </c>
      <c r="N218" s="154">
        <v>1956</v>
      </c>
      <c r="O218" s="154">
        <v>1735</v>
      </c>
      <c r="P218" s="154">
        <v>1544.1087091432505</v>
      </c>
      <c r="Q218" s="154">
        <v>1345.3165759130081</v>
      </c>
      <c r="R218" s="154">
        <v>1146.2655883560137</v>
      </c>
      <c r="S218" s="154">
        <v>964.3140032340774</v>
      </c>
      <c r="T218" s="154">
        <v>803.57749803477884</v>
      </c>
      <c r="U218" s="154">
        <v>645.26735034396631</v>
      </c>
      <c r="V218" s="167"/>
      <c r="W218" s="167"/>
      <c r="X218" s="167"/>
      <c r="Y218" s="167"/>
      <c r="Z218" s="167"/>
      <c r="AA218" s="167"/>
      <c r="AB218" s="167"/>
      <c r="AC218" s="169">
        <v>100</v>
      </c>
      <c r="AD218" s="167">
        <v>98.1415579280348</v>
      </c>
      <c r="AE218" s="167">
        <v>89.442467378410441</v>
      </c>
      <c r="AF218" s="167">
        <v>77.342823250296561</v>
      </c>
      <c r="AG218" s="170">
        <v>68.604191379992102</v>
      </c>
      <c r="AH218" s="167">
        <v>61.056097633185068</v>
      </c>
      <c r="AI218" s="167">
        <v>53.195594144444769</v>
      </c>
      <c r="AJ218" s="167">
        <v>45.32485521376092</v>
      </c>
      <c r="AK218" s="170">
        <v>38.130249238199973</v>
      </c>
      <c r="AL218" s="170">
        <v>31.77451554111423</v>
      </c>
      <c r="AN218">
        <f t="shared" si="337"/>
        <v>68.604191379992102</v>
      </c>
      <c r="AO218">
        <f t="shared" si="338"/>
        <v>38.130249238199973</v>
      </c>
      <c r="AP218">
        <f t="shared" si="339"/>
        <v>31.77451554111423</v>
      </c>
      <c r="AQ218">
        <f t="shared" si="340"/>
        <v>0</v>
      </c>
      <c r="AR218">
        <f t="shared" si="341"/>
        <v>0</v>
      </c>
      <c r="AS218">
        <f t="shared" si="342"/>
        <v>0</v>
      </c>
    </row>
    <row r="219" spans="1:45" ht="13.5" customHeight="1">
      <c r="A219" s="29"/>
      <c r="B219" s="29"/>
      <c r="C219" s="124" t="s">
        <v>528</v>
      </c>
      <c r="D219" s="157"/>
      <c r="E219" s="157"/>
      <c r="F219" s="157"/>
      <c r="G219" s="157"/>
      <c r="H219" s="157"/>
      <c r="I219" s="157"/>
      <c r="J219" s="157"/>
      <c r="K219" s="157">
        <v>1537</v>
      </c>
      <c r="L219" s="157">
        <v>1426</v>
      </c>
      <c r="M219" s="157">
        <v>1310</v>
      </c>
      <c r="N219" s="157">
        <v>1192</v>
      </c>
      <c r="O219" s="157">
        <v>1030</v>
      </c>
      <c r="P219" s="157">
        <v>877.23562401373829</v>
      </c>
      <c r="Q219" s="157">
        <v>744.6165531371945</v>
      </c>
      <c r="R219" s="157">
        <v>626.914036410481</v>
      </c>
      <c r="S219" s="157">
        <v>522.60718219454975</v>
      </c>
      <c r="T219" s="157">
        <v>419.70263307328469</v>
      </c>
      <c r="U219" s="157">
        <v>330.47379369433816</v>
      </c>
      <c r="V219" s="171"/>
      <c r="W219" s="171"/>
      <c r="X219" s="171"/>
      <c r="Y219" s="171"/>
      <c r="Z219" s="171"/>
      <c r="AA219" s="171"/>
      <c r="AB219" s="171"/>
      <c r="AC219" s="172">
        <v>100</v>
      </c>
      <c r="AD219" s="171">
        <v>92.778139232270661</v>
      </c>
      <c r="AE219" s="171">
        <v>85.230969420949904</v>
      </c>
      <c r="AF219" s="171">
        <v>77.553675992192581</v>
      </c>
      <c r="AG219" s="173">
        <v>67.013662979830841</v>
      </c>
      <c r="AH219" s="171">
        <v>57.074536370444903</v>
      </c>
      <c r="AI219" s="171">
        <v>48.44609974867889</v>
      </c>
      <c r="AJ219" s="171">
        <v>40.788161119745027</v>
      </c>
      <c r="AK219" s="173">
        <v>34.001768522742339</v>
      </c>
      <c r="AL219" s="173">
        <v>27.306612431573502</v>
      </c>
      <c r="AN219">
        <f t="shared" si="337"/>
        <v>67.013662979830841</v>
      </c>
      <c r="AO219">
        <f t="shared" si="338"/>
        <v>34.001768522742339</v>
      </c>
      <c r="AP219">
        <f t="shared" si="339"/>
        <v>27.306612431573502</v>
      </c>
      <c r="AQ219">
        <f t="shared" si="340"/>
        <v>0</v>
      </c>
      <c r="AR219">
        <f t="shared" si="341"/>
        <v>0</v>
      </c>
      <c r="AS219">
        <f t="shared" si="342"/>
        <v>0</v>
      </c>
    </row>
    <row r="220" spans="1:45" ht="13.5" customHeight="1">
      <c r="A220" s="12" t="s">
        <v>325</v>
      </c>
      <c r="B220" s="12" t="s">
        <v>325</v>
      </c>
      <c r="C220" s="12"/>
      <c r="D220" s="150">
        <v>12655</v>
      </c>
      <c r="E220" s="150">
        <v>11712</v>
      </c>
      <c r="F220" s="150">
        <v>10953</v>
      </c>
      <c r="G220" s="151">
        <v>10801</v>
      </c>
      <c r="H220" s="151">
        <v>10767</v>
      </c>
      <c r="I220" s="151">
        <v>10619</v>
      </c>
      <c r="J220" s="151">
        <v>10315</v>
      </c>
      <c r="K220" s="152">
        <f>SUM(K222:K226)</f>
        <v>10230</v>
      </c>
      <c r="L220" s="152"/>
      <c r="M220" s="152"/>
      <c r="N220" s="153"/>
      <c r="O220" s="152">
        <f>SUM(O222:O226)</f>
        <v>8192</v>
      </c>
      <c r="P220" s="154"/>
      <c r="Q220" s="154"/>
      <c r="R220" s="154"/>
      <c r="S220" s="152">
        <f>SUM(S222:S226)</f>
        <v>5983.0416279111241</v>
      </c>
      <c r="T220" s="152">
        <f>SUM(T222:T226)</f>
        <v>5463.9563778422316</v>
      </c>
      <c r="U220" s="154"/>
      <c r="V220" s="166">
        <f>D221</f>
        <v>100</v>
      </c>
      <c r="W220" s="166">
        <f t="shared" ref="W220" si="387">E221</f>
        <v>92.548399841959693</v>
      </c>
      <c r="X220" s="166">
        <f t="shared" ref="X220" si="388">F221</f>
        <v>86.550770446463844</v>
      </c>
      <c r="Y220" s="166">
        <f t="shared" ref="Y220" si="389">G221</f>
        <v>85.349664164361911</v>
      </c>
      <c r="Z220" s="166">
        <f t="shared" ref="Z220" si="390">H221</f>
        <v>85.080995653891748</v>
      </c>
      <c r="AA220" s="166">
        <f t="shared" ref="AA220" si="391">I221</f>
        <v>83.91149743184512</v>
      </c>
      <c r="AB220" s="166">
        <f t="shared" ref="AB220" si="392">J221</f>
        <v>81.509284867641256</v>
      </c>
      <c r="AC220" s="166">
        <f t="shared" ref="AC220" si="393">K221</f>
        <v>80.837613591465825</v>
      </c>
      <c r="AD220" s="166"/>
      <c r="AE220" s="166"/>
      <c r="AF220" s="166"/>
      <c r="AG220" s="166">
        <f t="shared" ref="AG220" si="394">O221</f>
        <v>64.733306993283293</v>
      </c>
      <c r="AH220" s="166"/>
      <c r="AI220" s="166"/>
      <c r="AJ220" s="166"/>
      <c r="AK220" s="166">
        <f t="shared" ref="AK220" si="395">S221</f>
        <v>47.278084772114767</v>
      </c>
      <c r="AL220" s="166">
        <f t="shared" ref="AL220" si="396">T221</f>
        <v>43.176265332613447</v>
      </c>
      <c r="AM220" s="83">
        <f>K220/D220*100</f>
        <v>80.837613591465825</v>
      </c>
      <c r="AN220" s="83">
        <f>O220/D220*100</f>
        <v>64.733306993283293</v>
      </c>
      <c r="AO220" s="83">
        <f>S220/D220*100</f>
        <v>47.278084772114767</v>
      </c>
      <c r="AP220" s="83">
        <f>T220/D220*100</f>
        <v>43.176265332613447</v>
      </c>
      <c r="AQ220" s="83">
        <f t="shared" si="340"/>
        <v>0</v>
      </c>
      <c r="AR220" s="83">
        <f t="shared" si="341"/>
        <v>0</v>
      </c>
      <c r="AS220" s="83">
        <f t="shared" si="342"/>
        <v>0</v>
      </c>
    </row>
    <row r="221" spans="1:45" ht="13.5" customHeight="1">
      <c r="A221" s="12"/>
      <c r="B221" s="12"/>
      <c r="C221" s="12"/>
      <c r="D221" s="156">
        <v>100</v>
      </c>
      <c r="E221" s="156">
        <f t="shared" ref="E221:K221" si="397">E220/$D220*100</f>
        <v>92.548399841959693</v>
      </c>
      <c r="F221" s="156">
        <f t="shared" si="397"/>
        <v>86.550770446463844</v>
      </c>
      <c r="G221" s="156">
        <f t="shared" si="397"/>
        <v>85.349664164361911</v>
      </c>
      <c r="H221" s="156">
        <f t="shared" si="397"/>
        <v>85.080995653891748</v>
      </c>
      <c r="I221" s="156">
        <f t="shared" si="397"/>
        <v>83.91149743184512</v>
      </c>
      <c r="J221" s="156">
        <f t="shared" si="397"/>
        <v>81.509284867641256</v>
      </c>
      <c r="K221" s="156">
        <f t="shared" si="397"/>
        <v>80.837613591465825</v>
      </c>
      <c r="L221" s="156"/>
      <c r="M221" s="156"/>
      <c r="N221" s="156"/>
      <c r="O221" s="156">
        <f>O220/$D220*100</f>
        <v>64.733306993283293</v>
      </c>
      <c r="P221" s="156"/>
      <c r="Q221" s="156"/>
      <c r="R221" s="156"/>
      <c r="S221" s="156">
        <f>S220/$D220*100</f>
        <v>47.278084772114767</v>
      </c>
      <c r="T221" s="156">
        <f>T220/$D220*100</f>
        <v>43.176265332613447</v>
      </c>
      <c r="U221" s="154"/>
      <c r="V221" s="166"/>
      <c r="W221" s="166"/>
      <c r="X221" s="166"/>
      <c r="Y221" s="166"/>
      <c r="Z221" s="166"/>
      <c r="AA221" s="166"/>
      <c r="AB221" s="166"/>
      <c r="AC221" s="168">
        <f>AC220/$AC220*100</f>
        <v>100</v>
      </c>
      <c r="AD221" s="166"/>
      <c r="AE221" s="166"/>
      <c r="AF221" s="166"/>
      <c r="AG221" s="166">
        <f>AG220/$AC220*100</f>
        <v>80.078201368523963</v>
      </c>
      <c r="AH221" s="166"/>
      <c r="AI221" s="166"/>
      <c r="AJ221" s="166"/>
      <c r="AK221" s="166">
        <f>AK220/$AC220*100</f>
        <v>58.485255404800817</v>
      </c>
      <c r="AL221" s="166">
        <f>AL220/$AC220*100</f>
        <v>53.411108287802854</v>
      </c>
      <c r="AN221">
        <f t="shared" si="337"/>
        <v>80.078201368523963</v>
      </c>
      <c r="AO221">
        <f t="shared" si="338"/>
        <v>58.485255404800817</v>
      </c>
      <c r="AP221">
        <f t="shared" si="339"/>
        <v>53.411108287802854</v>
      </c>
      <c r="AQ221">
        <f t="shared" si="340"/>
        <v>0</v>
      </c>
      <c r="AR221">
        <f t="shared" si="341"/>
        <v>0</v>
      </c>
      <c r="AS221">
        <f t="shared" si="342"/>
        <v>0</v>
      </c>
    </row>
    <row r="222" spans="1:45" ht="13.5" customHeight="1">
      <c r="A222" s="12"/>
      <c r="B222" s="12"/>
      <c r="C222" s="121" t="s">
        <v>124</v>
      </c>
      <c r="D222" s="154"/>
      <c r="E222" s="154"/>
      <c r="F222" s="154"/>
      <c r="G222" s="154"/>
      <c r="H222" s="154"/>
      <c r="I222" s="154"/>
      <c r="J222" s="154"/>
      <c r="K222" s="154">
        <v>2848</v>
      </c>
      <c r="L222" s="154">
        <v>2721</v>
      </c>
      <c r="M222" s="154">
        <v>2614</v>
      </c>
      <c r="N222" s="154">
        <v>2500</v>
      </c>
      <c r="O222" s="154">
        <v>2438</v>
      </c>
      <c r="P222" s="154">
        <v>2366.7518916513745</v>
      </c>
      <c r="Q222" s="154">
        <v>2263.4695521785034</v>
      </c>
      <c r="R222" s="154">
        <v>2147.0984335871335</v>
      </c>
      <c r="S222" s="154">
        <v>2033.6649944726223</v>
      </c>
      <c r="T222" s="154">
        <v>1928.2168208812047</v>
      </c>
      <c r="U222" s="154">
        <v>1838.1490696015405</v>
      </c>
      <c r="V222" s="167"/>
      <c r="W222" s="167"/>
      <c r="X222" s="167"/>
      <c r="Y222" s="167"/>
      <c r="Z222" s="167"/>
      <c r="AA222" s="167"/>
      <c r="AB222" s="167"/>
      <c r="AC222" s="169">
        <v>100</v>
      </c>
      <c r="AD222" s="167">
        <v>95.540730337078656</v>
      </c>
      <c r="AE222" s="167">
        <v>91.783707865168537</v>
      </c>
      <c r="AF222" s="167">
        <v>87.780898876404493</v>
      </c>
      <c r="AG222" s="170">
        <v>85.603932584269657</v>
      </c>
      <c r="AH222" s="167">
        <v>83.102243386635337</v>
      </c>
      <c r="AI222" s="167">
        <v>79.475756747840705</v>
      </c>
      <c r="AJ222" s="167">
        <v>75.389692190559458</v>
      </c>
      <c r="AK222" s="170">
        <v>71.406776491313977</v>
      </c>
      <c r="AL222" s="170">
        <v>67.704242306222071</v>
      </c>
      <c r="AN222">
        <f t="shared" si="337"/>
        <v>85.603932584269657</v>
      </c>
      <c r="AO222">
        <f t="shared" si="338"/>
        <v>71.406776491313977</v>
      </c>
      <c r="AP222">
        <f t="shared" si="339"/>
        <v>67.704242306222071</v>
      </c>
      <c r="AQ222">
        <f t="shared" si="340"/>
        <v>0</v>
      </c>
      <c r="AR222">
        <f t="shared" si="341"/>
        <v>0</v>
      </c>
      <c r="AS222">
        <f t="shared" si="342"/>
        <v>0</v>
      </c>
    </row>
    <row r="223" spans="1:45" ht="13.5" customHeight="1">
      <c r="A223" s="12"/>
      <c r="B223" s="12"/>
      <c r="C223" s="121" t="s">
        <v>529</v>
      </c>
      <c r="D223" s="154"/>
      <c r="E223" s="154"/>
      <c r="F223" s="154"/>
      <c r="G223" s="154"/>
      <c r="H223" s="154"/>
      <c r="I223" s="154"/>
      <c r="J223" s="154"/>
      <c r="K223" s="154">
        <v>2413</v>
      </c>
      <c r="L223" s="154">
        <v>2521</v>
      </c>
      <c r="M223" s="154">
        <v>2339</v>
      </c>
      <c r="N223" s="154">
        <v>2273</v>
      </c>
      <c r="O223" s="154">
        <v>2185</v>
      </c>
      <c r="P223" s="154">
        <v>2077.6197384432853</v>
      </c>
      <c r="Q223" s="154">
        <v>1957.9889612763291</v>
      </c>
      <c r="R223" s="154">
        <v>1837.9715200033158</v>
      </c>
      <c r="S223" s="154">
        <v>1721.5201291298699</v>
      </c>
      <c r="T223" s="154">
        <v>1601.5361821488209</v>
      </c>
      <c r="U223" s="154">
        <v>1482.8406954270877</v>
      </c>
      <c r="V223" s="167"/>
      <c r="W223" s="167"/>
      <c r="X223" s="167"/>
      <c r="Y223" s="167"/>
      <c r="Z223" s="167"/>
      <c r="AA223" s="167"/>
      <c r="AB223" s="167"/>
      <c r="AC223" s="169">
        <v>100</v>
      </c>
      <c r="AD223" s="167">
        <v>104.47575631993369</v>
      </c>
      <c r="AE223" s="167">
        <v>96.933278077082477</v>
      </c>
      <c r="AF223" s="167">
        <v>94.198093659345218</v>
      </c>
      <c r="AG223" s="170">
        <v>90.551181102362193</v>
      </c>
      <c r="AH223" s="167">
        <v>86.101108099597397</v>
      </c>
      <c r="AI223" s="167">
        <v>81.143346924008668</v>
      </c>
      <c r="AJ223" s="167">
        <v>76.169561541786805</v>
      </c>
      <c r="AK223" s="170">
        <v>71.34356109116743</v>
      </c>
      <c r="AL223" s="170">
        <v>66.371163785695018</v>
      </c>
      <c r="AN223">
        <f t="shared" si="337"/>
        <v>90.551181102362193</v>
      </c>
      <c r="AO223">
        <f t="shared" si="338"/>
        <v>71.34356109116743</v>
      </c>
      <c r="AP223">
        <f t="shared" si="339"/>
        <v>66.371163785695018</v>
      </c>
      <c r="AQ223">
        <f t="shared" si="340"/>
        <v>0</v>
      </c>
      <c r="AR223">
        <f t="shared" si="341"/>
        <v>0</v>
      </c>
      <c r="AS223">
        <f t="shared" si="342"/>
        <v>0</v>
      </c>
    </row>
    <row r="224" spans="1:45" ht="13.5" customHeight="1">
      <c r="A224" s="12"/>
      <c r="B224" s="12"/>
      <c r="C224" s="121" t="s">
        <v>530</v>
      </c>
      <c r="D224" s="154"/>
      <c r="E224" s="154"/>
      <c r="F224" s="154"/>
      <c r="G224" s="154"/>
      <c r="H224" s="154"/>
      <c r="I224" s="154"/>
      <c r="J224" s="154"/>
      <c r="K224" s="154">
        <v>2414</v>
      </c>
      <c r="L224" s="154">
        <v>2320</v>
      </c>
      <c r="M224" s="154">
        <v>2157</v>
      </c>
      <c r="N224" s="154">
        <v>2044</v>
      </c>
      <c r="O224" s="154">
        <v>1851</v>
      </c>
      <c r="P224" s="154">
        <v>1668.2535636242912</v>
      </c>
      <c r="Q224" s="154">
        <v>1488.8110840012541</v>
      </c>
      <c r="R224" s="154">
        <v>1323.2749245081222</v>
      </c>
      <c r="S224" s="154">
        <v>1169.8148302373088</v>
      </c>
      <c r="T224" s="154">
        <v>1020.0512066147646</v>
      </c>
      <c r="U224" s="154">
        <v>878.60607344693744</v>
      </c>
      <c r="V224" s="167"/>
      <c r="W224" s="167"/>
      <c r="X224" s="167"/>
      <c r="Y224" s="167"/>
      <c r="Z224" s="167"/>
      <c r="AA224" s="167"/>
      <c r="AB224" s="167"/>
      <c r="AC224" s="169">
        <v>100</v>
      </c>
      <c r="AD224" s="167">
        <v>96.106048053024026</v>
      </c>
      <c r="AE224" s="167">
        <v>89.353769676884838</v>
      </c>
      <c r="AF224" s="167">
        <v>84.672742336371158</v>
      </c>
      <c r="AG224" s="170">
        <v>76.677713338856663</v>
      </c>
      <c r="AH224" s="167">
        <v>69.107438426855481</v>
      </c>
      <c r="AI224" s="167">
        <v>61.674029991766943</v>
      </c>
      <c r="AJ224" s="167">
        <v>54.816691156094542</v>
      </c>
      <c r="AK224" s="170">
        <v>48.459603572382306</v>
      </c>
      <c r="AL224" s="170">
        <v>42.255642361837801</v>
      </c>
      <c r="AN224">
        <f t="shared" si="337"/>
        <v>76.677713338856663</v>
      </c>
      <c r="AO224">
        <f t="shared" si="338"/>
        <v>48.459603572382306</v>
      </c>
      <c r="AP224">
        <f t="shared" si="339"/>
        <v>42.255642361837801</v>
      </c>
      <c r="AQ224">
        <f t="shared" si="340"/>
        <v>0</v>
      </c>
      <c r="AR224">
        <f t="shared" si="341"/>
        <v>0</v>
      </c>
      <c r="AS224">
        <f t="shared" si="342"/>
        <v>0</v>
      </c>
    </row>
    <row r="225" spans="1:45" ht="13.5" customHeight="1">
      <c r="A225" s="12"/>
      <c r="B225" s="12"/>
      <c r="C225" s="12" t="s">
        <v>127</v>
      </c>
      <c r="D225" s="154"/>
      <c r="E225" s="154"/>
      <c r="F225" s="154"/>
      <c r="G225" s="154"/>
      <c r="H225" s="154"/>
      <c r="I225" s="154"/>
      <c r="J225" s="154"/>
      <c r="K225" s="154">
        <v>1511</v>
      </c>
      <c r="L225" s="154">
        <v>1431</v>
      </c>
      <c r="M225" s="154">
        <v>1358</v>
      </c>
      <c r="N225" s="154">
        <v>1247</v>
      </c>
      <c r="O225" s="154">
        <v>1153</v>
      </c>
      <c r="P225" s="154">
        <v>1065.3025471865178</v>
      </c>
      <c r="Q225" s="154">
        <v>982.98691396511606</v>
      </c>
      <c r="R225" s="154">
        <v>894.6810325535198</v>
      </c>
      <c r="S225" s="154">
        <v>804.06395824102901</v>
      </c>
      <c r="T225" s="154">
        <v>714.45332628022754</v>
      </c>
      <c r="U225" s="154">
        <v>628.62805697037402</v>
      </c>
      <c r="V225" s="167"/>
      <c r="W225" s="167"/>
      <c r="X225" s="167"/>
      <c r="Y225" s="167"/>
      <c r="Z225" s="167"/>
      <c r="AA225" s="167"/>
      <c r="AB225" s="167"/>
      <c r="AC225" s="169">
        <v>100</v>
      </c>
      <c r="AD225" s="167">
        <v>94.705493050959632</v>
      </c>
      <c r="AE225" s="167">
        <v>89.874255459960295</v>
      </c>
      <c r="AF225" s="167">
        <v>82.528127068166782</v>
      </c>
      <c r="AG225" s="170">
        <v>76.307081403044336</v>
      </c>
      <c r="AH225" s="167">
        <v>70.503146736367825</v>
      </c>
      <c r="AI225" s="167">
        <v>65.055388085050708</v>
      </c>
      <c r="AJ225" s="167">
        <v>59.211186800365311</v>
      </c>
      <c r="AK225" s="170">
        <v>53.21402767975043</v>
      </c>
      <c r="AL225" s="170">
        <v>47.283476259445898</v>
      </c>
      <c r="AN225">
        <f t="shared" si="337"/>
        <v>76.307081403044336</v>
      </c>
      <c r="AO225">
        <f t="shared" si="338"/>
        <v>53.21402767975043</v>
      </c>
      <c r="AP225">
        <f t="shared" si="339"/>
        <v>47.283476259445898</v>
      </c>
      <c r="AQ225">
        <f t="shared" si="340"/>
        <v>0</v>
      </c>
      <c r="AR225">
        <f t="shared" si="341"/>
        <v>0</v>
      </c>
      <c r="AS225">
        <f t="shared" si="342"/>
        <v>0</v>
      </c>
    </row>
    <row r="226" spans="1:45" ht="13.5" customHeight="1">
      <c r="A226" s="29"/>
      <c r="B226" s="29"/>
      <c r="C226" s="29" t="s">
        <v>330</v>
      </c>
      <c r="D226" s="157"/>
      <c r="E226" s="157"/>
      <c r="F226" s="157"/>
      <c r="G226" s="157"/>
      <c r="H226" s="157"/>
      <c r="I226" s="157"/>
      <c r="J226" s="157"/>
      <c r="K226" s="157">
        <v>1044</v>
      </c>
      <c r="L226" s="157">
        <v>923</v>
      </c>
      <c r="M226" s="157">
        <v>858</v>
      </c>
      <c r="N226" s="157">
        <v>674</v>
      </c>
      <c r="O226" s="157">
        <v>565</v>
      </c>
      <c r="P226" s="157">
        <v>474.20484462495546</v>
      </c>
      <c r="Q226" s="157">
        <v>393.63981076555103</v>
      </c>
      <c r="R226" s="157">
        <v>320.86493269102402</v>
      </c>
      <c r="S226" s="157">
        <v>253.97771583029402</v>
      </c>
      <c r="T226" s="157">
        <v>199.69884191721346</v>
      </c>
      <c r="U226" s="157">
        <v>161.96194484922313</v>
      </c>
      <c r="V226" s="171"/>
      <c r="W226" s="171"/>
      <c r="X226" s="171"/>
      <c r="Y226" s="171"/>
      <c r="Z226" s="171"/>
      <c r="AA226" s="171"/>
      <c r="AB226" s="171"/>
      <c r="AC226" s="172">
        <v>100</v>
      </c>
      <c r="AD226" s="171">
        <v>88.40996168582376</v>
      </c>
      <c r="AE226" s="171">
        <v>82.18390804597702</v>
      </c>
      <c r="AF226" s="171">
        <v>64.559386973180082</v>
      </c>
      <c r="AG226" s="173">
        <v>54.118773946360157</v>
      </c>
      <c r="AH226" s="171">
        <v>45.421919983233281</v>
      </c>
      <c r="AI226" s="171">
        <v>37.704962717006801</v>
      </c>
      <c r="AJ226" s="171">
        <v>30.734188955078928</v>
      </c>
      <c r="AK226" s="173">
        <v>24.327367416694827</v>
      </c>
      <c r="AL226" s="173">
        <v>19.12824156295148</v>
      </c>
      <c r="AN226">
        <f t="shared" si="337"/>
        <v>54.118773946360157</v>
      </c>
      <c r="AO226">
        <f t="shared" si="338"/>
        <v>24.327367416694827</v>
      </c>
      <c r="AP226">
        <f t="shared" si="339"/>
        <v>19.12824156295148</v>
      </c>
      <c r="AQ226">
        <f t="shared" si="340"/>
        <v>0</v>
      </c>
      <c r="AR226">
        <f t="shared" si="341"/>
        <v>0</v>
      </c>
      <c r="AS226">
        <f t="shared" si="342"/>
        <v>0</v>
      </c>
    </row>
    <row r="227" spans="1:45" s="83" customFormat="1" ht="13.5" customHeight="1">
      <c r="A227" s="12" t="s">
        <v>318</v>
      </c>
      <c r="B227" s="12" t="s">
        <v>458</v>
      </c>
      <c r="C227" s="12"/>
      <c r="D227" s="150">
        <v>7537</v>
      </c>
      <c r="E227" s="150">
        <v>7171</v>
      </c>
      <c r="F227" s="150">
        <v>6729</v>
      </c>
      <c r="G227" s="151">
        <v>6568</v>
      </c>
      <c r="H227" s="151">
        <v>6640</v>
      </c>
      <c r="I227" s="151">
        <v>6609</v>
      </c>
      <c r="J227" s="151">
        <v>6676</v>
      </c>
      <c r="K227" s="152">
        <v>6663</v>
      </c>
      <c r="L227" s="152"/>
      <c r="M227" s="152"/>
      <c r="N227" s="153"/>
      <c r="O227" s="158">
        <v>5396</v>
      </c>
      <c r="P227" s="154"/>
      <c r="Q227" s="154"/>
      <c r="R227" s="154"/>
      <c r="S227" s="154">
        <f>SUM(S229:S231)</f>
        <v>3932.454437419583</v>
      </c>
      <c r="T227" s="154">
        <f>SUM(T229:T231)</f>
        <v>3579.8944888340702</v>
      </c>
      <c r="U227" s="154"/>
      <c r="V227" s="166">
        <f>D228</f>
        <v>100</v>
      </c>
      <c r="W227" s="166">
        <f t="shared" ref="W227" si="398">E228</f>
        <v>95.143956481358629</v>
      </c>
      <c r="X227" s="166">
        <f t="shared" ref="X227" si="399">F228</f>
        <v>89.279554199283538</v>
      </c>
      <c r="Y227" s="166">
        <f t="shared" ref="Y227" si="400">G228</f>
        <v>87.143425766219991</v>
      </c>
      <c r="Z227" s="166">
        <f t="shared" ref="Z227" si="401">H228</f>
        <v>88.098713015788775</v>
      </c>
      <c r="AA227" s="166">
        <f t="shared" ref="AA227" si="402">I228</f>
        <v>87.687408783335542</v>
      </c>
      <c r="AB227" s="166">
        <f t="shared" ref="AB227" si="403">J228</f>
        <v>88.576356640573167</v>
      </c>
      <c r="AC227" s="166">
        <f t="shared" ref="AC227" si="404">K228</f>
        <v>88.403874220512137</v>
      </c>
      <c r="AD227" s="166"/>
      <c r="AE227" s="166"/>
      <c r="AF227" s="166"/>
      <c r="AG227" s="166">
        <f t="shared" ref="AG227" si="405">O228</f>
        <v>71.593472203794619</v>
      </c>
      <c r="AH227" s="166"/>
      <c r="AI227" s="166"/>
      <c r="AJ227" s="166"/>
      <c r="AK227" s="166">
        <f t="shared" ref="AK227" si="406">S228</f>
        <v>52.17532754968267</v>
      </c>
      <c r="AL227" s="166">
        <f t="shared" ref="AL227" si="407">T228</f>
        <v>47.497604999788642</v>
      </c>
      <c r="AM227" s="83">
        <f>K227/D227*100</f>
        <v>88.403874220512137</v>
      </c>
      <c r="AN227" s="83">
        <f>O227/D227*100</f>
        <v>71.593472203794619</v>
      </c>
      <c r="AO227" s="83">
        <f>S227/D227*100</f>
        <v>52.17532754968267</v>
      </c>
      <c r="AP227" s="83">
        <f>T227/D227*100</f>
        <v>47.497604999788642</v>
      </c>
      <c r="AQ227" s="83">
        <f t="shared" si="340"/>
        <v>0</v>
      </c>
      <c r="AR227" s="83">
        <f t="shared" si="341"/>
        <v>0</v>
      </c>
      <c r="AS227" s="83">
        <f t="shared" si="342"/>
        <v>0</v>
      </c>
    </row>
    <row r="228" spans="1:45" s="83" customFormat="1" ht="13.5" customHeight="1">
      <c r="A228" s="12"/>
      <c r="B228" s="12"/>
      <c r="C228" s="12"/>
      <c r="D228" s="156">
        <v>100</v>
      </c>
      <c r="E228" s="156">
        <f t="shared" ref="E228:K228" si="408">E227/$D227*100</f>
        <v>95.143956481358629</v>
      </c>
      <c r="F228" s="156">
        <f t="shared" si="408"/>
        <v>89.279554199283538</v>
      </c>
      <c r="G228" s="156">
        <f t="shared" si="408"/>
        <v>87.143425766219991</v>
      </c>
      <c r="H228" s="156">
        <f t="shared" si="408"/>
        <v>88.098713015788775</v>
      </c>
      <c r="I228" s="156">
        <f t="shared" si="408"/>
        <v>87.687408783335542</v>
      </c>
      <c r="J228" s="156">
        <f t="shared" si="408"/>
        <v>88.576356640573167</v>
      </c>
      <c r="K228" s="156">
        <f t="shared" si="408"/>
        <v>88.403874220512137</v>
      </c>
      <c r="L228" s="156"/>
      <c r="M228" s="156"/>
      <c r="N228" s="156"/>
      <c r="O228" s="156">
        <f>O227/$D227*100</f>
        <v>71.593472203794619</v>
      </c>
      <c r="P228" s="156"/>
      <c r="Q228" s="156"/>
      <c r="R228" s="156"/>
      <c r="S228" s="156">
        <f>S227/$D227*100</f>
        <v>52.17532754968267</v>
      </c>
      <c r="T228" s="156">
        <f>T227/$D227*100</f>
        <v>47.497604999788642</v>
      </c>
      <c r="U228" s="154"/>
      <c r="V228" s="166"/>
      <c r="W228" s="166"/>
      <c r="X228" s="166"/>
      <c r="Y228" s="166"/>
      <c r="Z228" s="166"/>
      <c r="AA228" s="166"/>
      <c r="AB228" s="166"/>
      <c r="AC228" s="168">
        <f>AC227/$AC227*100</f>
        <v>100</v>
      </c>
      <c r="AD228" s="166"/>
      <c r="AE228" s="166"/>
      <c r="AF228" s="166"/>
      <c r="AG228" s="166">
        <f>AG227/$AC227*100</f>
        <v>80.984541497823813</v>
      </c>
      <c r="AH228" s="166"/>
      <c r="AI228" s="166"/>
      <c r="AJ228" s="166"/>
      <c r="AK228" s="166">
        <f>AK227/$AC227*100</f>
        <v>59.019277163733797</v>
      </c>
      <c r="AL228" s="166">
        <f>AL227/$AC227*100</f>
        <v>53.727967714754165</v>
      </c>
      <c r="AN228" s="83">
        <f t="shared" si="337"/>
        <v>80.984541497823813</v>
      </c>
      <c r="AO228" s="83">
        <f t="shared" si="338"/>
        <v>59.019277163733797</v>
      </c>
      <c r="AP228" s="83">
        <f t="shared" si="339"/>
        <v>53.727967714754165</v>
      </c>
      <c r="AQ228" s="83">
        <f t="shared" si="340"/>
        <v>0</v>
      </c>
      <c r="AR228" s="83">
        <f t="shared" si="341"/>
        <v>0</v>
      </c>
      <c r="AS228" s="83">
        <f t="shared" si="342"/>
        <v>0</v>
      </c>
    </row>
    <row r="229" spans="1:45" s="83" customFormat="1" ht="13.5" customHeight="1">
      <c r="A229" s="12"/>
      <c r="B229" s="12"/>
      <c r="C229" s="121" t="s">
        <v>531</v>
      </c>
      <c r="D229" s="154"/>
      <c r="E229" s="154"/>
      <c r="F229" s="154"/>
      <c r="G229" s="154"/>
      <c r="H229" s="154"/>
      <c r="I229" s="154"/>
      <c r="J229" s="154"/>
      <c r="K229" s="154">
        <v>4250</v>
      </c>
      <c r="L229" s="154">
        <v>4234</v>
      </c>
      <c r="M229" s="154">
        <v>3979</v>
      </c>
      <c r="N229" s="154">
        <v>3703</v>
      </c>
      <c r="O229" s="154">
        <v>3529</v>
      </c>
      <c r="P229" s="154">
        <v>3322.6295926125449</v>
      </c>
      <c r="Q229" s="154">
        <v>3085.9568298915519</v>
      </c>
      <c r="R229" s="154">
        <v>2861.757714135586</v>
      </c>
      <c r="S229" s="154">
        <v>2651.6077824253334</v>
      </c>
      <c r="T229" s="154">
        <v>2442.8094770572388</v>
      </c>
      <c r="U229" s="154"/>
      <c r="V229" s="167"/>
      <c r="W229" s="167"/>
      <c r="X229" s="167"/>
      <c r="Y229" s="167"/>
      <c r="Z229" s="167"/>
      <c r="AA229" s="167"/>
      <c r="AB229" s="167"/>
      <c r="AC229" s="169">
        <v>100</v>
      </c>
      <c r="AD229" s="167">
        <v>99.623529411764707</v>
      </c>
      <c r="AE229" s="167">
        <v>93.623529411764707</v>
      </c>
      <c r="AF229" s="167">
        <v>87.129411764705878</v>
      </c>
      <c r="AG229" s="170">
        <v>83.035294117647069</v>
      </c>
      <c r="AH229" s="167">
        <v>78.179519826177525</v>
      </c>
      <c r="AI229" s="167">
        <v>72.610748938624752</v>
      </c>
      <c r="AJ229" s="167">
        <v>67.335475626719671</v>
      </c>
      <c r="AK229" s="170">
        <v>62.390771351184313</v>
      </c>
      <c r="AL229" s="170">
        <v>57.47787004840562</v>
      </c>
      <c r="AN229" s="83">
        <f t="shared" si="337"/>
        <v>83.035294117647069</v>
      </c>
      <c r="AO229" s="83">
        <f t="shared" si="338"/>
        <v>62.390771351184313</v>
      </c>
      <c r="AP229" s="83">
        <f t="shared" si="339"/>
        <v>57.47787004840562</v>
      </c>
      <c r="AQ229" s="83">
        <f t="shared" si="340"/>
        <v>0</v>
      </c>
      <c r="AR229" s="83">
        <f t="shared" si="341"/>
        <v>0</v>
      </c>
      <c r="AS229" s="83">
        <f t="shared" si="342"/>
        <v>0</v>
      </c>
    </row>
    <row r="230" spans="1:45" s="83" customFormat="1" ht="13.5" customHeight="1">
      <c r="A230" s="12"/>
      <c r="B230" s="12"/>
      <c r="C230" s="121" t="s">
        <v>532</v>
      </c>
      <c r="D230" s="154"/>
      <c r="E230" s="154"/>
      <c r="F230" s="154"/>
      <c r="G230" s="154"/>
      <c r="H230" s="154"/>
      <c r="I230" s="154"/>
      <c r="J230" s="154"/>
      <c r="K230" s="154">
        <v>1516</v>
      </c>
      <c r="L230" s="154">
        <v>1470</v>
      </c>
      <c r="M230" s="154">
        <v>1376</v>
      </c>
      <c r="N230" s="154">
        <v>1256</v>
      </c>
      <c r="O230" s="154">
        <v>1185</v>
      </c>
      <c r="P230" s="154">
        <v>1126.7658857145052</v>
      </c>
      <c r="Q230" s="154">
        <v>1046.6261822382476</v>
      </c>
      <c r="R230" s="154">
        <v>974.49020756165612</v>
      </c>
      <c r="S230" s="154">
        <v>894.55162916084396</v>
      </c>
      <c r="T230" s="154">
        <v>804.43219965418223</v>
      </c>
      <c r="U230" s="154"/>
      <c r="V230" s="167"/>
      <c r="W230" s="167"/>
      <c r="X230" s="167"/>
      <c r="Y230" s="167"/>
      <c r="Z230" s="167"/>
      <c r="AA230" s="167"/>
      <c r="AB230" s="167"/>
      <c r="AC230" s="169">
        <v>100</v>
      </c>
      <c r="AD230" s="167">
        <v>96.965699208443269</v>
      </c>
      <c r="AE230" s="167">
        <v>90.765171503957788</v>
      </c>
      <c r="AF230" s="167">
        <v>82.849604221635886</v>
      </c>
      <c r="AG230" s="170">
        <v>78.166226912928764</v>
      </c>
      <c r="AH230" s="167">
        <v>74.324926498318291</v>
      </c>
      <c r="AI230" s="167">
        <v>69.038666374554595</v>
      </c>
      <c r="AJ230" s="167">
        <v>64.280356699317693</v>
      </c>
      <c r="AK230" s="170">
        <v>59.007363401111078</v>
      </c>
      <c r="AL230" s="170">
        <v>53.062810003574022</v>
      </c>
      <c r="AN230" s="83">
        <f t="shared" si="337"/>
        <v>78.166226912928764</v>
      </c>
      <c r="AO230" s="83">
        <f t="shared" si="338"/>
        <v>59.007363401111078</v>
      </c>
      <c r="AP230" s="83">
        <f t="shared" si="339"/>
        <v>53.062810003574022</v>
      </c>
      <c r="AQ230" s="83">
        <f t="shared" si="340"/>
        <v>0</v>
      </c>
      <c r="AR230" s="83">
        <f t="shared" si="341"/>
        <v>0</v>
      </c>
      <c r="AS230" s="83">
        <f t="shared" si="342"/>
        <v>0</v>
      </c>
    </row>
    <row r="231" spans="1:45" s="83" customFormat="1" ht="13.5" customHeight="1">
      <c r="A231" s="12"/>
      <c r="B231" s="29"/>
      <c r="C231" s="124" t="s">
        <v>533</v>
      </c>
      <c r="D231" s="157"/>
      <c r="E231" s="157"/>
      <c r="F231" s="157"/>
      <c r="G231" s="157"/>
      <c r="H231" s="157"/>
      <c r="I231" s="157"/>
      <c r="J231" s="157"/>
      <c r="K231" s="157">
        <v>897</v>
      </c>
      <c r="L231" s="157">
        <v>922</v>
      </c>
      <c r="M231" s="157">
        <v>877</v>
      </c>
      <c r="N231" s="157">
        <v>791</v>
      </c>
      <c r="O231" s="157">
        <v>682</v>
      </c>
      <c r="P231" s="157">
        <v>589.30113472417042</v>
      </c>
      <c r="Q231" s="157">
        <v>510.49788415062392</v>
      </c>
      <c r="R231" s="157">
        <v>444.49001531912444</v>
      </c>
      <c r="S231" s="157">
        <v>386.29502583340604</v>
      </c>
      <c r="T231" s="157">
        <v>332.65281212264915</v>
      </c>
      <c r="U231" s="157"/>
      <c r="V231" s="171"/>
      <c r="W231" s="171"/>
      <c r="X231" s="171"/>
      <c r="Y231" s="171"/>
      <c r="Z231" s="171"/>
      <c r="AA231" s="171"/>
      <c r="AB231" s="171"/>
      <c r="AC231" s="172">
        <v>100</v>
      </c>
      <c r="AD231" s="171">
        <v>102.78706800445931</v>
      </c>
      <c r="AE231" s="171">
        <v>97.770345596432549</v>
      </c>
      <c r="AF231" s="171">
        <v>88.182831661092536</v>
      </c>
      <c r="AG231" s="173">
        <v>76.031215161649939</v>
      </c>
      <c r="AH231" s="171">
        <v>65.696893503251999</v>
      </c>
      <c r="AI231" s="171">
        <v>56.911692770415158</v>
      </c>
      <c r="AJ231" s="171">
        <v>49.552955999902395</v>
      </c>
      <c r="AK231" s="173">
        <v>43.065220271282726</v>
      </c>
      <c r="AL231" s="173">
        <v>37.085040370417964</v>
      </c>
      <c r="AN231" s="83">
        <f t="shared" si="337"/>
        <v>76.031215161649939</v>
      </c>
      <c r="AO231" s="83">
        <f t="shared" si="338"/>
        <v>43.065220271282726</v>
      </c>
      <c r="AP231" s="83">
        <f t="shared" si="339"/>
        <v>37.085040370417964</v>
      </c>
      <c r="AQ231" s="83">
        <f t="shared" si="340"/>
        <v>0</v>
      </c>
      <c r="AR231" s="83">
        <f t="shared" si="341"/>
        <v>0</v>
      </c>
      <c r="AS231" s="83">
        <f t="shared" si="342"/>
        <v>0</v>
      </c>
    </row>
    <row r="232" spans="1:45" ht="13.5" customHeight="1">
      <c r="A232" s="12"/>
      <c r="B232" s="12" t="s">
        <v>317</v>
      </c>
      <c r="C232" s="12"/>
      <c r="D232" s="150">
        <v>9075</v>
      </c>
      <c r="E232" s="150">
        <v>8855</v>
      </c>
      <c r="F232" s="150">
        <v>8623</v>
      </c>
      <c r="G232" s="151">
        <v>8767</v>
      </c>
      <c r="H232" s="151">
        <v>8750</v>
      </c>
      <c r="I232" s="151">
        <v>8652</v>
      </c>
      <c r="J232" s="151">
        <v>8433</v>
      </c>
      <c r="K232" s="152">
        <v>8244</v>
      </c>
      <c r="L232" s="152"/>
      <c r="M232" s="152"/>
      <c r="N232" s="153"/>
      <c r="O232" s="158">
        <v>7346</v>
      </c>
      <c r="P232" s="154"/>
      <c r="Q232" s="154"/>
      <c r="R232" s="154"/>
      <c r="S232" s="154">
        <f>SUM(S234:S235)</f>
        <v>5465.6537606882703</v>
      </c>
      <c r="T232" s="154">
        <f>SUM(T234:T235)</f>
        <v>4978.1127853511871</v>
      </c>
      <c r="U232" s="154"/>
      <c r="V232" s="166">
        <f>D233</f>
        <v>100</v>
      </c>
      <c r="W232" s="166">
        <f t="shared" ref="W232" si="409">E233</f>
        <v>97.575757575757578</v>
      </c>
      <c r="X232" s="166">
        <f t="shared" ref="X232" si="410">F233</f>
        <v>95.019283746556468</v>
      </c>
      <c r="Y232" s="166">
        <f t="shared" ref="Y232" si="411">G233</f>
        <v>96.606060606060609</v>
      </c>
      <c r="Z232" s="166">
        <f t="shared" ref="Z232" si="412">H233</f>
        <v>96.418732782369148</v>
      </c>
      <c r="AA232" s="166">
        <f t="shared" ref="AA232" si="413">I233</f>
        <v>95.338842975206617</v>
      </c>
      <c r="AB232" s="166">
        <f t="shared" ref="AB232" si="414">J233</f>
        <v>92.925619834710744</v>
      </c>
      <c r="AC232" s="166">
        <f t="shared" ref="AC232" si="415">K233</f>
        <v>90.84297520661157</v>
      </c>
      <c r="AD232" s="166"/>
      <c r="AE232" s="166"/>
      <c r="AF232" s="166"/>
      <c r="AG232" s="166">
        <f t="shared" ref="AG232" si="416">O233</f>
        <v>80.947658402203857</v>
      </c>
      <c r="AH232" s="166"/>
      <c r="AI232" s="166"/>
      <c r="AJ232" s="166"/>
      <c r="AK232" s="166">
        <f t="shared" ref="AK232" si="417">S233</f>
        <v>60.227589649457528</v>
      </c>
      <c r="AL232" s="166">
        <f t="shared" ref="AL232" si="418">T233</f>
        <v>54.855237304145312</v>
      </c>
      <c r="AM232" s="83">
        <f>K232/D232*100</f>
        <v>90.84297520661157</v>
      </c>
      <c r="AN232" s="83">
        <f>O232/D232*100</f>
        <v>80.947658402203857</v>
      </c>
      <c r="AO232" s="83">
        <f>S232/D232*100</f>
        <v>60.227589649457528</v>
      </c>
      <c r="AP232" s="83">
        <f>T232/D232*100</f>
        <v>54.855237304145312</v>
      </c>
      <c r="AQ232" s="83">
        <f t="shared" si="340"/>
        <v>0</v>
      </c>
      <c r="AR232" s="83">
        <f t="shared" si="341"/>
        <v>0</v>
      </c>
      <c r="AS232" s="83">
        <f t="shared" si="342"/>
        <v>0</v>
      </c>
    </row>
    <row r="233" spans="1:45" ht="13.5" customHeight="1">
      <c r="A233" s="12"/>
      <c r="B233" s="12"/>
      <c r="C233" s="12"/>
      <c r="D233" s="156">
        <v>100</v>
      </c>
      <c r="E233" s="156">
        <f t="shared" ref="E233:K233" si="419">E232/$D232*100</f>
        <v>97.575757575757578</v>
      </c>
      <c r="F233" s="156">
        <f t="shared" si="419"/>
        <v>95.019283746556468</v>
      </c>
      <c r="G233" s="156">
        <f t="shared" si="419"/>
        <v>96.606060606060609</v>
      </c>
      <c r="H233" s="156">
        <f t="shared" si="419"/>
        <v>96.418732782369148</v>
      </c>
      <c r="I233" s="156">
        <f t="shared" si="419"/>
        <v>95.338842975206617</v>
      </c>
      <c r="J233" s="156">
        <f t="shared" si="419"/>
        <v>92.925619834710744</v>
      </c>
      <c r="K233" s="156">
        <f t="shared" si="419"/>
        <v>90.84297520661157</v>
      </c>
      <c r="L233" s="156"/>
      <c r="M233" s="156"/>
      <c r="N233" s="156"/>
      <c r="O233" s="156">
        <f>O232/$D232*100</f>
        <v>80.947658402203857</v>
      </c>
      <c r="P233" s="156"/>
      <c r="Q233" s="156"/>
      <c r="R233" s="156"/>
      <c r="S233" s="156">
        <f>S232/$D232*100</f>
        <v>60.227589649457528</v>
      </c>
      <c r="T233" s="156">
        <f>T232/$D232*100</f>
        <v>54.855237304145312</v>
      </c>
      <c r="U233" s="154"/>
      <c r="V233" s="166"/>
      <c r="W233" s="166"/>
      <c r="X233" s="166"/>
      <c r="Y233" s="166"/>
      <c r="Z233" s="166"/>
      <c r="AA233" s="166"/>
      <c r="AB233" s="166"/>
      <c r="AC233" s="168">
        <f>AC232/$AC232*100</f>
        <v>100</v>
      </c>
      <c r="AD233" s="166"/>
      <c r="AE233" s="166"/>
      <c r="AF233" s="166"/>
      <c r="AG233" s="166">
        <f>AG232/$AC232*100</f>
        <v>89.107229500242596</v>
      </c>
      <c r="AH233" s="166"/>
      <c r="AI233" s="166"/>
      <c r="AJ233" s="166"/>
      <c r="AK233" s="166">
        <f>AK232/$AC232*100</f>
        <v>66.298565753132834</v>
      </c>
      <c r="AL233" s="166">
        <f>AL232/$AC232*100</f>
        <v>60.384677163405954</v>
      </c>
      <c r="AN233">
        <f t="shared" si="337"/>
        <v>89.107229500242596</v>
      </c>
      <c r="AO233">
        <f t="shared" si="338"/>
        <v>66.298565753132834</v>
      </c>
      <c r="AP233">
        <f t="shared" si="339"/>
        <v>60.384677163405954</v>
      </c>
      <c r="AQ233">
        <f t="shared" si="340"/>
        <v>0</v>
      </c>
      <c r="AR233">
        <f t="shared" si="341"/>
        <v>0</v>
      </c>
      <c r="AS233">
        <f t="shared" si="342"/>
        <v>0</v>
      </c>
    </row>
    <row r="234" spans="1:45" ht="13.5" customHeight="1">
      <c r="A234" s="12"/>
      <c r="B234" s="12"/>
      <c r="C234" s="121" t="s">
        <v>534</v>
      </c>
      <c r="D234" s="154"/>
      <c r="E234" s="154"/>
      <c r="F234" s="154"/>
      <c r="G234" s="154"/>
      <c r="H234" s="154"/>
      <c r="I234" s="154"/>
      <c r="J234" s="154"/>
      <c r="K234" s="154">
        <v>7079</v>
      </c>
      <c r="L234" s="154">
        <v>7006</v>
      </c>
      <c r="M234" s="154">
        <v>6900</v>
      </c>
      <c r="N234" s="154">
        <v>6710</v>
      </c>
      <c r="O234" s="154">
        <v>6414</v>
      </c>
      <c r="P234" s="154">
        <v>6034.243202039509</v>
      </c>
      <c r="Q234" s="154">
        <v>5624.3958222221136</v>
      </c>
      <c r="R234" s="154">
        <v>5221.9705666101072</v>
      </c>
      <c r="S234" s="154">
        <v>4832.7811652096643</v>
      </c>
      <c r="T234" s="154">
        <v>4424.2495409076291</v>
      </c>
      <c r="U234" s="154"/>
      <c r="V234" s="167"/>
      <c r="W234" s="167"/>
      <c r="X234" s="167"/>
      <c r="Y234" s="167"/>
      <c r="Z234" s="167"/>
      <c r="AA234" s="167"/>
      <c r="AB234" s="167"/>
      <c r="AC234" s="169">
        <v>100</v>
      </c>
      <c r="AD234" s="167">
        <v>98.968780901257233</v>
      </c>
      <c r="AE234" s="167">
        <v>97.471394264726655</v>
      </c>
      <c r="AF234" s="167">
        <v>94.787399350190711</v>
      </c>
      <c r="AG234" s="170">
        <v>90.606017799124174</v>
      </c>
      <c r="AH234" s="167">
        <v>85.241463512353562</v>
      </c>
      <c r="AI234" s="167">
        <v>79.451840969375809</v>
      </c>
      <c r="AJ234" s="167">
        <v>73.767065498094468</v>
      </c>
      <c r="AK234" s="170">
        <v>68.269263528883513</v>
      </c>
      <c r="AL234" s="170">
        <v>62.498227728600497</v>
      </c>
      <c r="AN234">
        <f t="shared" si="337"/>
        <v>90.606017799124174</v>
      </c>
      <c r="AO234">
        <f t="shared" si="338"/>
        <v>68.269263528883513</v>
      </c>
      <c r="AP234">
        <f t="shared" si="339"/>
        <v>62.498227728600497</v>
      </c>
      <c r="AQ234">
        <f t="shared" si="340"/>
        <v>0</v>
      </c>
      <c r="AR234">
        <f t="shared" si="341"/>
        <v>0</v>
      </c>
      <c r="AS234">
        <f t="shared" si="342"/>
        <v>0</v>
      </c>
    </row>
    <row r="235" spans="1:45" ht="13.5" customHeight="1">
      <c r="A235" s="29"/>
      <c r="B235" s="29"/>
      <c r="C235" s="124" t="s">
        <v>535</v>
      </c>
      <c r="D235" s="157"/>
      <c r="E235" s="157"/>
      <c r="F235" s="157"/>
      <c r="G235" s="157"/>
      <c r="H235" s="157"/>
      <c r="I235" s="157"/>
      <c r="J235" s="157"/>
      <c r="K235" s="157">
        <v>1165</v>
      </c>
      <c r="L235" s="157">
        <v>1102</v>
      </c>
      <c r="M235" s="157">
        <v>1068</v>
      </c>
      <c r="N235" s="157">
        <v>1010</v>
      </c>
      <c r="O235" s="157">
        <v>932</v>
      </c>
      <c r="P235" s="157">
        <v>861.97156128615825</v>
      </c>
      <c r="Q235" s="157">
        <v>784.09288867702207</v>
      </c>
      <c r="R235" s="157">
        <v>712.82667395187468</v>
      </c>
      <c r="S235" s="157">
        <v>632.87259547860617</v>
      </c>
      <c r="T235" s="157">
        <v>553.86324444355773</v>
      </c>
      <c r="U235" s="157"/>
      <c r="V235" s="171"/>
      <c r="W235" s="171"/>
      <c r="X235" s="171"/>
      <c r="Y235" s="171"/>
      <c r="Z235" s="171"/>
      <c r="AA235" s="171"/>
      <c r="AB235" s="171"/>
      <c r="AC235" s="172">
        <v>100</v>
      </c>
      <c r="AD235" s="171">
        <v>94.592274678111593</v>
      </c>
      <c r="AE235" s="171">
        <v>91.673819742489272</v>
      </c>
      <c r="AF235" s="171">
        <v>86.695278969957073</v>
      </c>
      <c r="AG235" s="173">
        <v>80</v>
      </c>
      <c r="AH235" s="171">
        <v>73.98897521769598</v>
      </c>
      <c r="AI235" s="171">
        <v>67.304110616053393</v>
      </c>
      <c r="AJ235" s="171">
        <v>61.186838965826155</v>
      </c>
      <c r="AK235" s="173">
        <v>54.323827938077784</v>
      </c>
      <c r="AL235" s="173">
        <v>47.541909394296802</v>
      </c>
      <c r="AN235">
        <f t="shared" si="337"/>
        <v>80</v>
      </c>
      <c r="AO235">
        <f t="shared" si="338"/>
        <v>54.323827938077784</v>
      </c>
      <c r="AP235">
        <f t="shared" si="339"/>
        <v>47.541909394296802</v>
      </c>
      <c r="AQ235">
        <f t="shared" si="340"/>
        <v>0</v>
      </c>
      <c r="AR235">
        <f t="shared" si="341"/>
        <v>0</v>
      </c>
      <c r="AS235">
        <f t="shared" si="342"/>
        <v>0</v>
      </c>
    </row>
    <row r="236" spans="1:45" ht="13.5" customHeight="1">
      <c r="A236" s="12" t="s">
        <v>129</v>
      </c>
      <c r="B236" s="12" t="s">
        <v>309</v>
      </c>
      <c r="C236" s="12"/>
      <c r="D236" s="150">
        <v>7322</v>
      </c>
      <c r="E236" s="150">
        <v>6612</v>
      </c>
      <c r="F236" s="150">
        <v>6266</v>
      </c>
      <c r="G236" s="151">
        <v>6300</v>
      </c>
      <c r="H236" s="151">
        <v>6341</v>
      </c>
      <c r="I236" s="151">
        <v>6616</v>
      </c>
      <c r="J236" s="151">
        <v>6780</v>
      </c>
      <c r="K236" s="152">
        <f>SUM(K238:K240)</f>
        <v>6760</v>
      </c>
      <c r="L236" s="152"/>
      <c r="M236" s="152"/>
      <c r="N236" s="153"/>
      <c r="O236" s="152">
        <f>SUM(O238:O240)</f>
        <v>6224</v>
      </c>
      <c r="P236" s="154"/>
      <c r="Q236" s="154"/>
      <c r="R236" s="154"/>
      <c r="S236" s="152">
        <f>SUM(S238:S240)</f>
        <v>4766.2990391152161</v>
      </c>
      <c r="T236" s="152">
        <f>SUM(T238:T240)</f>
        <v>4366.7322776576548</v>
      </c>
      <c r="U236" s="154"/>
      <c r="V236" s="166">
        <f>D237</f>
        <v>100</v>
      </c>
      <c r="W236" s="166">
        <f t="shared" ref="W236" si="420">E237</f>
        <v>90.303195848128922</v>
      </c>
      <c r="X236" s="166">
        <f t="shared" ref="X236" si="421">F237</f>
        <v>85.577711007921337</v>
      </c>
      <c r="Y236" s="166">
        <f t="shared" ref="Y236" si="422">G237</f>
        <v>86.042065009560233</v>
      </c>
      <c r="Z236" s="166">
        <f t="shared" ref="Z236" si="423">H237</f>
        <v>86.602021305654205</v>
      </c>
      <c r="AA236" s="166">
        <f t="shared" ref="AA236" si="424">I237</f>
        <v>90.357825730674676</v>
      </c>
      <c r="AB236" s="166">
        <f t="shared" ref="AB236" si="425">J237</f>
        <v>92.597650915050536</v>
      </c>
      <c r="AC236" s="166">
        <f t="shared" ref="AC236" si="426">K237</f>
        <v>92.324501502321766</v>
      </c>
      <c r="AD236" s="166"/>
      <c r="AE236" s="166"/>
      <c r="AF236" s="166"/>
      <c r="AG236" s="166">
        <f t="shared" ref="AG236" si="427">O237</f>
        <v>85.004097241190934</v>
      </c>
      <c r="AH236" s="166"/>
      <c r="AI236" s="166"/>
      <c r="AJ236" s="166"/>
      <c r="AK236" s="166">
        <f t="shared" ref="AK236" si="428">S237</f>
        <v>65.095589171199336</v>
      </c>
      <c r="AL236" s="166">
        <f t="shared" ref="AL236" si="429">T237</f>
        <v>59.638517859296023</v>
      </c>
      <c r="AM236" s="83">
        <f>K236/D236*100</f>
        <v>92.324501502321766</v>
      </c>
      <c r="AN236" s="83">
        <f>O236/D236*100</f>
        <v>85.004097241190934</v>
      </c>
      <c r="AO236" s="83">
        <f>S236/D236*100</f>
        <v>65.095589171199336</v>
      </c>
      <c r="AP236" s="83">
        <f>T236/D236*100</f>
        <v>59.638517859296023</v>
      </c>
      <c r="AQ236" s="83">
        <f t="shared" si="340"/>
        <v>0</v>
      </c>
      <c r="AR236" s="83">
        <f t="shared" si="341"/>
        <v>0</v>
      </c>
      <c r="AS236" s="83">
        <f t="shared" si="342"/>
        <v>0</v>
      </c>
    </row>
    <row r="237" spans="1:45" ht="13.5" customHeight="1">
      <c r="A237" s="12"/>
      <c r="B237" s="12"/>
      <c r="C237" s="12"/>
      <c r="D237" s="156">
        <v>100</v>
      </c>
      <c r="E237" s="156">
        <f t="shared" ref="E237:K237" si="430">E236/$D236*100</f>
        <v>90.303195848128922</v>
      </c>
      <c r="F237" s="156">
        <f t="shared" si="430"/>
        <v>85.577711007921337</v>
      </c>
      <c r="G237" s="156">
        <f t="shared" si="430"/>
        <v>86.042065009560233</v>
      </c>
      <c r="H237" s="156">
        <f t="shared" si="430"/>
        <v>86.602021305654205</v>
      </c>
      <c r="I237" s="156">
        <f t="shared" si="430"/>
        <v>90.357825730674676</v>
      </c>
      <c r="J237" s="156">
        <f t="shared" si="430"/>
        <v>92.597650915050536</v>
      </c>
      <c r="K237" s="156">
        <f t="shared" si="430"/>
        <v>92.324501502321766</v>
      </c>
      <c r="L237" s="156"/>
      <c r="M237" s="156"/>
      <c r="N237" s="156"/>
      <c r="O237" s="156">
        <f>O236/$D236*100</f>
        <v>85.004097241190934</v>
      </c>
      <c r="P237" s="156"/>
      <c r="Q237" s="156"/>
      <c r="R237" s="156"/>
      <c r="S237" s="156">
        <f>S236/$D236*100</f>
        <v>65.095589171199336</v>
      </c>
      <c r="T237" s="156">
        <f>T236/$D236*100</f>
        <v>59.638517859296023</v>
      </c>
      <c r="U237" s="154"/>
      <c r="V237" s="166"/>
      <c r="W237" s="166"/>
      <c r="X237" s="166"/>
      <c r="Y237" s="166"/>
      <c r="Z237" s="166"/>
      <c r="AA237" s="166"/>
      <c r="AB237" s="166"/>
      <c r="AC237" s="168">
        <f>AC236/$AC236*100</f>
        <v>100</v>
      </c>
      <c r="AD237" s="166"/>
      <c r="AE237" s="166"/>
      <c r="AF237" s="166"/>
      <c r="AG237" s="166">
        <f>AG236/$AC236*100</f>
        <v>92.071005917159766</v>
      </c>
      <c r="AH237" s="166"/>
      <c r="AI237" s="166"/>
      <c r="AJ237" s="166"/>
      <c r="AK237" s="166">
        <f>AK236/$AC236*100</f>
        <v>70.507382235432175</v>
      </c>
      <c r="AL237" s="166">
        <f>AL236/$AC236*100</f>
        <v>64.596631326296674</v>
      </c>
      <c r="AN237">
        <f t="shared" si="337"/>
        <v>92.071005917159766</v>
      </c>
      <c r="AO237">
        <f t="shared" si="338"/>
        <v>70.507382235432175</v>
      </c>
      <c r="AP237">
        <f t="shared" si="339"/>
        <v>64.596631326296674</v>
      </c>
      <c r="AQ237">
        <f t="shared" si="340"/>
        <v>0</v>
      </c>
      <c r="AR237">
        <f t="shared" si="341"/>
        <v>0</v>
      </c>
      <c r="AS237">
        <f t="shared" si="342"/>
        <v>0</v>
      </c>
    </row>
    <row r="238" spans="1:45" ht="13.5" customHeight="1">
      <c r="A238" s="12"/>
      <c r="B238" s="12"/>
      <c r="C238" s="12" t="s">
        <v>131</v>
      </c>
      <c r="D238" s="154"/>
      <c r="E238" s="154"/>
      <c r="F238" s="154"/>
      <c r="G238" s="154"/>
      <c r="H238" s="154"/>
      <c r="I238" s="154"/>
      <c r="J238" s="154"/>
      <c r="K238" s="154">
        <v>3208</v>
      </c>
      <c r="L238" s="154">
        <v>3212</v>
      </c>
      <c r="M238" s="154">
        <v>3197</v>
      </c>
      <c r="N238" s="154">
        <v>3100</v>
      </c>
      <c r="O238" s="154">
        <v>3038</v>
      </c>
      <c r="P238" s="154">
        <v>2930.7939523883206</v>
      </c>
      <c r="Q238" s="154">
        <v>2795.8082189611009</v>
      </c>
      <c r="R238" s="154">
        <v>2641.6705811513575</v>
      </c>
      <c r="S238" s="154">
        <v>2477.2778357574025</v>
      </c>
      <c r="T238" s="154">
        <v>2298.7683961273156</v>
      </c>
      <c r="U238" s="154">
        <v>2109.8361310482351</v>
      </c>
      <c r="V238" s="167"/>
      <c r="W238" s="167"/>
      <c r="X238" s="167"/>
      <c r="Y238" s="167"/>
      <c r="Z238" s="167"/>
      <c r="AA238" s="167"/>
      <c r="AB238" s="167"/>
      <c r="AC238" s="169">
        <v>100</v>
      </c>
      <c r="AD238" s="167">
        <v>100.12468827930175</v>
      </c>
      <c r="AE238" s="167">
        <v>99.657107231920193</v>
      </c>
      <c r="AF238" s="167">
        <v>96.633416458852878</v>
      </c>
      <c r="AG238" s="170">
        <v>94.700748129675816</v>
      </c>
      <c r="AH238" s="167">
        <v>91.358913727815477</v>
      </c>
      <c r="AI238" s="167">
        <v>87.151129019984438</v>
      </c>
      <c r="AJ238" s="167">
        <v>82.346339811451301</v>
      </c>
      <c r="AK238" s="170">
        <v>77.221877673235738</v>
      </c>
      <c r="AL238" s="170">
        <v>71.657368956587135</v>
      </c>
      <c r="AN238">
        <f t="shared" si="337"/>
        <v>94.700748129675816</v>
      </c>
      <c r="AO238">
        <f t="shared" si="338"/>
        <v>77.221877673235738</v>
      </c>
      <c r="AP238">
        <f t="shared" si="339"/>
        <v>71.657368956587135</v>
      </c>
      <c r="AQ238">
        <f t="shared" si="340"/>
        <v>0</v>
      </c>
      <c r="AR238">
        <f t="shared" si="341"/>
        <v>0</v>
      </c>
      <c r="AS238">
        <f t="shared" si="342"/>
        <v>0</v>
      </c>
    </row>
    <row r="239" spans="1:45" ht="13.5" customHeight="1">
      <c r="A239" s="12"/>
      <c r="B239" s="12"/>
      <c r="C239" s="12" t="s">
        <v>311</v>
      </c>
      <c r="D239" s="154"/>
      <c r="E239" s="154"/>
      <c r="F239" s="154"/>
      <c r="G239" s="154"/>
      <c r="H239" s="154"/>
      <c r="I239" s="154"/>
      <c r="J239" s="154"/>
      <c r="K239" s="154">
        <v>985</v>
      </c>
      <c r="L239" s="154">
        <v>955</v>
      </c>
      <c r="M239" s="154">
        <v>974</v>
      </c>
      <c r="N239" s="154">
        <v>947</v>
      </c>
      <c r="O239" s="154">
        <v>916</v>
      </c>
      <c r="P239" s="154">
        <v>875.84935985278628</v>
      </c>
      <c r="Q239" s="154">
        <v>830.04712293632099</v>
      </c>
      <c r="R239" s="154">
        <v>786.21521345705992</v>
      </c>
      <c r="S239" s="154">
        <v>733.47218358671023</v>
      </c>
      <c r="T239" s="154">
        <v>687.16482340889957</v>
      </c>
      <c r="U239" s="154">
        <v>643.37536625636744</v>
      </c>
      <c r="V239" s="167"/>
      <c r="W239" s="167"/>
      <c r="X239" s="167"/>
      <c r="Y239" s="167"/>
      <c r="Z239" s="167"/>
      <c r="AA239" s="167"/>
      <c r="AB239" s="167"/>
      <c r="AC239" s="169">
        <v>100</v>
      </c>
      <c r="AD239" s="167">
        <v>96.954314720812178</v>
      </c>
      <c r="AE239" s="167">
        <v>98.883248730964468</v>
      </c>
      <c r="AF239" s="167">
        <v>96.142131979695435</v>
      </c>
      <c r="AG239" s="170">
        <v>92.994923857868017</v>
      </c>
      <c r="AH239" s="167">
        <v>88.918716736323475</v>
      </c>
      <c r="AI239" s="167">
        <v>84.268743445311785</v>
      </c>
      <c r="AJ239" s="167">
        <v>79.818803396655824</v>
      </c>
      <c r="AK239" s="170">
        <v>74.464181074792918</v>
      </c>
      <c r="AL239" s="170">
        <v>69.762926234406038</v>
      </c>
      <c r="AN239">
        <f t="shared" si="337"/>
        <v>92.994923857868017</v>
      </c>
      <c r="AO239">
        <f t="shared" si="338"/>
        <v>74.464181074792918</v>
      </c>
      <c r="AP239">
        <f t="shared" si="339"/>
        <v>69.762926234406038</v>
      </c>
      <c r="AQ239">
        <f t="shared" si="340"/>
        <v>0</v>
      </c>
      <c r="AR239">
        <f t="shared" si="341"/>
        <v>0</v>
      </c>
      <c r="AS239">
        <f t="shared" si="342"/>
        <v>0</v>
      </c>
    </row>
    <row r="240" spans="1:45" ht="13.5" customHeight="1">
      <c r="A240" s="12"/>
      <c r="B240" s="29"/>
      <c r="C240" s="29" t="s">
        <v>133</v>
      </c>
      <c r="D240" s="157"/>
      <c r="E240" s="157"/>
      <c r="F240" s="157"/>
      <c r="G240" s="157"/>
      <c r="H240" s="157"/>
      <c r="I240" s="157"/>
      <c r="J240" s="157"/>
      <c r="K240" s="157">
        <v>2567</v>
      </c>
      <c r="L240" s="157">
        <v>2706</v>
      </c>
      <c r="M240" s="157">
        <v>2610</v>
      </c>
      <c r="N240" s="157">
        <v>2461</v>
      </c>
      <c r="O240" s="157">
        <v>2270</v>
      </c>
      <c r="P240" s="157">
        <v>2099.1121737400972</v>
      </c>
      <c r="Q240" s="157">
        <v>1916.8286351917341</v>
      </c>
      <c r="R240" s="157">
        <v>1735.3465369805408</v>
      </c>
      <c r="S240" s="157">
        <v>1555.5490197711038</v>
      </c>
      <c r="T240" s="157">
        <v>1380.7990581214401</v>
      </c>
      <c r="U240" s="157">
        <v>1213.2231300419735</v>
      </c>
      <c r="V240" s="171"/>
      <c r="W240" s="171"/>
      <c r="X240" s="171"/>
      <c r="Y240" s="171"/>
      <c r="Z240" s="171"/>
      <c r="AA240" s="171"/>
      <c r="AB240" s="171"/>
      <c r="AC240" s="172">
        <v>100</v>
      </c>
      <c r="AD240" s="171">
        <v>105.41488118426179</v>
      </c>
      <c r="AE240" s="171">
        <v>101.67510712894429</v>
      </c>
      <c r="AF240" s="171">
        <v>95.870666147253601</v>
      </c>
      <c r="AG240" s="173">
        <v>88.430074016361516</v>
      </c>
      <c r="AH240" s="171">
        <v>81.772971318274145</v>
      </c>
      <c r="AI240" s="171">
        <v>74.671937483121695</v>
      </c>
      <c r="AJ240" s="171">
        <v>67.602124541509184</v>
      </c>
      <c r="AK240" s="173">
        <v>60.597936103276339</v>
      </c>
      <c r="AL240" s="173">
        <v>53.790380137181145</v>
      </c>
      <c r="AN240">
        <f t="shared" si="337"/>
        <v>88.430074016361516</v>
      </c>
      <c r="AO240">
        <f t="shared" si="338"/>
        <v>60.597936103276339</v>
      </c>
      <c r="AP240">
        <f t="shared" si="339"/>
        <v>53.790380137181145</v>
      </c>
      <c r="AQ240">
        <f t="shared" si="340"/>
        <v>0</v>
      </c>
      <c r="AR240">
        <f t="shared" si="341"/>
        <v>0</v>
      </c>
      <c r="AS240">
        <f t="shared" si="342"/>
        <v>0</v>
      </c>
    </row>
    <row r="241" spans="1:45" ht="13.5" customHeight="1">
      <c r="A241" s="12"/>
      <c r="B241" s="121" t="s">
        <v>536</v>
      </c>
      <c r="C241" s="12"/>
      <c r="D241" s="150">
        <v>4552</v>
      </c>
      <c r="E241" s="150">
        <v>3703</v>
      </c>
      <c r="F241" s="150">
        <v>3148</v>
      </c>
      <c r="G241" s="151">
        <v>2809</v>
      </c>
      <c r="H241" s="151">
        <v>2729</v>
      </c>
      <c r="I241" s="151">
        <v>2649</v>
      </c>
      <c r="J241" s="151">
        <v>2594</v>
      </c>
      <c r="K241" s="152">
        <f>SUM(K243:K244)</f>
        <v>2534</v>
      </c>
      <c r="L241" s="152"/>
      <c r="M241" s="152"/>
      <c r="N241" s="153"/>
      <c r="O241" s="152">
        <f>SUM(O243:O244)</f>
        <v>1954</v>
      </c>
      <c r="P241" s="154"/>
      <c r="Q241" s="154"/>
      <c r="R241" s="154"/>
      <c r="S241" s="152">
        <f>SUM(S243:S244)</f>
        <v>1115.2548672327514</v>
      </c>
      <c r="T241" s="152">
        <f>SUM(T243:T244)</f>
        <v>952.6283566946654</v>
      </c>
      <c r="U241" s="154"/>
      <c r="V241" s="166">
        <f>D242</f>
        <v>100</v>
      </c>
      <c r="W241" s="166">
        <f t="shared" ref="W241" si="431">E242</f>
        <v>81.348857644991213</v>
      </c>
      <c r="X241" s="166">
        <f t="shared" ref="X241" si="432">F242</f>
        <v>69.156414762741647</v>
      </c>
      <c r="Y241" s="166">
        <f t="shared" ref="Y241" si="433">G242</f>
        <v>61.709138840070295</v>
      </c>
      <c r="Z241" s="166">
        <f t="shared" ref="Z241" si="434">H242</f>
        <v>59.951669595782079</v>
      </c>
      <c r="AA241" s="166">
        <f t="shared" ref="AA241" si="435">I242</f>
        <v>58.194200351493855</v>
      </c>
      <c r="AB241" s="166">
        <f t="shared" ref="AB241" si="436">J242</f>
        <v>56.985940246045693</v>
      </c>
      <c r="AC241" s="166">
        <f t="shared" ref="AC241" si="437">K242</f>
        <v>55.667838312829524</v>
      </c>
      <c r="AD241" s="166"/>
      <c r="AE241" s="166"/>
      <c r="AF241" s="166"/>
      <c r="AG241" s="166">
        <f t="shared" ref="AG241" si="438">O242</f>
        <v>42.926186291739896</v>
      </c>
      <c r="AH241" s="166"/>
      <c r="AI241" s="166"/>
      <c r="AJ241" s="166"/>
      <c r="AK241" s="166">
        <f t="shared" ref="AK241" si="439">S242</f>
        <v>24.500326608803853</v>
      </c>
      <c r="AL241" s="166">
        <f t="shared" ref="AL241" si="440">T242</f>
        <v>20.927687976596339</v>
      </c>
      <c r="AM241" s="83">
        <f>K241/D241*100</f>
        <v>55.667838312829524</v>
      </c>
      <c r="AN241" s="83">
        <f>O241/D241*100</f>
        <v>42.926186291739896</v>
      </c>
      <c r="AO241" s="83">
        <f>S241/D241*100</f>
        <v>24.500326608803853</v>
      </c>
      <c r="AP241" s="83">
        <f>T241/D241*100</f>
        <v>20.927687976596339</v>
      </c>
      <c r="AQ241" s="83">
        <f t="shared" si="340"/>
        <v>0</v>
      </c>
      <c r="AR241" s="83">
        <f t="shared" si="341"/>
        <v>0</v>
      </c>
      <c r="AS241" s="83">
        <f t="shared" si="342"/>
        <v>0</v>
      </c>
    </row>
    <row r="242" spans="1:45" ht="13.5" customHeight="1">
      <c r="A242" s="12"/>
      <c r="B242" s="12"/>
      <c r="C242" s="12"/>
      <c r="D242" s="156">
        <v>100</v>
      </c>
      <c r="E242" s="156">
        <f t="shared" ref="E242:K242" si="441">E241/$D241*100</f>
        <v>81.348857644991213</v>
      </c>
      <c r="F242" s="156">
        <f t="shared" si="441"/>
        <v>69.156414762741647</v>
      </c>
      <c r="G242" s="156">
        <f t="shared" si="441"/>
        <v>61.709138840070295</v>
      </c>
      <c r="H242" s="156">
        <f t="shared" si="441"/>
        <v>59.951669595782079</v>
      </c>
      <c r="I242" s="156">
        <f t="shared" si="441"/>
        <v>58.194200351493855</v>
      </c>
      <c r="J242" s="156">
        <f t="shared" si="441"/>
        <v>56.985940246045693</v>
      </c>
      <c r="K242" s="156">
        <f t="shared" si="441"/>
        <v>55.667838312829524</v>
      </c>
      <c r="L242" s="156"/>
      <c r="M242" s="156"/>
      <c r="N242" s="156"/>
      <c r="O242" s="156">
        <f>O241/$D241*100</f>
        <v>42.926186291739896</v>
      </c>
      <c r="P242" s="156"/>
      <c r="Q242" s="156"/>
      <c r="R242" s="156"/>
      <c r="S242" s="156">
        <f>S241/$D241*100</f>
        <v>24.500326608803853</v>
      </c>
      <c r="T242" s="156">
        <f>T241/$D241*100</f>
        <v>20.927687976596339</v>
      </c>
      <c r="U242" s="154"/>
      <c r="V242" s="166"/>
      <c r="W242" s="166"/>
      <c r="X242" s="166"/>
      <c r="Y242" s="166"/>
      <c r="Z242" s="166"/>
      <c r="AA242" s="166"/>
      <c r="AB242" s="166"/>
      <c r="AC242" s="168">
        <f>AC241/$AC241*100</f>
        <v>100</v>
      </c>
      <c r="AD242" s="166"/>
      <c r="AE242" s="166"/>
      <c r="AF242" s="166"/>
      <c r="AG242" s="166">
        <f>AG241/$AC241*100</f>
        <v>77.111286503551696</v>
      </c>
      <c r="AH242" s="166"/>
      <c r="AI242" s="166"/>
      <c r="AJ242" s="166"/>
      <c r="AK242" s="166">
        <f>AK241/$AC241*100</f>
        <v>44.011636433810239</v>
      </c>
      <c r="AL242" s="166">
        <f>AL241/$AC241*100</f>
        <v>37.593857801683718</v>
      </c>
      <c r="AN242">
        <f t="shared" si="337"/>
        <v>77.111286503551696</v>
      </c>
      <c r="AO242">
        <f t="shared" si="338"/>
        <v>44.011636433810239</v>
      </c>
      <c r="AP242">
        <f t="shared" si="339"/>
        <v>37.593857801683718</v>
      </c>
      <c r="AQ242">
        <f t="shared" si="340"/>
        <v>0</v>
      </c>
      <c r="AR242">
        <f t="shared" si="341"/>
        <v>0</v>
      </c>
      <c r="AS242">
        <f t="shared" si="342"/>
        <v>0</v>
      </c>
    </row>
    <row r="243" spans="1:45" ht="13.5" customHeight="1">
      <c r="A243" s="12"/>
      <c r="B243" s="12"/>
      <c r="C243" s="121" t="s">
        <v>537</v>
      </c>
      <c r="D243" s="154"/>
      <c r="E243" s="154"/>
      <c r="F243" s="154"/>
      <c r="G243" s="154"/>
      <c r="H243" s="154"/>
      <c r="I243" s="154"/>
      <c r="J243" s="154"/>
      <c r="K243" s="154">
        <v>1517</v>
      </c>
      <c r="L243" s="154">
        <v>1591</v>
      </c>
      <c r="M243" s="154">
        <v>1514</v>
      </c>
      <c r="N243" s="154">
        <v>1357</v>
      </c>
      <c r="O243" s="154">
        <v>1198</v>
      </c>
      <c r="P243" s="154">
        <v>1044.906222255288</v>
      </c>
      <c r="Q243" s="154">
        <v>892.01171125027872</v>
      </c>
      <c r="R243" s="154">
        <v>769.15390647807635</v>
      </c>
      <c r="S243" s="154">
        <v>657.80039772549878</v>
      </c>
      <c r="T243" s="154">
        <v>562.85835760972714</v>
      </c>
      <c r="U243" s="154">
        <v>479.59774772504824</v>
      </c>
      <c r="V243" s="167"/>
      <c r="W243" s="167"/>
      <c r="X243" s="167"/>
      <c r="Y243" s="167"/>
      <c r="Z243" s="167"/>
      <c r="AA243" s="167"/>
      <c r="AB243" s="167"/>
      <c r="AC243" s="169">
        <v>100</v>
      </c>
      <c r="AD243" s="167">
        <v>104.8780487804878</v>
      </c>
      <c r="AE243" s="167">
        <v>99.802241265655894</v>
      </c>
      <c r="AF243" s="167">
        <v>89.452867501647987</v>
      </c>
      <c r="AG243" s="170">
        <v>78.971654581410675</v>
      </c>
      <c r="AH243" s="167">
        <v>68.879777340493604</v>
      </c>
      <c r="AI243" s="167">
        <v>58.801035678990033</v>
      </c>
      <c r="AJ243" s="167">
        <v>50.702301020308262</v>
      </c>
      <c r="AK243" s="170">
        <v>43.361924701746787</v>
      </c>
      <c r="AL243" s="170">
        <v>37.103385471966192</v>
      </c>
      <c r="AN243">
        <f t="shared" si="337"/>
        <v>78.971654581410675</v>
      </c>
      <c r="AO243">
        <f t="shared" si="338"/>
        <v>43.361924701746787</v>
      </c>
      <c r="AP243">
        <f t="shared" si="339"/>
        <v>37.103385471966192</v>
      </c>
      <c r="AQ243">
        <f t="shared" si="340"/>
        <v>0</v>
      </c>
      <c r="AR243">
        <f t="shared" si="341"/>
        <v>0</v>
      </c>
      <c r="AS243">
        <f t="shared" si="342"/>
        <v>0</v>
      </c>
    </row>
    <row r="244" spans="1:45" ht="13.5" customHeight="1">
      <c r="A244" s="12"/>
      <c r="B244" s="29"/>
      <c r="C244" s="29" t="s">
        <v>136</v>
      </c>
      <c r="D244" s="157"/>
      <c r="E244" s="157"/>
      <c r="F244" s="157"/>
      <c r="G244" s="157"/>
      <c r="H244" s="157"/>
      <c r="I244" s="157"/>
      <c r="J244" s="157"/>
      <c r="K244" s="157">
        <v>1017</v>
      </c>
      <c r="L244" s="157">
        <v>978</v>
      </c>
      <c r="M244" s="157">
        <v>904</v>
      </c>
      <c r="N244" s="157">
        <v>816</v>
      </c>
      <c r="O244" s="157">
        <v>756</v>
      </c>
      <c r="P244" s="157">
        <v>693.92254643878925</v>
      </c>
      <c r="Q244" s="157">
        <v>616.63242333332937</v>
      </c>
      <c r="R244" s="157">
        <v>537.32710607473098</v>
      </c>
      <c r="S244" s="157">
        <v>457.45446950725267</v>
      </c>
      <c r="T244" s="157">
        <v>389.76999908493826</v>
      </c>
      <c r="U244" s="157">
        <v>327.51016113971582</v>
      </c>
      <c r="V244" s="171"/>
      <c r="W244" s="171"/>
      <c r="X244" s="171"/>
      <c r="Y244" s="171"/>
      <c r="Z244" s="171"/>
      <c r="AA244" s="171"/>
      <c r="AB244" s="171"/>
      <c r="AC244" s="172">
        <v>100</v>
      </c>
      <c r="AD244" s="171">
        <v>96.165191740412979</v>
      </c>
      <c r="AE244" s="171">
        <v>88.888888888888886</v>
      </c>
      <c r="AF244" s="171">
        <v>80.235988200589972</v>
      </c>
      <c r="AG244" s="173">
        <v>74.336283185840713</v>
      </c>
      <c r="AH244" s="171">
        <v>68.23230545120839</v>
      </c>
      <c r="AI244" s="171">
        <v>60.632490003277226</v>
      </c>
      <c r="AJ244" s="171">
        <v>52.834523704496647</v>
      </c>
      <c r="AK244" s="173">
        <v>44.980773796190036</v>
      </c>
      <c r="AL244" s="173">
        <v>38.32546697000376</v>
      </c>
      <c r="AN244">
        <f t="shared" si="337"/>
        <v>74.336283185840713</v>
      </c>
      <c r="AO244">
        <f t="shared" si="338"/>
        <v>44.980773796190036</v>
      </c>
      <c r="AP244">
        <f t="shared" si="339"/>
        <v>38.32546697000376</v>
      </c>
      <c r="AQ244">
        <f t="shared" si="340"/>
        <v>0</v>
      </c>
      <c r="AR244">
        <f t="shared" si="341"/>
        <v>0</v>
      </c>
      <c r="AS244">
        <f t="shared" si="342"/>
        <v>0</v>
      </c>
    </row>
    <row r="245" spans="1:45" ht="13.5" customHeight="1">
      <c r="A245" s="12"/>
      <c r="B245" s="12" t="s">
        <v>315</v>
      </c>
      <c r="C245" s="12"/>
      <c r="D245" s="150">
        <v>6004</v>
      </c>
      <c r="E245" s="150">
        <v>5235</v>
      </c>
      <c r="F245" s="150">
        <v>4196</v>
      </c>
      <c r="G245" s="151">
        <v>4034</v>
      </c>
      <c r="H245" s="151">
        <v>3204</v>
      </c>
      <c r="I245" s="151">
        <v>2741</v>
      </c>
      <c r="J245" s="151">
        <v>2372</v>
      </c>
      <c r="K245" s="152">
        <v>2262</v>
      </c>
      <c r="L245" s="152"/>
      <c r="M245" s="152"/>
      <c r="N245" s="153"/>
      <c r="O245" s="158">
        <v>1598</v>
      </c>
      <c r="P245" s="154"/>
      <c r="Q245" s="154"/>
      <c r="R245" s="154"/>
      <c r="S245" s="154">
        <f>SUM(S247:S248)</f>
        <v>972.4473441142876</v>
      </c>
      <c r="T245" s="154">
        <f>SUM(T247:T248)</f>
        <v>835.67274061821161</v>
      </c>
      <c r="U245" s="154"/>
      <c r="V245" s="166">
        <f>D246</f>
        <v>100</v>
      </c>
      <c r="W245" s="166">
        <f t="shared" ref="W245" si="442">E246</f>
        <v>87.191872085276472</v>
      </c>
      <c r="X245" s="166">
        <f t="shared" ref="X245" si="443">F246</f>
        <v>69.886742171885402</v>
      </c>
      <c r="Y245" s="166">
        <f t="shared" ref="Y245" si="444">G246</f>
        <v>67.188540972684876</v>
      </c>
      <c r="Z245" s="166">
        <f t="shared" ref="Z245" si="445">H246</f>
        <v>53.364423717521646</v>
      </c>
      <c r="AA245" s="166">
        <f t="shared" ref="AA245" si="446">I246</f>
        <v>45.652898067954695</v>
      </c>
      <c r="AB245" s="166">
        <f t="shared" ref="AB245" si="447">J246</f>
        <v>39.506995336442372</v>
      </c>
      <c r="AC245" s="166">
        <f t="shared" ref="AC245" si="448">K246</f>
        <v>37.674883411059298</v>
      </c>
      <c r="AD245" s="166"/>
      <c r="AE245" s="166"/>
      <c r="AF245" s="166"/>
      <c r="AG245" s="166">
        <f t="shared" ref="AG245" si="449">O246</f>
        <v>26.615589606928715</v>
      </c>
      <c r="AH245" s="166"/>
      <c r="AI245" s="166"/>
      <c r="AJ245" s="166"/>
      <c r="AK245" s="166">
        <f t="shared" ref="AK245" si="450">S246</f>
        <v>16.196657963262616</v>
      </c>
      <c r="AL245" s="166">
        <f t="shared" ref="AL245" si="451">T246</f>
        <v>13.918599943674412</v>
      </c>
      <c r="AM245" s="83">
        <f>K245/D245*100</f>
        <v>37.674883411059298</v>
      </c>
      <c r="AN245" s="83">
        <f>O245/D245*100</f>
        <v>26.615589606928715</v>
      </c>
      <c r="AO245" s="83">
        <f>S245/D245*100</f>
        <v>16.196657963262616</v>
      </c>
      <c r="AP245" s="83">
        <f>T245/D245*100</f>
        <v>13.918599943674412</v>
      </c>
      <c r="AQ245" s="83">
        <f t="shared" si="340"/>
        <v>0</v>
      </c>
      <c r="AR245" s="83">
        <f t="shared" si="341"/>
        <v>0</v>
      </c>
      <c r="AS245" s="83">
        <f t="shared" si="342"/>
        <v>0</v>
      </c>
    </row>
    <row r="246" spans="1:45" ht="13.5" customHeight="1">
      <c r="A246" s="12"/>
      <c r="B246" s="12"/>
      <c r="C246" s="12"/>
      <c r="D246" s="156">
        <v>100</v>
      </c>
      <c r="E246" s="156">
        <f t="shared" ref="E246:K246" si="452">E245/$D245*100</f>
        <v>87.191872085276472</v>
      </c>
      <c r="F246" s="156">
        <f t="shared" si="452"/>
        <v>69.886742171885402</v>
      </c>
      <c r="G246" s="156">
        <f t="shared" si="452"/>
        <v>67.188540972684876</v>
      </c>
      <c r="H246" s="156">
        <f t="shared" si="452"/>
        <v>53.364423717521646</v>
      </c>
      <c r="I246" s="156">
        <f t="shared" si="452"/>
        <v>45.652898067954695</v>
      </c>
      <c r="J246" s="156">
        <f t="shared" si="452"/>
        <v>39.506995336442372</v>
      </c>
      <c r="K246" s="156">
        <f t="shared" si="452"/>
        <v>37.674883411059298</v>
      </c>
      <c r="L246" s="156"/>
      <c r="M246" s="156"/>
      <c r="N246" s="156"/>
      <c r="O246" s="156">
        <f>O245/$D245*100</f>
        <v>26.615589606928715</v>
      </c>
      <c r="P246" s="156"/>
      <c r="Q246" s="156"/>
      <c r="R246" s="156"/>
      <c r="S246" s="156">
        <f>S245/$D245*100</f>
        <v>16.196657963262616</v>
      </c>
      <c r="T246" s="156">
        <f>T245/$D245*100</f>
        <v>13.918599943674412</v>
      </c>
      <c r="U246" s="154"/>
      <c r="V246" s="166"/>
      <c r="W246" s="166"/>
      <c r="X246" s="166"/>
      <c r="Y246" s="166"/>
      <c r="Z246" s="166"/>
      <c r="AA246" s="166"/>
      <c r="AB246" s="166"/>
      <c r="AC246" s="168">
        <f>AC245/$AC245*100</f>
        <v>100</v>
      </c>
      <c r="AD246" s="166"/>
      <c r="AE246" s="166"/>
      <c r="AF246" s="166"/>
      <c r="AG246" s="166">
        <f>AG245/$AC245*100</f>
        <v>70.645446507515459</v>
      </c>
      <c r="AH246" s="166"/>
      <c r="AI246" s="166"/>
      <c r="AJ246" s="166"/>
      <c r="AK246" s="166">
        <f>AK245/$AC245*100</f>
        <v>42.990598767209875</v>
      </c>
      <c r="AL246" s="166">
        <f>AL245/$AC245*100</f>
        <v>36.943976154651267</v>
      </c>
      <c r="AN246">
        <f t="shared" si="337"/>
        <v>70.645446507515459</v>
      </c>
      <c r="AO246">
        <f t="shared" si="338"/>
        <v>42.990598767209875</v>
      </c>
      <c r="AP246">
        <f t="shared" si="339"/>
        <v>36.943976154651267</v>
      </c>
      <c r="AQ246">
        <f t="shared" si="340"/>
        <v>0</v>
      </c>
      <c r="AR246">
        <f t="shared" si="341"/>
        <v>0</v>
      </c>
      <c r="AS246">
        <f t="shared" si="342"/>
        <v>0</v>
      </c>
    </row>
    <row r="247" spans="1:45" ht="13.5" customHeight="1">
      <c r="A247" s="12"/>
      <c r="B247" s="12"/>
      <c r="C247" s="12" t="s">
        <v>138</v>
      </c>
      <c r="D247" s="154"/>
      <c r="E247" s="154"/>
      <c r="F247" s="154"/>
      <c r="G247" s="154"/>
      <c r="H247" s="154"/>
      <c r="I247" s="154"/>
      <c r="J247" s="154"/>
      <c r="K247" s="154">
        <v>1742</v>
      </c>
      <c r="L247" s="154">
        <v>1670</v>
      </c>
      <c r="M247" s="154">
        <v>1653</v>
      </c>
      <c r="N247" s="154">
        <v>1433</v>
      </c>
      <c r="O247" s="154">
        <v>1257</v>
      </c>
      <c r="P247" s="154">
        <v>1135.1694096633016</v>
      </c>
      <c r="Q247" s="154">
        <v>1043.3576968996072</v>
      </c>
      <c r="R247" s="154">
        <v>935.40598988433999</v>
      </c>
      <c r="S247" s="154">
        <v>817.4196462329794</v>
      </c>
      <c r="T247" s="154">
        <v>705.93125390895511</v>
      </c>
      <c r="U247" s="154">
        <v>625.84241863187367</v>
      </c>
      <c r="V247" s="167"/>
      <c r="W247" s="167"/>
      <c r="X247" s="167"/>
      <c r="Y247" s="167"/>
      <c r="Z247" s="167"/>
      <c r="AA247" s="167"/>
      <c r="AB247" s="167"/>
      <c r="AC247" s="169">
        <v>100</v>
      </c>
      <c r="AD247" s="167">
        <v>95.86681974741677</v>
      </c>
      <c r="AE247" s="167">
        <v>94.890929965556836</v>
      </c>
      <c r="AF247" s="167">
        <v>82.261768082663593</v>
      </c>
      <c r="AG247" s="170">
        <v>72.158438576349027</v>
      </c>
      <c r="AH247" s="167">
        <v>65.164719268846255</v>
      </c>
      <c r="AI247" s="167">
        <v>59.894242072308103</v>
      </c>
      <c r="AJ247" s="167">
        <v>53.697243965805974</v>
      </c>
      <c r="AK247" s="170">
        <v>46.924204720607314</v>
      </c>
      <c r="AL247" s="170">
        <v>40.524182199136341</v>
      </c>
      <c r="AN247">
        <f t="shared" si="337"/>
        <v>72.158438576349027</v>
      </c>
      <c r="AO247">
        <f t="shared" si="338"/>
        <v>46.924204720607314</v>
      </c>
      <c r="AP247">
        <f t="shared" si="339"/>
        <v>40.524182199136341</v>
      </c>
      <c r="AQ247">
        <f t="shared" si="340"/>
        <v>0</v>
      </c>
      <c r="AR247">
        <f t="shared" si="341"/>
        <v>0</v>
      </c>
      <c r="AS247">
        <f t="shared" si="342"/>
        <v>0</v>
      </c>
    </row>
    <row r="248" spans="1:45" ht="13.5" customHeight="1">
      <c r="A248" s="29"/>
      <c r="B248" s="29"/>
      <c r="C248" s="29" t="s">
        <v>316</v>
      </c>
      <c r="D248" s="157"/>
      <c r="E248" s="157"/>
      <c r="F248" s="157"/>
      <c r="G248" s="157"/>
      <c r="H248" s="157"/>
      <c r="I248" s="157"/>
      <c r="J248" s="157"/>
      <c r="K248" s="157">
        <v>520</v>
      </c>
      <c r="L248" s="157">
        <v>495</v>
      </c>
      <c r="M248" s="157">
        <v>453</v>
      </c>
      <c r="N248" s="157">
        <v>395</v>
      </c>
      <c r="O248" s="157">
        <v>341</v>
      </c>
      <c r="P248" s="157">
        <v>282.08412522743208</v>
      </c>
      <c r="Q248" s="157">
        <v>230.69907489548714</v>
      </c>
      <c r="R248" s="157">
        <v>190.87488625063946</v>
      </c>
      <c r="S248" s="157">
        <v>155.0276978813082</v>
      </c>
      <c r="T248" s="157">
        <v>129.74148670925649</v>
      </c>
      <c r="U248" s="157">
        <v>108.54785313382578</v>
      </c>
      <c r="V248" s="171"/>
      <c r="W248" s="171"/>
      <c r="X248" s="171"/>
      <c r="Y248" s="171"/>
      <c r="Z248" s="171"/>
      <c r="AA248" s="171"/>
      <c r="AB248" s="171"/>
      <c r="AC248" s="172">
        <v>100</v>
      </c>
      <c r="AD248" s="171">
        <v>95.192307692307693</v>
      </c>
      <c r="AE248" s="171">
        <v>87.115384615384613</v>
      </c>
      <c r="AF248" s="171">
        <v>75.961538461538453</v>
      </c>
      <c r="AG248" s="173">
        <v>65.57692307692308</v>
      </c>
      <c r="AH248" s="171">
        <v>54.246947159121547</v>
      </c>
      <c r="AI248" s="171">
        <v>44.365206710670606</v>
      </c>
      <c r="AJ248" s="171">
        <v>36.706708894353746</v>
      </c>
      <c r="AK248" s="173">
        <v>29.813018823328502</v>
      </c>
      <c r="AL248" s="173">
        <v>24.950285905626249</v>
      </c>
      <c r="AN248">
        <f t="shared" si="337"/>
        <v>65.57692307692308</v>
      </c>
      <c r="AO248">
        <f t="shared" si="338"/>
        <v>29.813018823328502</v>
      </c>
      <c r="AP248">
        <f t="shared" si="339"/>
        <v>24.950285905626249</v>
      </c>
      <c r="AQ248">
        <f t="shared" si="340"/>
        <v>0</v>
      </c>
      <c r="AR248">
        <f t="shared" si="341"/>
        <v>0</v>
      </c>
      <c r="AS248">
        <f t="shared" si="342"/>
        <v>0</v>
      </c>
    </row>
    <row r="249" spans="1:45" ht="13.5" customHeight="1">
      <c r="A249" s="12" t="s">
        <v>331</v>
      </c>
      <c r="B249" s="12" t="s">
        <v>331</v>
      </c>
      <c r="C249" s="12"/>
      <c r="D249" s="150">
        <v>16631</v>
      </c>
      <c r="E249" s="150">
        <v>19726</v>
      </c>
      <c r="F249" s="150">
        <v>19770</v>
      </c>
      <c r="G249" s="151">
        <v>20019</v>
      </c>
      <c r="H249" s="151">
        <v>19602</v>
      </c>
      <c r="I249" s="151">
        <v>19341</v>
      </c>
      <c r="J249" s="151">
        <v>19243</v>
      </c>
      <c r="K249" s="152">
        <v>19731</v>
      </c>
      <c r="L249" s="152"/>
      <c r="M249" s="152"/>
      <c r="N249" s="153"/>
      <c r="O249" s="158">
        <v>18123</v>
      </c>
      <c r="P249" s="154"/>
      <c r="Q249" s="154"/>
      <c r="R249" s="154"/>
      <c r="S249" s="154">
        <f>SUM(S251:S255)</f>
        <v>14872.415289668779</v>
      </c>
      <c r="T249" s="154">
        <f>SUM(T251:T255)</f>
        <v>13973.665644973789</v>
      </c>
      <c r="U249" s="154"/>
      <c r="V249" s="166">
        <f>D250</f>
        <v>100</v>
      </c>
      <c r="W249" s="166">
        <f t="shared" ref="W249" si="453">E250</f>
        <v>118.60982502555468</v>
      </c>
      <c r="X249" s="166">
        <f t="shared" ref="X249" si="454">F250</f>
        <v>118.87439119716193</v>
      </c>
      <c r="Y249" s="166">
        <f t="shared" ref="Y249" si="455">G250</f>
        <v>120.37159521375744</v>
      </c>
      <c r="Z249" s="166">
        <f t="shared" ref="Z249" si="456">H250</f>
        <v>117.8642294510252</v>
      </c>
      <c r="AA249" s="166">
        <f t="shared" ref="AA249" si="457">I250</f>
        <v>116.29487102399135</v>
      </c>
      <c r="AB249" s="166">
        <f t="shared" ref="AB249" si="458">J250</f>
        <v>115.70561000541157</v>
      </c>
      <c r="AC249" s="166">
        <f t="shared" ref="AC249" si="459">K250</f>
        <v>118.63988936323733</v>
      </c>
      <c r="AD249" s="166"/>
      <c r="AE249" s="166"/>
      <c r="AF249" s="166"/>
      <c r="AG249" s="166">
        <f t="shared" ref="AG249" si="460">O250</f>
        <v>108.97119836450003</v>
      </c>
      <c r="AH249" s="166"/>
      <c r="AI249" s="166"/>
      <c r="AJ249" s="166"/>
      <c r="AK249" s="166">
        <f t="shared" ref="AK249" si="461">S250</f>
        <v>89.425863085014612</v>
      </c>
      <c r="AL249" s="166">
        <f t="shared" ref="AL249" si="462">T250</f>
        <v>84.021800522961883</v>
      </c>
      <c r="AM249" s="83">
        <f>K249/D249*100</f>
        <v>118.63988936323733</v>
      </c>
      <c r="AN249" s="83">
        <f>O249/D249*100</f>
        <v>108.97119836450003</v>
      </c>
      <c r="AO249" s="83">
        <f>S249/D249*100</f>
        <v>89.425863085014612</v>
      </c>
      <c r="AP249" s="83">
        <f>T249/D249*100</f>
        <v>84.021800522961883</v>
      </c>
      <c r="AQ249" s="83">
        <f t="shared" si="340"/>
        <v>0</v>
      </c>
      <c r="AR249" s="83">
        <f t="shared" si="341"/>
        <v>0</v>
      </c>
      <c r="AS249" s="83">
        <f t="shared" si="342"/>
        <v>0</v>
      </c>
    </row>
    <row r="250" spans="1:45" ht="13.5" customHeight="1">
      <c r="A250" s="12"/>
      <c r="B250" s="12"/>
      <c r="C250" s="12"/>
      <c r="D250" s="156">
        <v>100</v>
      </c>
      <c r="E250" s="156">
        <f t="shared" ref="E250:K250" si="463">E249/$D249*100</f>
        <v>118.60982502555468</v>
      </c>
      <c r="F250" s="156">
        <f t="shared" si="463"/>
        <v>118.87439119716193</v>
      </c>
      <c r="G250" s="156">
        <f t="shared" si="463"/>
        <v>120.37159521375744</v>
      </c>
      <c r="H250" s="156">
        <f t="shared" si="463"/>
        <v>117.8642294510252</v>
      </c>
      <c r="I250" s="156">
        <f t="shared" si="463"/>
        <v>116.29487102399135</v>
      </c>
      <c r="J250" s="156">
        <f t="shared" si="463"/>
        <v>115.70561000541157</v>
      </c>
      <c r="K250" s="156">
        <f t="shared" si="463"/>
        <v>118.63988936323733</v>
      </c>
      <c r="L250" s="156"/>
      <c r="M250" s="156"/>
      <c r="N250" s="156"/>
      <c r="O250" s="156">
        <f>O249/$D249*100</f>
        <v>108.97119836450003</v>
      </c>
      <c r="P250" s="156"/>
      <c r="Q250" s="156"/>
      <c r="R250" s="156"/>
      <c r="S250" s="156">
        <f>S249/$D249*100</f>
        <v>89.425863085014612</v>
      </c>
      <c r="T250" s="156">
        <f>T249/$D249*100</f>
        <v>84.021800522961883</v>
      </c>
      <c r="U250" s="154"/>
      <c r="V250" s="166"/>
      <c r="W250" s="166"/>
      <c r="X250" s="166"/>
      <c r="Y250" s="166"/>
      <c r="Z250" s="166"/>
      <c r="AA250" s="166"/>
      <c r="AB250" s="166"/>
      <c r="AC250" s="168">
        <f>AC249/$AC249*100</f>
        <v>100</v>
      </c>
      <c r="AD250" s="166"/>
      <c r="AE250" s="166"/>
      <c r="AF250" s="166"/>
      <c r="AG250" s="166">
        <f>AG249/$AC249*100</f>
        <v>91.850387714763556</v>
      </c>
      <c r="AH250" s="166"/>
      <c r="AI250" s="166"/>
      <c r="AJ250" s="166"/>
      <c r="AK250" s="166">
        <f>AK249/$AC249*100</f>
        <v>75.375882062078858</v>
      </c>
      <c r="AL250" s="166">
        <f>AL249/$AC249*100</f>
        <v>70.82086891173175</v>
      </c>
      <c r="AN250">
        <f t="shared" si="337"/>
        <v>91.850387714763556</v>
      </c>
      <c r="AO250">
        <f t="shared" si="338"/>
        <v>75.375882062078858</v>
      </c>
      <c r="AP250">
        <f t="shared" si="339"/>
        <v>70.82086891173175</v>
      </c>
      <c r="AQ250">
        <f t="shared" si="340"/>
        <v>0</v>
      </c>
      <c r="AR250">
        <f t="shared" si="341"/>
        <v>0</v>
      </c>
      <c r="AS250">
        <f t="shared" si="342"/>
        <v>0</v>
      </c>
    </row>
    <row r="251" spans="1:45" ht="13.5" customHeight="1">
      <c r="A251" s="12"/>
      <c r="B251" s="12"/>
      <c r="C251" s="121" t="s">
        <v>538</v>
      </c>
      <c r="D251" s="154"/>
      <c r="E251" s="154"/>
      <c r="F251" s="154"/>
      <c r="G251" s="154"/>
      <c r="H251" s="154"/>
      <c r="I251" s="154"/>
      <c r="J251" s="154"/>
      <c r="K251" s="154">
        <v>8206</v>
      </c>
      <c r="L251" s="154">
        <v>7645</v>
      </c>
      <c r="M251" s="154">
        <v>7227</v>
      </c>
      <c r="N251" s="154">
        <v>6934</v>
      </c>
      <c r="O251" s="154">
        <v>6649.0000000000009</v>
      </c>
      <c r="P251" s="154">
        <v>6402.2212546216651</v>
      </c>
      <c r="Q251" s="154">
        <v>6178.4622541457102</v>
      </c>
      <c r="R251" s="154">
        <v>5925.9799837405817</v>
      </c>
      <c r="S251" s="154">
        <v>5676.9960319974707</v>
      </c>
      <c r="T251" s="154">
        <v>5456.4240880773104</v>
      </c>
      <c r="U251" s="154"/>
      <c r="V251" s="167"/>
      <c r="W251" s="167"/>
      <c r="X251" s="167"/>
      <c r="Y251" s="167"/>
      <c r="Z251" s="167"/>
      <c r="AA251" s="167"/>
      <c r="AB251" s="167"/>
      <c r="AC251" s="169">
        <v>100</v>
      </c>
      <c r="AD251" s="167">
        <v>93.163538873994639</v>
      </c>
      <c r="AE251" s="167">
        <v>88.06970509383379</v>
      </c>
      <c r="AF251" s="167">
        <v>84.499146965634893</v>
      </c>
      <c r="AG251" s="170">
        <v>81.026078479161598</v>
      </c>
      <c r="AH251" s="167">
        <v>78.018782045109248</v>
      </c>
      <c r="AI251" s="167">
        <v>75.292008946450281</v>
      </c>
      <c r="AJ251" s="167">
        <v>72.215208185968578</v>
      </c>
      <c r="AK251" s="170">
        <v>69.181038654612124</v>
      </c>
      <c r="AL251" s="170">
        <v>66.493103681176095</v>
      </c>
      <c r="AN251">
        <f t="shared" si="337"/>
        <v>81.026078479161598</v>
      </c>
      <c r="AO251">
        <f t="shared" si="338"/>
        <v>69.181038654612124</v>
      </c>
      <c r="AP251">
        <f t="shared" si="339"/>
        <v>66.493103681176095</v>
      </c>
      <c r="AQ251">
        <f t="shared" si="340"/>
        <v>0</v>
      </c>
      <c r="AR251">
        <f t="shared" si="341"/>
        <v>0</v>
      </c>
      <c r="AS251">
        <f t="shared" si="342"/>
        <v>0</v>
      </c>
    </row>
    <row r="252" spans="1:45" ht="13.5" customHeight="1">
      <c r="A252" s="12"/>
      <c r="B252" s="12"/>
      <c r="C252" s="12" t="s">
        <v>142</v>
      </c>
      <c r="D252" s="154"/>
      <c r="E252" s="154"/>
      <c r="F252" s="154"/>
      <c r="G252" s="154"/>
      <c r="H252" s="154"/>
      <c r="I252" s="154"/>
      <c r="J252" s="154"/>
      <c r="K252" s="154">
        <v>5582</v>
      </c>
      <c r="L252" s="154">
        <v>5999</v>
      </c>
      <c r="M252" s="154">
        <v>6027</v>
      </c>
      <c r="N252" s="154">
        <v>6117</v>
      </c>
      <c r="O252" s="154">
        <v>6128</v>
      </c>
      <c r="P252" s="154">
        <v>6034.8247289762494</v>
      </c>
      <c r="Q252" s="154">
        <v>5879.4430567503869</v>
      </c>
      <c r="R252" s="154">
        <v>5663.6280235430904</v>
      </c>
      <c r="S252" s="154">
        <v>5400.302126865261</v>
      </c>
      <c r="T252" s="154">
        <v>5138.1134055724669</v>
      </c>
      <c r="U252" s="154"/>
      <c r="V252" s="167"/>
      <c r="W252" s="167"/>
      <c r="X252" s="167"/>
      <c r="Y252" s="167"/>
      <c r="Z252" s="167"/>
      <c r="AA252" s="167"/>
      <c r="AB252" s="167"/>
      <c r="AC252" s="169">
        <v>100</v>
      </c>
      <c r="AD252" s="167">
        <v>107.47044070225726</v>
      </c>
      <c r="AE252" s="167">
        <v>107.97205302758867</v>
      </c>
      <c r="AF252" s="167">
        <v>109.58437835901111</v>
      </c>
      <c r="AG252" s="170">
        <v>109.78144034396273</v>
      </c>
      <c r="AH252" s="167">
        <v>108.1122309024767</v>
      </c>
      <c r="AI252" s="167">
        <v>105.32861083393743</v>
      </c>
      <c r="AJ252" s="167">
        <v>101.46234366791636</v>
      </c>
      <c r="AK252" s="170">
        <v>96.744932405325343</v>
      </c>
      <c r="AL252" s="170">
        <v>92.047893328062827</v>
      </c>
      <c r="AN252">
        <f t="shared" si="337"/>
        <v>109.78144034396273</v>
      </c>
      <c r="AO252">
        <f t="shared" si="338"/>
        <v>96.744932405325343</v>
      </c>
      <c r="AP252">
        <f t="shared" si="339"/>
        <v>92.047893328062827</v>
      </c>
      <c r="AQ252">
        <f t="shared" si="340"/>
        <v>0</v>
      </c>
      <c r="AR252">
        <f t="shared" si="341"/>
        <v>0</v>
      </c>
      <c r="AS252">
        <f t="shared" si="342"/>
        <v>0</v>
      </c>
    </row>
    <row r="253" spans="1:45" ht="13.5" customHeight="1">
      <c r="A253" s="12"/>
      <c r="B253" s="12"/>
      <c r="C253" s="12" t="s">
        <v>143</v>
      </c>
      <c r="D253" s="154"/>
      <c r="E253" s="154"/>
      <c r="F253" s="154"/>
      <c r="G253" s="154"/>
      <c r="H253" s="154"/>
      <c r="I253" s="154"/>
      <c r="J253" s="154"/>
      <c r="K253" s="154">
        <v>1659</v>
      </c>
      <c r="L253" s="154">
        <v>1704</v>
      </c>
      <c r="M253" s="154">
        <v>1666</v>
      </c>
      <c r="N253" s="154">
        <v>1618</v>
      </c>
      <c r="O253" s="154">
        <v>1498</v>
      </c>
      <c r="P253" s="154">
        <v>1395.5042822335602</v>
      </c>
      <c r="Q253" s="154">
        <v>1274.753988037681</v>
      </c>
      <c r="R253" s="154">
        <v>1159.8466716657695</v>
      </c>
      <c r="S253" s="154">
        <v>1064.2843575786972</v>
      </c>
      <c r="T253" s="154">
        <v>970.27333794128526</v>
      </c>
      <c r="U253" s="154"/>
      <c r="V253" s="167"/>
      <c r="W253" s="167"/>
      <c r="X253" s="167"/>
      <c r="Y253" s="167"/>
      <c r="Z253" s="167"/>
      <c r="AA253" s="167"/>
      <c r="AB253" s="167"/>
      <c r="AC253" s="169">
        <v>100</v>
      </c>
      <c r="AD253" s="167">
        <v>102.7124773960217</v>
      </c>
      <c r="AE253" s="167">
        <v>100.42194092827003</v>
      </c>
      <c r="AF253" s="167">
        <v>97.528631705846891</v>
      </c>
      <c r="AG253" s="170">
        <v>90.295358649789023</v>
      </c>
      <c r="AH253" s="167">
        <v>84.117196035778193</v>
      </c>
      <c r="AI253" s="167">
        <v>76.838697289793913</v>
      </c>
      <c r="AJ253" s="167">
        <v>69.91239732765338</v>
      </c>
      <c r="AK253" s="170">
        <v>64.152161397148717</v>
      </c>
      <c r="AL253" s="170">
        <v>58.485433269516896</v>
      </c>
      <c r="AN253">
        <f t="shared" si="337"/>
        <v>90.295358649789023</v>
      </c>
      <c r="AO253">
        <f t="shared" si="338"/>
        <v>64.152161397148717</v>
      </c>
      <c r="AP253">
        <f t="shared" si="339"/>
        <v>58.485433269516896</v>
      </c>
      <c r="AQ253">
        <f t="shared" si="340"/>
        <v>0</v>
      </c>
      <c r="AR253">
        <f t="shared" si="341"/>
        <v>0</v>
      </c>
      <c r="AS253">
        <f t="shared" si="342"/>
        <v>0</v>
      </c>
    </row>
    <row r="254" spans="1:45" ht="13.5" customHeight="1">
      <c r="A254" s="12"/>
      <c r="B254" s="12"/>
      <c r="C254" s="12" t="s">
        <v>144</v>
      </c>
      <c r="D254" s="154"/>
      <c r="E254" s="154"/>
      <c r="F254" s="154"/>
      <c r="G254" s="154"/>
      <c r="H254" s="154"/>
      <c r="I254" s="154"/>
      <c r="J254" s="154"/>
      <c r="K254" s="154">
        <v>1710</v>
      </c>
      <c r="L254" s="154">
        <v>1796</v>
      </c>
      <c r="M254" s="154">
        <v>1792</v>
      </c>
      <c r="N254" s="154">
        <v>1774</v>
      </c>
      <c r="O254" s="154">
        <v>1700</v>
      </c>
      <c r="P254" s="154">
        <v>1622.7541708669805</v>
      </c>
      <c r="Q254" s="154">
        <v>1549.7694851187089</v>
      </c>
      <c r="R254" s="154">
        <v>1458.4805556299139</v>
      </c>
      <c r="S254" s="154">
        <v>1347.5572279238022</v>
      </c>
      <c r="T254" s="154">
        <v>1219.647654335517</v>
      </c>
      <c r="U254" s="154"/>
      <c r="V254" s="167"/>
      <c r="W254" s="167"/>
      <c r="X254" s="167"/>
      <c r="Y254" s="167"/>
      <c r="Z254" s="167"/>
      <c r="AA254" s="167"/>
      <c r="AB254" s="167"/>
      <c r="AC254" s="169">
        <v>100</v>
      </c>
      <c r="AD254" s="167">
        <v>105.02923976608187</v>
      </c>
      <c r="AE254" s="167">
        <v>104.79532163742691</v>
      </c>
      <c r="AF254" s="167">
        <v>103.74269005847954</v>
      </c>
      <c r="AG254" s="170">
        <v>99.415204678362571</v>
      </c>
      <c r="AH254" s="167">
        <v>94.897904729063185</v>
      </c>
      <c r="AI254" s="167">
        <v>90.629794451386488</v>
      </c>
      <c r="AJ254" s="167">
        <v>85.291260563152861</v>
      </c>
      <c r="AK254" s="170">
        <v>78.804516252853929</v>
      </c>
      <c r="AL254" s="170">
        <v>71.324424230147201</v>
      </c>
      <c r="AN254">
        <f t="shared" si="337"/>
        <v>99.415204678362571</v>
      </c>
      <c r="AO254">
        <f t="shared" si="338"/>
        <v>78.804516252853929</v>
      </c>
      <c r="AP254">
        <f t="shared" si="339"/>
        <v>71.324424230147201</v>
      </c>
      <c r="AQ254">
        <f t="shared" si="340"/>
        <v>0</v>
      </c>
      <c r="AR254">
        <f t="shared" si="341"/>
        <v>0</v>
      </c>
      <c r="AS254">
        <f t="shared" si="342"/>
        <v>0</v>
      </c>
    </row>
    <row r="255" spans="1:45" ht="13.5" customHeight="1">
      <c r="A255" s="29"/>
      <c r="B255" s="29"/>
      <c r="C255" s="29" t="s">
        <v>145</v>
      </c>
      <c r="D255" s="157"/>
      <c r="E255" s="157"/>
      <c r="F255" s="157"/>
      <c r="G255" s="157"/>
      <c r="H255" s="157"/>
      <c r="I255" s="157"/>
      <c r="J255" s="157"/>
      <c r="K255" s="157">
        <v>2574</v>
      </c>
      <c r="L255" s="157">
        <v>2578</v>
      </c>
      <c r="M255" s="157">
        <v>2494</v>
      </c>
      <c r="N255" s="157">
        <v>2365</v>
      </c>
      <c r="O255" s="157">
        <v>2148</v>
      </c>
      <c r="P255" s="157">
        <v>1941.4717850056168</v>
      </c>
      <c r="Q255" s="157">
        <v>1744.402240390878</v>
      </c>
      <c r="R255" s="157">
        <v>1562.1172487586696</v>
      </c>
      <c r="S255" s="157">
        <v>1383.2755453035484</v>
      </c>
      <c r="T255" s="157">
        <v>1189.2071590472092</v>
      </c>
      <c r="U255" s="157"/>
      <c r="V255" s="171"/>
      <c r="W255" s="171"/>
      <c r="X255" s="171"/>
      <c r="Y255" s="171"/>
      <c r="Z255" s="171"/>
      <c r="AA255" s="171"/>
      <c r="AB255" s="171"/>
      <c r="AC255" s="172">
        <v>100</v>
      </c>
      <c r="AD255" s="171">
        <v>100.15540015540016</v>
      </c>
      <c r="AE255" s="171">
        <v>96.891996891996897</v>
      </c>
      <c r="AF255" s="171">
        <v>91.880341880341874</v>
      </c>
      <c r="AG255" s="173">
        <v>83.449883449883458</v>
      </c>
      <c r="AH255" s="171">
        <v>75.426254273722478</v>
      </c>
      <c r="AI255" s="171">
        <v>67.770094809280423</v>
      </c>
      <c r="AJ255" s="171">
        <v>60.688315802590118</v>
      </c>
      <c r="AK255" s="173">
        <v>53.740308675351535</v>
      </c>
      <c r="AL255" s="173">
        <v>46.200744329728408</v>
      </c>
      <c r="AN255">
        <f t="shared" si="337"/>
        <v>83.449883449883458</v>
      </c>
      <c r="AO255">
        <f t="shared" si="338"/>
        <v>53.740308675351535</v>
      </c>
      <c r="AP255">
        <f t="shared" si="339"/>
        <v>46.200744329728408</v>
      </c>
      <c r="AQ255">
        <f t="shared" si="340"/>
        <v>0</v>
      </c>
      <c r="AR255">
        <f t="shared" si="341"/>
        <v>0</v>
      </c>
      <c r="AS255">
        <f t="shared" si="342"/>
        <v>0</v>
      </c>
    </row>
    <row r="256" spans="1:45" ht="13.5" customHeight="1">
      <c r="A256" s="53" t="s">
        <v>331</v>
      </c>
      <c r="B256" s="12" t="s">
        <v>334</v>
      </c>
      <c r="C256" s="12"/>
      <c r="D256" s="150">
        <v>9076</v>
      </c>
      <c r="E256" s="150">
        <v>7974</v>
      </c>
      <c r="F256" s="150">
        <v>6842</v>
      </c>
      <c r="G256" s="151">
        <v>6598</v>
      </c>
      <c r="H256" s="151">
        <v>6400</v>
      </c>
      <c r="I256" s="151">
        <v>5923</v>
      </c>
      <c r="J256" s="151">
        <v>5494</v>
      </c>
      <c r="K256" s="152">
        <f>SUM(K258:K260)</f>
        <v>5291</v>
      </c>
      <c r="L256" s="152"/>
      <c r="M256" s="152"/>
      <c r="N256" s="153"/>
      <c r="O256" s="152">
        <f>SUM(O258:O260)</f>
        <v>3456</v>
      </c>
      <c r="P256" s="154"/>
      <c r="Q256" s="154"/>
      <c r="R256" s="154"/>
      <c r="S256" s="152">
        <f>SUM(S258:S260)</f>
        <v>1727.7504635742366</v>
      </c>
      <c r="T256" s="152">
        <f>SUM(T258:T260)</f>
        <v>1408.8130583011011</v>
      </c>
      <c r="U256" s="154"/>
      <c r="V256" s="166">
        <f>D257</f>
        <v>100</v>
      </c>
      <c r="W256" s="166">
        <f t="shared" ref="W256" si="464">E257</f>
        <v>87.8580872631115</v>
      </c>
      <c r="X256" s="166">
        <f t="shared" ref="X256" si="465">F257</f>
        <v>75.385632437197003</v>
      </c>
      <c r="Y256" s="166">
        <f t="shared" ref="Y256" si="466">G257</f>
        <v>72.697223446452185</v>
      </c>
      <c r="Z256" s="166">
        <f t="shared" ref="Z256" si="467">H257</f>
        <v>70.515645658880572</v>
      </c>
      <c r="AA256" s="166">
        <f t="shared" ref="AA256" si="468">I257</f>
        <v>65.260026443367124</v>
      </c>
      <c r="AB256" s="166">
        <f t="shared" ref="AB256" si="469">J257</f>
        <v>60.533274570295283</v>
      </c>
      <c r="AC256" s="166">
        <f t="shared" ref="AC256" si="470">K257</f>
        <v>58.296606434552665</v>
      </c>
      <c r="AD256" s="166"/>
      <c r="AE256" s="166"/>
      <c r="AF256" s="166"/>
      <c r="AG256" s="166">
        <f t="shared" ref="AG256" si="471">O257</f>
        <v>38.078448655795505</v>
      </c>
      <c r="AH256" s="166"/>
      <c r="AI256" s="166"/>
      <c r="AJ256" s="166"/>
      <c r="AK256" s="166">
        <f t="shared" ref="AK256" si="472">S257</f>
        <v>19.036474918182421</v>
      </c>
      <c r="AL256" s="166">
        <f t="shared" ref="AL256" si="473">T257</f>
        <v>15.522400377931922</v>
      </c>
      <c r="AM256" s="83">
        <f>K256/D256*100</f>
        <v>58.296606434552665</v>
      </c>
      <c r="AN256" s="83">
        <f>O256/D256*100</f>
        <v>38.078448655795505</v>
      </c>
      <c r="AO256" s="83">
        <f>S256/D256*100</f>
        <v>19.036474918182421</v>
      </c>
      <c r="AP256" s="83">
        <f>T256/D256*100</f>
        <v>15.522400377931922</v>
      </c>
      <c r="AQ256" s="83">
        <f t="shared" si="340"/>
        <v>0</v>
      </c>
      <c r="AR256" s="83">
        <f t="shared" si="341"/>
        <v>0</v>
      </c>
      <c r="AS256" s="83">
        <f t="shared" si="342"/>
        <v>0</v>
      </c>
    </row>
    <row r="257" spans="1:45" ht="13.5" customHeight="1">
      <c r="A257" s="12"/>
      <c r="B257" s="12"/>
      <c r="C257" s="12"/>
      <c r="D257" s="156">
        <v>100</v>
      </c>
      <c r="E257" s="156">
        <f t="shared" ref="E257:K257" si="474">E256/$D256*100</f>
        <v>87.8580872631115</v>
      </c>
      <c r="F257" s="156">
        <f t="shared" si="474"/>
        <v>75.385632437197003</v>
      </c>
      <c r="G257" s="156">
        <f t="shared" si="474"/>
        <v>72.697223446452185</v>
      </c>
      <c r="H257" s="156">
        <f t="shared" si="474"/>
        <v>70.515645658880572</v>
      </c>
      <c r="I257" s="156">
        <f t="shared" si="474"/>
        <v>65.260026443367124</v>
      </c>
      <c r="J257" s="156">
        <f t="shared" si="474"/>
        <v>60.533274570295283</v>
      </c>
      <c r="K257" s="156">
        <f t="shared" si="474"/>
        <v>58.296606434552665</v>
      </c>
      <c r="L257" s="156"/>
      <c r="M257" s="156"/>
      <c r="N257" s="156"/>
      <c r="O257" s="156">
        <f>O256/$D256*100</f>
        <v>38.078448655795505</v>
      </c>
      <c r="P257" s="156"/>
      <c r="Q257" s="156"/>
      <c r="R257" s="156"/>
      <c r="S257" s="156">
        <f>S256/$D256*100</f>
        <v>19.036474918182421</v>
      </c>
      <c r="T257" s="156">
        <f>T256/$D256*100</f>
        <v>15.522400377931922</v>
      </c>
      <c r="U257" s="154"/>
      <c r="V257" s="166"/>
      <c r="W257" s="166"/>
      <c r="X257" s="166"/>
      <c r="Y257" s="166"/>
      <c r="Z257" s="166"/>
      <c r="AA257" s="166"/>
      <c r="AB257" s="166"/>
      <c r="AC257" s="168">
        <f>AC256/$AC256*100</f>
        <v>100</v>
      </c>
      <c r="AD257" s="166"/>
      <c r="AE257" s="166"/>
      <c r="AF257" s="166"/>
      <c r="AG257" s="166">
        <f>AG256/$AC256*100</f>
        <v>65.318465318465329</v>
      </c>
      <c r="AH257" s="166"/>
      <c r="AI257" s="166"/>
      <c r="AJ257" s="166"/>
      <c r="AK257" s="166">
        <f>AK256/$AC256*100</f>
        <v>32.654516416069484</v>
      </c>
      <c r="AL257" s="166">
        <f>AL256/$AC256*100</f>
        <v>26.626593428484242</v>
      </c>
      <c r="AN257">
        <f t="shared" si="337"/>
        <v>65.318465318465329</v>
      </c>
      <c r="AO257">
        <f t="shared" si="338"/>
        <v>32.654516416069484</v>
      </c>
      <c r="AP257">
        <f t="shared" si="339"/>
        <v>26.626593428484242</v>
      </c>
      <c r="AQ257">
        <f t="shared" si="340"/>
        <v>0</v>
      </c>
      <c r="AR257">
        <f t="shared" si="341"/>
        <v>0</v>
      </c>
      <c r="AS257">
        <f t="shared" si="342"/>
        <v>0</v>
      </c>
    </row>
    <row r="258" spans="1:45" ht="13.5" customHeight="1">
      <c r="A258" s="12"/>
      <c r="B258" s="12"/>
      <c r="C258" s="121" t="s">
        <v>539</v>
      </c>
      <c r="D258" s="154"/>
      <c r="E258" s="154"/>
      <c r="F258" s="154"/>
      <c r="G258" s="154"/>
      <c r="H258" s="154"/>
      <c r="I258" s="154"/>
      <c r="J258" s="154"/>
      <c r="K258" s="154">
        <v>3488</v>
      </c>
      <c r="L258" s="154">
        <v>3241</v>
      </c>
      <c r="M258" s="154">
        <v>3035</v>
      </c>
      <c r="N258" s="154">
        <v>2687</v>
      </c>
      <c r="O258" s="154">
        <v>2375</v>
      </c>
      <c r="P258" s="154">
        <v>2057.0288256019221</v>
      </c>
      <c r="Q258" s="154">
        <v>1764.5281071987258</v>
      </c>
      <c r="R258" s="154">
        <v>1502.7002269129739</v>
      </c>
      <c r="S258" s="154">
        <v>1260.3582919232663</v>
      </c>
      <c r="T258" s="154">
        <v>1049.1726587757635</v>
      </c>
      <c r="U258" s="154">
        <v>860.60635677459311</v>
      </c>
      <c r="V258" s="167"/>
      <c r="W258" s="167"/>
      <c r="X258" s="167"/>
      <c r="Y258" s="167"/>
      <c r="Z258" s="167"/>
      <c r="AA258" s="167"/>
      <c r="AB258" s="167"/>
      <c r="AC258" s="169">
        <v>100</v>
      </c>
      <c r="AD258" s="167">
        <v>92.918577981651367</v>
      </c>
      <c r="AE258" s="167">
        <v>87.012614678899084</v>
      </c>
      <c r="AF258" s="167">
        <v>77.035550458715591</v>
      </c>
      <c r="AG258" s="170">
        <v>68.090596330275233</v>
      </c>
      <c r="AH258" s="167">
        <v>58.974450275284461</v>
      </c>
      <c r="AI258" s="167">
        <v>50.588535183449714</v>
      </c>
      <c r="AJ258" s="167">
        <v>43.082001918376548</v>
      </c>
      <c r="AK258" s="170">
        <v>36.134125341836764</v>
      </c>
      <c r="AL258" s="170">
        <v>30.079491363984047</v>
      </c>
      <c r="AN258">
        <f t="shared" si="337"/>
        <v>68.090596330275233</v>
      </c>
      <c r="AO258">
        <f t="shared" si="338"/>
        <v>36.134125341836764</v>
      </c>
      <c r="AP258">
        <f t="shared" si="339"/>
        <v>30.079491363984047</v>
      </c>
      <c r="AQ258">
        <f t="shared" si="340"/>
        <v>0</v>
      </c>
      <c r="AR258">
        <f t="shared" si="341"/>
        <v>0</v>
      </c>
      <c r="AS258">
        <f t="shared" si="342"/>
        <v>0</v>
      </c>
    </row>
    <row r="259" spans="1:45" ht="13.5" customHeight="1">
      <c r="A259" s="12"/>
      <c r="B259" s="12"/>
      <c r="C259" s="12" t="s">
        <v>148</v>
      </c>
      <c r="D259" s="154"/>
      <c r="E259" s="154"/>
      <c r="F259" s="154"/>
      <c r="G259" s="154"/>
      <c r="H259" s="154"/>
      <c r="I259" s="154"/>
      <c r="J259" s="154"/>
      <c r="K259" s="154">
        <v>1113</v>
      </c>
      <c r="L259" s="154">
        <v>1025</v>
      </c>
      <c r="M259" s="154">
        <v>886</v>
      </c>
      <c r="N259" s="154">
        <v>782</v>
      </c>
      <c r="O259" s="154">
        <v>683</v>
      </c>
      <c r="P259" s="154">
        <v>595.78160904719698</v>
      </c>
      <c r="Q259" s="154">
        <v>505.95516621261373</v>
      </c>
      <c r="R259" s="154">
        <v>429.63217398593667</v>
      </c>
      <c r="S259" s="154">
        <v>350.27921921210077</v>
      </c>
      <c r="T259" s="154">
        <v>281.38082244873209</v>
      </c>
      <c r="U259" s="154">
        <v>229.70187590349968</v>
      </c>
      <c r="V259" s="167"/>
      <c r="W259" s="167"/>
      <c r="X259" s="167"/>
      <c r="Y259" s="167"/>
      <c r="Z259" s="167"/>
      <c r="AA259" s="167"/>
      <c r="AB259" s="167"/>
      <c r="AC259" s="169">
        <v>100</v>
      </c>
      <c r="AD259" s="167">
        <v>92.093441150044924</v>
      </c>
      <c r="AE259" s="167">
        <v>79.604672057502242</v>
      </c>
      <c r="AF259" s="167">
        <v>70.26055705300989</v>
      </c>
      <c r="AG259" s="170">
        <v>61.365678346810427</v>
      </c>
      <c r="AH259" s="167">
        <v>53.529344927870348</v>
      </c>
      <c r="AI259" s="167">
        <v>45.458685194304913</v>
      </c>
      <c r="AJ259" s="167">
        <v>38.601273493794849</v>
      </c>
      <c r="AK259" s="170">
        <v>31.471627961554425</v>
      </c>
      <c r="AL259" s="170">
        <v>25.281295817496147</v>
      </c>
      <c r="AN259">
        <f t="shared" si="337"/>
        <v>61.365678346810427</v>
      </c>
      <c r="AO259">
        <f t="shared" si="338"/>
        <v>31.471627961554425</v>
      </c>
      <c r="AP259">
        <f t="shared" si="339"/>
        <v>25.281295817496147</v>
      </c>
      <c r="AQ259">
        <f t="shared" si="340"/>
        <v>0</v>
      </c>
      <c r="AR259">
        <f t="shared" si="341"/>
        <v>0</v>
      </c>
      <c r="AS259">
        <f t="shared" si="342"/>
        <v>0</v>
      </c>
    </row>
    <row r="260" spans="1:45" ht="13.5" customHeight="1">
      <c r="A260" s="29"/>
      <c r="B260" s="29"/>
      <c r="C260" s="29" t="s">
        <v>149</v>
      </c>
      <c r="D260" s="157"/>
      <c r="E260" s="157"/>
      <c r="F260" s="157"/>
      <c r="G260" s="157"/>
      <c r="H260" s="157"/>
      <c r="I260" s="157"/>
      <c r="J260" s="157"/>
      <c r="K260" s="157">
        <v>690</v>
      </c>
      <c r="L260" s="157">
        <v>675</v>
      </c>
      <c r="M260" s="157">
        <v>597</v>
      </c>
      <c r="N260" s="157">
        <v>486</v>
      </c>
      <c r="O260" s="157">
        <v>398</v>
      </c>
      <c r="P260" s="157">
        <v>291.73716980587511</v>
      </c>
      <c r="Q260" s="157">
        <v>220.61469918451556</v>
      </c>
      <c r="R260" s="157">
        <v>165.48845285719807</v>
      </c>
      <c r="S260" s="157">
        <v>117.11295243886946</v>
      </c>
      <c r="T260" s="157">
        <v>78.259577076605524</v>
      </c>
      <c r="U260" s="157">
        <v>51.55017063778832</v>
      </c>
      <c r="V260" s="171"/>
      <c r="W260" s="171"/>
      <c r="X260" s="171"/>
      <c r="Y260" s="171"/>
      <c r="Z260" s="171"/>
      <c r="AA260" s="171"/>
      <c r="AB260" s="171"/>
      <c r="AC260" s="172">
        <v>100</v>
      </c>
      <c r="AD260" s="171">
        <v>97.826086956521735</v>
      </c>
      <c r="AE260" s="171">
        <v>86.521739130434781</v>
      </c>
      <c r="AF260" s="171">
        <v>70.434782608695656</v>
      </c>
      <c r="AG260" s="173">
        <v>57.681159420289852</v>
      </c>
      <c r="AH260" s="171">
        <v>42.280749247228279</v>
      </c>
      <c r="AI260" s="171">
        <v>31.973144809350078</v>
      </c>
      <c r="AJ260" s="171">
        <v>23.983833747420011</v>
      </c>
      <c r="AK260" s="173">
        <v>16.972891657807168</v>
      </c>
      <c r="AL260" s="173">
        <v>11.341967692261671</v>
      </c>
      <c r="AN260">
        <f t="shared" si="337"/>
        <v>57.681159420289852</v>
      </c>
      <c r="AO260">
        <f t="shared" si="338"/>
        <v>16.972891657807168</v>
      </c>
      <c r="AP260">
        <f t="shared" si="339"/>
        <v>11.341967692261671</v>
      </c>
      <c r="AQ260">
        <f t="shared" si="340"/>
        <v>0</v>
      </c>
      <c r="AR260">
        <f t="shared" si="341"/>
        <v>0</v>
      </c>
      <c r="AS260">
        <f t="shared" si="342"/>
        <v>0</v>
      </c>
    </row>
    <row r="261" spans="1:45" ht="13.5" customHeight="1">
      <c r="A261" s="12" t="s">
        <v>346</v>
      </c>
      <c r="B261" s="12" t="s">
        <v>346</v>
      </c>
      <c r="C261" s="12"/>
      <c r="D261" s="150">
        <v>9545</v>
      </c>
      <c r="E261" s="150">
        <v>9660</v>
      </c>
      <c r="F261" s="150">
        <v>9985</v>
      </c>
      <c r="G261" s="151">
        <v>10636</v>
      </c>
      <c r="H261" s="151">
        <v>11835</v>
      </c>
      <c r="I261" s="151">
        <v>12702</v>
      </c>
      <c r="J261" s="151">
        <v>13180</v>
      </c>
      <c r="K261" s="152">
        <f>SUM(K263:K266)</f>
        <v>13330</v>
      </c>
      <c r="L261" s="152"/>
      <c r="M261" s="152"/>
      <c r="N261" s="153"/>
      <c r="O261" s="152">
        <f>SUM(O263:O266)</f>
        <v>14687</v>
      </c>
      <c r="P261" s="154"/>
      <c r="Q261" s="154"/>
      <c r="R261" s="154"/>
      <c r="S261" s="152">
        <f>SUM(S263:S266)</f>
        <v>14605.13621091938</v>
      </c>
      <c r="T261" s="152">
        <f>SUM(T263:T266)</f>
        <v>14403.054721009768</v>
      </c>
      <c r="U261" s="155"/>
      <c r="V261" s="166">
        <f>D262</f>
        <v>100</v>
      </c>
      <c r="W261" s="166">
        <f t="shared" ref="W261" si="475">E262</f>
        <v>101.20481927710843</v>
      </c>
      <c r="X261" s="166">
        <f t="shared" ref="X261" si="476">F262</f>
        <v>104.60974332111053</v>
      </c>
      <c r="Y261" s="166">
        <f t="shared" ref="Y261" si="477">G262</f>
        <v>111.43006809848089</v>
      </c>
      <c r="Z261" s="166">
        <f t="shared" ref="Z261" si="478">H262</f>
        <v>123.99161864850707</v>
      </c>
      <c r="AA261" s="166">
        <f t="shared" ref="AA261" si="479">I262</f>
        <v>133.07490832896804</v>
      </c>
      <c r="AB261" s="166">
        <f t="shared" ref="AB261" si="480">J262</f>
        <v>138.08276584599267</v>
      </c>
      <c r="AC261" s="166">
        <f t="shared" ref="AC261" si="481">K262</f>
        <v>139.65426925091671</v>
      </c>
      <c r="AD261" s="166"/>
      <c r="AE261" s="166"/>
      <c r="AF261" s="166"/>
      <c r="AG261" s="166">
        <f t="shared" ref="AG261" si="482">O262</f>
        <v>153.87113672079622</v>
      </c>
      <c r="AH261" s="166"/>
      <c r="AI261" s="166"/>
      <c r="AJ261" s="166"/>
      <c r="AK261" s="166">
        <f t="shared" ref="AK261" si="483">S262</f>
        <v>153.0134752322617</v>
      </c>
      <c r="AL261" s="166">
        <f t="shared" ref="AL261" si="484">T262</f>
        <v>150.89633023582786</v>
      </c>
      <c r="AM261" s="83">
        <f>K261/D261*100</f>
        <v>139.65426925091671</v>
      </c>
      <c r="AN261" s="83">
        <f>O261/D261*100</f>
        <v>153.87113672079622</v>
      </c>
      <c r="AO261" s="83">
        <f>S261/D261*100</f>
        <v>153.0134752322617</v>
      </c>
      <c r="AP261" s="83">
        <f>T261/D261*100</f>
        <v>150.89633023582786</v>
      </c>
      <c r="AQ261" s="83">
        <f t="shared" si="340"/>
        <v>0</v>
      </c>
      <c r="AR261" s="83">
        <f t="shared" si="341"/>
        <v>0</v>
      </c>
      <c r="AS261" s="83">
        <f t="shared" si="342"/>
        <v>0</v>
      </c>
    </row>
    <row r="262" spans="1:45" ht="13.5" customHeight="1">
      <c r="A262" s="12"/>
      <c r="B262" s="12"/>
      <c r="C262" s="12"/>
      <c r="D262" s="156">
        <v>100</v>
      </c>
      <c r="E262" s="156">
        <f t="shared" ref="E262:K262" si="485">E261/$D261*100</f>
        <v>101.20481927710843</v>
      </c>
      <c r="F262" s="156">
        <f t="shared" si="485"/>
        <v>104.60974332111053</v>
      </c>
      <c r="G262" s="156">
        <f t="shared" si="485"/>
        <v>111.43006809848089</v>
      </c>
      <c r="H262" s="156">
        <f t="shared" si="485"/>
        <v>123.99161864850707</v>
      </c>
      <c r="I262" s="156">
        <f t="shared" si="485"/>
        <v>133.07490832896804</v>
      </c>
      <c r="J262" s="156">
        <f t="shared" si="485"/>
        <v>138.08276584599267</v>
      </c>
      <c r="K262" s="156">
        <f t="shared" si="485"/>
        <v>139.65426925091671</v>
      </c>
      <c r="L262" s="156"/>
      <c r="M262" s="156"/>
      <c r="N262" s="156"/>
      <c r="O262" s="156">
        <f>O261/$D261*100</f>
        <v>153.87113672079622</v>
      </c>
      <c r="P262" s="156"/>
      <c r="Q262" s="156"/>
      <c r="R262" s="156"/>
      <c r="S262" s="156">
        <f>S261/$D261*100</f>
        <v>153.0134752322617</v>
      </c>
      <c r="T262" s="156">
        <f>T261/$D261*100</f>
        <v>150.89633023582786</v>
      </c>
      <c r="U262" s="155"/>
      <c r="V262" s="166"/>
      <c r="W262" s="166"/>
      <c r="X262" s="166"/>
      <c r="Y262" s="166"/>
      <c r="Z262" s="166"/>
      <c r="AA262" s="166"/>
      <c r="AB262" s="166"/>
      <c r="AC262" s="168">
        <f>AC261/$AC261*100</f>
        <v>100</v>
      </c>
      <c r="AD262" s="166"/>
      <c r="AE262" s="166"/>
      <c r="AF262" s="166"/>
      <c r="AG262" s="166">
        <f>AG261/$AC261*100</f>
        <v>110.1800450112528</v>
      </c>
      <c r="AH262" s="166"/>
      <c r="AI262" s="166"/>
      <c r="AJ262" s="166"/>
      <c r="AK262" s="166">
        <f>AK261/$AC261*100</f>
        <v>109.5659130601604</v>
      </c>
      <c r="AL262" s="166">
        <f>AL261/$AC261*100</f>
        <v>108.04992288829534</v>
      </c>
      <c r="AN262">
        <f t="shared" ref="AN262:AN306" si="486">O262/K262*100</f>
        <v>110.1800450112528</v>
      </c>
      <c r="AO262">
        <f t="shared" ref="AO262:AO306" si="487">S262/K262*100</f>
        <v>109.5659130601604</v>
      </c>
      <c r="AP262">
        <f t="shared" ref="AP262:AP306" si="488">T262/K262*100</f>
        <v>108.04992288829534</v>
      </c>
      <c r="AQ262">
        <f t="shared" ref="AQ262:AQ306" si="489">AG262-AN262</f>
        <v>0</v>
      </c>
      <c r="AR262">
        <f t="shared" ref="AR262:AR306" si="490">AK262-AO262</f>
        <v>0</v>
      </c>
      <c r="AS262">
        <f t="shared" ref="AS262:AS306" si="491">AL262-AP262</f>
        <v>0</v>
      </c>
    </row>
    <row r="263" spans="1:45" ht="13.5" customHeight="1">
      <c r="A263" s="12"/>
      <c r="B263" s="12"/>
      <c r="C263" s="12" t="s">
        <v>347</v>
      </c>
      <c r="D263" s="154"/>
      <c r="E263" s="154"/>
      <c r="F263" s="154"/>
      <c r="G263" s="154"/>
      <c r="H263" s="154"/>
      <c r="I263" s="154"/>
      <c r="J263" s="154"/>
      <c r="K263" s="154">
        <v>6571</v>
      </c>
      <c r="L263" s="154">
        <v>6899</v>
      </c>
      <c r="M263" s="154">
        <v>7140</v>
      </c>
      <c r="N263" s="154">
        <v>7186</v>
      </c>
      <c r="O263" s="154">
        <v>7424</v>
      </c>
      <c r="P263" s="154">
        <v>7569.3267306462958</v>
      </c>
      <c r="Q263" s="154">
        <v>7715.7896618453715</v>
      </c>
      <c r="R263" s="154">
        <v>7788.3821037865546</v>
      </c>
      <c r="S263" s="154">
        <v>7845.3045236725848</v>
      </c>
      <c r="T263" s="154">
        <v>7847.1816827203183</v>
      </c>
      <c r="U263" s="154"/>
      <c r="V263" s="167"/>
      <c r="W263" s="167"/>
      <c r="X263" s="167"/>
      <c r="Y263" s="167"/>
      <c r="Z263" s="167"/>
      <c r="AA263" s="167"/>
      <c r="AB263" s="167"/>
      <c r="AC263" s="169">
        <v>100</v>
      </c>
      <c r="AD263" s="167">
        <v>104.99162988890581</v>
      </c>
      <c r="AE263" s="167">
        <v>108.65926038654695</v>
      </c>
      <c r="AF263" s="167">
        <v>109.35930604169837</v>
      </c>
      <c r="AG263" s="170">
        <v>112.98128138791661</v>
      </c>
      <c r="AH263" s="167">
        <v>115.19291935240139</v>
      </c>
      <c r="AI263" s="167">
        <v>117.42184845298085</v>
      </c>
      <c r="AJ263" s="167">
        <v>118.52658809597555</v>
      </c>
      <c r="AK263" s="170">
        <v>119.39285532906079</v>
      </c>
      <c r="AL263" s="170">
        <v>119.4214226559172</v>
      </c>
      <c r="AN263">
        <f t="shared" si="486"/>
        <v>112.98128138791661</v>
      </c>
      <c r="AO263">
        <f t="shared" si="487"/>
        <v>119.39285532906079</v>
      </c>
      <c r="AP263">
        <f t="shared" si="488"/>
        <v>119.4214226559172</v>
      </c>
      <c r="AQ263">
        <f t="shared" si="489"/>
        <v>0</v>
      </c>
      <c r="AR263">
        <f t="shared" si="490"/>
        <v>0</v>
      </c>
      <c r="AS263">
        <f t="shared" si="491"/>
        <v>0</v>
      </c>
    </row>
    <row r="264" spans="1:45" ht="13.5" customHeight="1">
      <c r="A264" s="12"/>
      <c r="B264" s="12"/>
      <c r="C264" s="121" t="s">
        <v>540</v>
      </c>
      <c r="D264" s="154"/>
      <c r="E264" s="154"/>
      <c r="F264" s="154"/>
      <c r="G264" s="154"/>
      <c r="H264" s="154"/>
      <c r="I264" s="154"/>
      <c r="J264" s="154"/>
      <c r="K264" s="154">
        <v>1611</v>
      </c>
      <c r="L264" s="154">
        <v>1722</v>
      </c>
      <c r="M264" s="154">
        <v>1729</v>
      </c>
      <c r="N264" s="154">
        <v>1824</v>
      </c>
      <c r="O264" s="154">
        <v>1919</v>
      </c>
      <c r="P264" s="154">
        <v>1973.356164140522</v>
      </c>
      <c r="Q264" s="154">
        <v>2073.8170580330616</v>
      </c>
      <c r="R264" s="154">
        <v>2185.4568080322638</v>
      </c>
      <c r="S264" s="154">
        <v>2302.5375254450628</v>
      </c>
      <c r="T264" s="154">
        <v>2399.4188069283646</v>
      </c>
      <c r="U264" s="154"/>
      <c r="V264" s="167"/>
      <c r="W264" s="167"/>
      <c r="X264" s="167"/>
      <c r="Y264" s="167"/>
      <c r="Z264" s="167"/>
      <c r="AA264" s="167"/>
      <c r="AB264" s="167"/>
      <c r="AC264" s="169">
        <v>100</v>
      </c>
      <c r="AD264" s="167">
        <v>106.89013035381751</v>
      </c>
      <c r="AE264" s="167">
        <v>107.32464307883302</v>
      </c>
      <c r="AF264" s="167">
        <v>113.2216014897579</v>
      </c>
      <c r="AG264" s="170">
        <v>119.11855990068281</v>
      </c>
      <c r="AH264" s="167">
        <v>122.49262347240982</v>
      </c>
      <c r="AI264" s="167">
        <v>128.72855729565867</v>
      </c>
      <c r="AJ264" s="167">
        <v>135.65839900883077</v>
      </c>
      <c r="AK264" s="170">
        <v>142.92597923308895</v>
      </c>
      <c r="AL264" s="170">
        <v>148.9397148931325</v>
      </c>
      <c r="AN264">
        <f t="shared" si="486"/>
        <v>119.11855990068281</v>
      </c>
      <c r="AO264">
        <f t="shared" si="487"/>
        <v>142.92597923308895</v>
      </c>
      <c r="AP264">
        <f t="shared" si="488"/>
        <v>148.9397148931325</v>
      </c>
      <c r="AQ264">
        <f t="shared" si="489"/>
        <v>0</v>
      </c>
      <c r="AR264">
        <f t="shared" si="490"/>
        <v>0</v>
      </c>
      <c r="AS264">
        <f t="shared" si="491"/>
        <v>0</v>
      </c>
    </row>
    <row r="265" spans="1:45" ht="13.5" customHeight="1">
      <c r="A265" s="12"/>
      <c r="B265" s="12"/>
      <c r="C265" s="12" t="s">
        <v>349</v>
      </c>
      <c r="D265" s="154"/>
      <c r="E265" s="154"/>
      <c r="F265" s="154"/>
      <c r="G265" s="154"/>
      <c r="H265" s="154"/>
      <c r="I265" s="154"/>
      <c r="J265" s="154"/>
      <c r="K265" s="154">
        <v>3458</v>
      </c>
      <c r="L265" s="154">
        <v>3717</v>
      </c>
      <c r="M265" s="154">
        <v>3778</v>
      </c>
      <c r="N265" s="154">
        <v>3699</v>
      </c>
      <c r="O265" s="154">
        <v>3604</v>
      </c>
      <c r="P265" s="154">
        <v>3485.7508435289083</v>
      </c>
      <c r="Q265" s="154">
        <v>3370.7566248982175</v>
      </c>
      <c r="R265" s="154">
        <v>3228.037386134723</v>
      </c>
      <c r="S265" s="154">
        <v>3052.6619365628162</v>
      </c>
      <c r="T265" s="154">
        <v>2847.1501777049702</v>
      </c>
      <c r="U265" s="154"/>
      <c r="V265" s="167"/>
      <c r="W265" s="167"/>
      <c r="X265" s="167"/>
      <c r="Y265" s="167"/>
      <c r="Z265" s="167"/>
      <c r="AA265" s="167"/>
      <c r="AB265" s="167"/>
      <c r="AC265" s="169">
        <v>100</v>
      </c>
      <c r="AD265" s="167">
        <v>107.48987854251013</v>
      </c>
      <c r="AE265" s="167">
        <v>109.25390399074611</v>
      </c>
      <c r="AF265" s="167">
        <v>106.96934644303064</v>
      </c>
      <c r="AG265" s="170">
        <v>104.2220936957779</v>
      </c>
      <c r="AH265" s="167">
        <v>100.80251138024605</v>
      </c>
      <c r="AI265" s="167">
        <v>97.477056821810805</v>
      </c>
      <c r="AJ265" s="167">
        <v>93.349837655717835</v>
      </c>
      <c r="AK265" s="170">
        <v>88.27825149111672</v>
      </c>
      <c r="AL265" s="170">
        <v>82.335169974117122</v>
      </c>
      <c r="AN265">
        <f t="shared" si="486"/>
        <v>104.2220936957779</v>
      </c>
      <c r="AO265">
        <f t="shared" si="487"/>
        <v>88.27825149111672</v>
      </c>
      <c r="AP265">
        <f t="shared" si="488"/>
        <v>82.335169974117122</v>
      </c>
      <c r="AQ265">
        <f t="shared" si="489"/>
        <v>0</v>
      </c>
      <c r="AR265">
        <f t="shared" si="490"/>
        <v>0</v>
      </c>
      <c r="AS265">
        <f t="shared" si="491"/>
        <v>0</v>
      </c>
    </row>
    <row r="266" spans="1:45" ht="13.5" customHeight="1">
      <c r="A266" s="29"/>
      <c r="B266" s="29"/>
      <c r="C266" s="29" t="s">
        <v>350</v>
      </c>
      <c r="D266" s="157"/>
      <c r="E266" s="157"/>
      <c r="F266" s="157"/>
      <c r="G266" s="157"/>
      <c r="H266" s="157"/>
      <c r="I266" s="157"/>
      <c r="J266" s="157"/>
      <c r="K266" s="157">
        <v>1690</v>
      </c>
      <c r="L266" s="157">
        <v>1764</v>
      </c>
      <c r="M266" s="157">
        <v>1757</v>
      </c>
      <c r="N266" s="157">
        <v>1756</v>
      </c>
      <c r="O266" s="157">
        <v>1740</v>
      </c>
      <c r="P266" s="157">
        <v>1688.391294548494</v>
      </c>
      <c r="Q266" s="157">
        <v>1614.9615907975262</v>
      </c>
      <c r="R266" s="157">
        <v>1508.3297243639822</v>
      </c>
      <c r="S266" s="157">
        <v>1404.6322252389155</v>
      </c>
      <c r="T266" s="157">
        <v>1309.3040536561157</v>
      </c>
      <c r="U266" s="157"/>
      <c r="V266" s="171"/>
      <c r="W266" s="171"/>
      <c r="X266" s="171"/>
      <c r="Y266" s="171"/>
      <c r="Z266" s="171"/>
      <c r="AA266" s="171"/>
      <c r="AB266" s="171"/>
      <c r="AC266" s="172">
        <v>100</v>
      </c>
      <c r="AD266" s="171">
        <v>104.37869822485206</v>
      </c>
      <c r="AE266" s="171">
        <v>103.96449704142012</v>
      </c>
      <c r="AF266" s="171">
        <v>103.90532544378699</v>
      </c>
      <c r="AG266" s="173">
        <v>102.9585798816568</v>
      </c>
      <c r="AH266" s="171">
        <v>99.90481032831326</v>
      </c>
      <c r="AI266" s="171">
        <v>95.55985744364061</v>
      </c>
      <c r="AJ266" s="171">
        <v>89.250279548164627</v>
      </c>
      <c r="AK266" s="173">
        <v>83.1143328543737</v>
      </c>
      <c r="AL266" s="173">
        <v>77.473612642373709</v>
      </c>
      <c r="AN266">
        <f t="shared" si="486"/>
        <v>102.9585798816568</v>
      </c>
      <c r="AO266">
        <f t="shared" si="487"/>
        <v>83.1143328543737</v>
      </c>
      <c r="AP266">
        <f t="shared" si="488"/>
        <v>77.473612642373709</v>
      </c>
      <c r="AQ266">
        <f t="shared" si="489"/>
        <v>0</v>
      </c>
      <c r="AR266">
        <f t="shared" si="490"/>
        <v>0</v>
      </c>
      <c r="AS266">
        <f t="shared" si="491"/>
        <v>0</v>
      </c>
    </row>
    <row r="267" spans="1:45" ht="13.5" customHeight="1">
      <c r="A267" s="12" t="s">
        <v>150</v>
      </c>
      <c r="B267" s="12" t="s">
        <v>150</v>
      </c>
      <c r="C267" s="12"/>
      <c r="D267" s="150">
        <v>10704</v>
      </c>
      <c r="E267" s="150">
        <v>9262</v>
      </c>
      <c r="F267" s="150">
        <v>8222</v>
      </c>
      <c r="G267" s="151">
        <v>7800</v>
      </c>
      <c r="H267" s="151">
        <v>7299</v>
      </c>
      <c r="I267" s="151">
        <v>6777</v>
      </c>
      <c r="J267" s="151">
        <v>6309</v>
      </c>
      <c r="K267" s="152">
        <f>SUM(K269:K272)</f>
        <v>5945</v>
      </c>
      <c r="L267" s="152"/>
      <c r="M267" s="152"/>
      <c r="N267" s="153"/>
      <c r="O267" s="152">
        <f>SUM(O269:O272)</f>
        <v>4081</v>
      </c>
      <c r="P267" s="154"/>
      <c r="Q267" s="154"/>
      <c r="R267" s="154"/>
      <c r="S267" s="152">
        <f>SUM(S269:S272)</f>
        <v>2053.4879412359737</v>
      </c>
      <c r="T267" s="152">
        <f>SUM(T269:T272)</f>
        <v>1669.6263979597384</v>
      </c>
      <c r="U267" s="155"/>
      <c r="V267" s="166">
        <f>D268</f>
        <v>100</v>
      </c>
      <c r="W267" s="166">
        <f t="shared" ref="W267" si="492">E268</f>
        <v>86.528400597907336</v>
      </c>
      <c r="X267" s="166">
        <f t="shared" ref="X267" si="493">F268</f>
        <v>76.812406576980564</v>
      </c>
      <c r="Y267" s="166">
        <f t="shared" ref="Y267" si="494">G268</f>
        <v>72.869955156950667</v>
      </c>
      <c r="Z267" s="166">
        <f t="shared" ref="Z267" si="495">H268</f>
        <v>68.189461883408072</v>
      </c>
      <c r="AA267" s="166">
        <f t="shared" ref="AA267" si="496">I268</f>
        <v>63.312780269058301</v>
      </c>
      <c r="AB267" s="166">
        <f t="shared" ref="AB267" si="497">J268</f>
        <v>58.940582959641254</v>
      </c>
      <c r="AC267" s="166">
        <f t="shared" ref="AC267" si="498">K268</f>
        <v>55.539985052316887</v>
      </c>
      <c r="AD267" s="166"/>
      <c r="AE267" s="166"/>
      <c r="AF267" s="166"/>
      <c r="AG267" s="166">
        <f t="shared" ref="AG267" si="499">O268</f>
        <v>38.125934230194318</v>
      </c>
      <c r="AH267" s="166"/>
      <c r="AI267" s="166"/>
      <c r="AJ267" s="166"/>
      <c r="AK267" s="166">
        <f t="shared" ref="AK267" si="500">S268</f>
        <v>19.184304383744148</v>
      </c>
      <c r="AL267" s="166">
        <f t="shared" ref="AL267" si="501">T268</f>
        <v>15.598153942075282</v>
      </c>
      <c r="AM267" s="83">
        <f>K267/D267*100</f>
        <v>55.539985052316887</v>
      </c>
      <c r="AN267" s="83">
        <f>O267/D267*100</f>
        <v>38.125934230194318</v>
      </c>
      <c r="AO267" s="83">
        <f>S267/D267*100</f>
        <v>19.184304383744148</v>
      </c>
      <c r="AP267" s="83">
        <f>T267/D267*100</f>
        <v>15.598153942075282</v>
      </c>
      <c r="AQ267" s="83">
        <f t="shared" si="489"/>
        <v>0</v>
      </c>
      <c r="AR267" s="83">
        <f t="shared" si="490"/>
        <v>0</v>
      </c>
      <c r="AS267" s="83">
        <f t="shared" si="491"/>
        <v>0</v>
      </c>
    </row>
    <row r="268" spans="1:45" ht="13.5" customHeight="1">
      <c r="A268" s="12"/>
      <c r="B268" s="12"/>
      <c r="C268" s="12"/>
      <c r="D268" s="156">
        <v>100</v>
      </c>
      <c r="E268" s="156">
        <f t="shared" ref="E268:K268" si="502">E267/$D267*100</f>
        <v>86.528400597907336</v>
      </c>
      <c r="F268" s="156">
        <f t="shared" si="502"/>
        <v>76.812406576980564</v>
      </c>
      <c r="G268" s="156">
        <f t="shared" si="502"/>
        <v>72.869955156950667</v>
      </c>
      <c r="H268" s="156">
        <f t="shared" si="502"/>
        <v>68.189461883408072</v>
      </c>
      <c r="I268" s="156">
        <f t="shared" si="502"/>
        <v>63.312780269058301</v>
      </c>
      <c r="J268" s="156">
        <f t="shared" si="502"/>
        <v>58.940582959641254</v>
      </c>
      <c r="K268" s="156">
        <f t="shared" si="502"/>
        <v>55.539985052316887</v>
      </c>
      <c r="L268" s="156"/>
      <c r="M268" s="156"/>
      <c r="N268" s="156"/>
      <c r="O268" s="156">
        <f>O267/$D267*100</f>
        <v>38.125934230194318</v>
      </c>
      <c r="P268" s="156"/>
      <c r="Q268" s="156"/>
      <c r="R268" s="156"/>
      <c r="S268" s="156">
        <f>S267/$D267*100</f>
        <v>19.184304383744148</v>
      </c>
      <c r="T268" s="156">
        <f>T267/$D267*100</f>
        <v>15.598153942075282</v>
      </c>
      <c r="U268" s="155"/>
      <c r="V268" s="166"/>
      <c r="W268" s="166"/>
      <c r="X268" s="166"/>
      <c r="Y268" s="166"/>
      <c r="Z268" s="166"/>
      <c r="AA268" s="166"/>
      <c r="AB268" s="166"/>
      <c r="AC268" s="168">
        <f>AC267/$AC267*100</f>
        <v>100</v>
      </c>
      <c r="AD268" s="166"/>
      <c r="AE268" s="166"/>
      <c r="AF268" s="166"/>
      <c r="AG268" s="166">
        <f>AG267/$AC267*100</f>
        <v>68.645920941968043</v>
      </c>
      <c r="AH268" s="166"/>
      <c r="AI268" s="166"/>
      <c r="AJ268" s="166"/>
      <c r="AK268" s="166">
        <f>AK267/$AC267*100</f>
        <v>34.541428784457082</v>
      </c>
      <c r="AL268" s="166">
        <f>AL267/$AC267*100</f>
        <v>28.084548325647408</v>
      </c>
      <c r="AN268">
        <f t="shared" si="486"/>
        <v>68.645920941968043</v>
      </c>
      <c r="AO268">
        <f t="shared" si="487"/>
        <v>34.541428784457082</v>
      </c>
      <c r="AP268">
        <f t="shared" si="488"/>
        <v>28.084548325647408</v>
      </c>
      <c r="AQ268">
        <f t="shared" si="489"/>
        <v>0</v>
      </c>
      <c r="AR268">
        <f t="shared" si="490"/>
        <v>0</v>
      </c>
      <c r="AS268">
        <f t="shared" si="491"/>
        <v>0</v>
      </c>
    </row>
    <row r="269" spans="1:45" ht="13.5" customHeight="1">
      <c r="A269" s="12"/>
      <c r="B269" s="12"/>
      <c r="C269" s="121" t="s">
        <v>541</v>
      </c>
      <c r="D269" s="154"/>
      <c r="E269" s="154"/>
      <c r="F269" s="154"/>
      <c r="G269" s="154"/>
      <c r="H269" s="154"/>
      <c r="I269" s="154"/>
      <c r="J269" s="154"/>
      <c r="K269" s="154">
        <v>4274</v>
      </c>
      <c r="L269" s="154">
        <v>4227</v>
      </c>
      <c r="M269" s="154">
        <v>3746</v>
      </c>
      <c r="N269" s="154">
        <v>3407</v>
      </c>
      <c r="O269" s="154">
        <v>2976</v>
      </c>
      <c r="P269" s="154">
        <v>2573.9615538220769</v>
      </c>
      <c r="Q269" s="154">
        <v>2199.2136307347155</v>
      </c>
      <c r="R269" s="154">
        <v>1846.1315792109194</v>
      </c>
      <c r="S269" s="154">
        <v>1522.3270874442101</v>
      </c>
      <c r="T269" s="154">
        <v>1231.9054106561964</v>
      </c>
      <c r="U269" s="154">
        <v>989.07231442455384</v>
      </c>
      <c r="V269" s="167"/>
      <c r="W269" s="167"/>
      <c r="X269" s="167"/>
      <c r="Y269" s="167"/>
      <c r="Z269" s="167"/>
      <c r="AA269" s="167"/>
      <c r="AB269" s="167"/>
      <c r="AC269" s="169">
        <v>100</v>
      </c>
      <c r="AD269" s="167">
        <v>98.900327562002815</v>
      </c>
      <c r="AE269" s="167">
        <v>87.646233036967715</v>
      </c>
      <c r="AF269" s="167">
        <v>79.714553111839024</v>
      </c>
      <c r="AG269" s="170">
        <v>69.630322882545627</v>
      </c>
      <c r="AH269" s="167">
        <v>60.223714408565208</v>
      </c>
      <c r="AI269" s="167">
        <v>51.455630106100038</v>
      </c>
      <c r="AJ269" s="167">
        <v>43.194468395201675</v>
      </c>
      <c r="AK269" s="170">
        <v>35.618322120828502</v>
      </c>
      <c r="AL269" s="170">
        <v>28.823243113153868</v>
      </c>
      <c r="AN269">
        <f t="shared" si="486"/>
        <v>69.630322882545627</v>
      </c>
      <c r="AO269">
        <f t="shared" si="487"/>
        <v>35.618322120828502</v>
      </c>
      <c r="AP269">
        <f t="shared" si="488"/>
        <v>28.823243113153868</v>
      </c>
      <c r="AQ269">
        <f t="shared" si="489"/>
        <v>0</v>
      </c>
      <c r="AR269">
        <f t="shared" si="490"/>
        <v>0</v>
      </c>
      <c r="AS269">
        <f t="shared" si="491"/>
        <v>0</v>
      </c>
    </row>
    <row r="270" spans="1:45" ht="13.5" customHeight="1">
      <c r="A270" s="12"/>
      <c r="B270" s="12"/>
      <c r="C270" s="12" t="s">
        <v>153</v>
      </c>
      <c r="D270" s="154"/>
      <c r="E270" s="154"/>
      <c r="F270" s="154"/>
      <c r="G270" s="154"/>
      <c r="H270" s="154"/>
      <c r="I270" s="154"/>
      <c r="J270" s="154"/>
      <c r="K270" s="154">
        <v>198</v>
      </c>
      <c r="L270" s="154">
        <v>170</v>
      </c>
      <c r="M270" s="154">
        <v>143</v>
      </c>
      <c r="N270" s="154">
        <v>110</v>
      </c>
      <c r="O270" s="154">
        <v>90</v>
      </c>
      <c r="P270" s="154">
        <v>64.480952380952388</v>
      </c>
      <c r="Q270" s="154">
        <v>42.233333333333334</v>
      </c>
      <c r="R270" s="154">
        <v>26.107142857142854</v>
      </c>
      <c r="S270" s="154">
        <v>15.104761904761904</v>
      </c>
      <c r="T270" s="154">
        <v>9.6571428571428566</v>
      </c>
      <c r="U270" s="154">
        <v>6.6031746031746028</v>
      </c>
      <c r="V270" s="167"/>
      <c r="W270" s="167"/>
      <c r="X270" s="167"/>
      <c r="Y270" s="167"/>
      <c r="Z270" s="167"/>
      <c r="AA270" s="167"/>
      <c r="AB270" s="167"/>
      <c r="AC270" s="169">
        <v>100</v>
      </c>
      <c r="AD270" s="167">
        <v>85.858585858585855</v>
      </c>
      <c r="AE270" s="167">
        <v>72.222222222222214</v>
      </c>
      <c r="AF270" s="167">
        <v>55.555555555555557</v>
      </c>
      <c r="AG270" s="170">
        <v>45.454545454545453</v>
      </c>
      <c r="AH270" s="167">
        <v>32.56613756613757</v>
      </c>
      <c r="AI270" s="167">
        <v>21.329966329966329</v>
      </c>
      <c r="AJ270" s="167">
        <v>13.185425685425683</v>
      </c>
      <c r="AK270" s="170">
        <v>7.6286676286676292</v>
      </c>
      <c r="AL270" s="170">
        <v>4.8773448773448767</v>
      </c>
      <c r="AN270">
        <f t="shared" si="486"/>
        <v>45.454545454545453</v>
      </c>
      <c r="AO270">
        <f t="shared" si="487"/>
        <v>7.6286676286676292</v>
      </c>
      <c r="AP270">
        <f t="shared" si="488"/>
        <v>4.8773448773448767</v>
      </c>
      <c r="AQ270">
        <f t="shared" si="489"/>
        <v>0</v>
      </c>
      <c r="AR270">
        <f t="shared" si="490"/>
        <v>0</v>
      </c>
      <c r="AS270">
        <f t="shared" si="491"/>
        <v>0</v>
      </c>
    </row>
    <row r="271" spans="1:45" ht="13.5" customHeight="1">
      <c r="A271" s="12"/>
      <c r="B271" s="12"/>
      <c r="C271" s="12" t="s">
        <v>154</v>
      </c>
      <c r="D271" s="154"/>
      <c r="E271" s="154"/>
      <c r="F271" s="154"/>
      <c r="G271" s="154"/>
      <c r="H271" s="154"/>
      <c r="I271" s="154"/>
      <c r="J271" s="154"/>
      <c r="K271" s="154">
        <v>340</v>
      </c>
      <c r="L271" s="154">
        <v>326</v>
      </c>
      <c r="M271" s="154">
        <v>259</v>
      </c>
      <c r="N271" s="154">
        <v>202</v>
      </c>
      <c r="O271" s="154">
        <v>176</v>
      </c>
      <c r="P271" s="154">
        <v>138.92912595660272</v>
      </c>
      <c r="Q271" s="154">
        <v>105.4759333311402</v>
      </c>
      <c r="R271" s="154">
        <v>80.724715745367291</v>
      </c>
      <c r="S271" s="154">
        <v>59.658415705342591</v>
      </c>
      <c r="T271" s="154">
        <v>44.988555666938367</v>
      </c>
      <c r="U271" s="154">
        <v>33.705162205160434</v>
      </c>
      <c r="V271" s="167"/>
      <c r="W271" s="167"/>
      <c r="X271" s="167"/>
      <c r="Y271" s="167"/>
      <c r="Z271" s="167"/>
      <c r="AA271" s="167"/>
      <c r="AB271" s="167"/>
      <c r="AC271" s="169">
        <v>100</v>
      </c>
      <c r="AD271" s="167">
        <v>95.882352941176478</v>
      </c>
      <c r="AE271" s="167">
        <v>76.17647058823529</v>
      </c>
      <c r="AF271" s="167">
        <v>59.411764705882355</v>
      </c>
      <c r="AG271" s="170">
        <v>51.764705882352949</v>
      </c>
      <c r="AH271" s="167">
        <v>40.861507634294917</v>
      </c>
      <c r="AI271" s="167">
        <v>31.022333332688294</v>
      </c>
      <c r="AJ271" s="167">
        <v>23.742563454519789</v>
      </c>
      <c r="AK271" s="170">
        <v>17.546592854512529</v>
      </c>
      <c r="AL271" s="170">
        <v>13.231928137334814</v>
      </c>
      <c r="AN271">
        <f t="shared" si="486"/>
        <v>51.764705882352949</v>
      </c>
      <c r="AO271">
        <f t="shared" si="487"/>
        <v>17.546592854512529</v>
      </c>
      <c r="AP271">
        <f t="shared" si="488"/>
        <v>13.231928137334814</v>
      </c>
      <c r="AQ271">
        <f t="shared" si="489"/>
        <v>0</v>
      </c>
      <c r="AR271">
        <f t="shared" si="490"/>
        <v>0</v>
      </c>
      <c r="AS271">
        <f t="shared" si="491"/>
        <v>0</v>
      </c>
    </row>
    <row r="272" spans="1:45" ht="13.5" customHeight="1">
      <c r="A272" s="29"/>
      <c r="B272" s="29"/>
      <c r="C272" s="29" t="s">
        <v>155</v>
      </c>
      <c r="D272" s="157"/>
      <c r="E272" s="157"/>
      <c r="F272" s="157"/>
      <c r="G272" s="157"/>
      <c r="H272" s="157"/>
      <c r="I272" s="157"/>
      <c r="J272" s="157"/>
      <c r="K272" s="157">
        <v>1133</v>
      </c>
      <c r="L272" s="157">
        <v>1129</v>
      </c>
      <c r="M272" s="157">
        <v>1063</v>
      </c>
      <c r="N272" s="157">
        <v>944</v>
      </c>
      <c r="O272" s="157">
        <v>839</v>
      </c>
      <c r="P272" s="157">
        <v>728.05403516691547</v>
      </c>
      <c r="Q272" s="157">
        <v>630.56192581739447</v>
      </c>
      <c r="R272" s="157">
        <v>540.65007684696275</v>
      </c>
      <c r="S272" s="157">
        <v>456.39767618165905</v>
      </c>
      <c r="T272" s="157">
        <v>383.07528877946072</v>
      </c>
      <c r="U272" s="157">
        <v>313.81654010473426</v>
      </c>
      <c r="V272" s="171"/>
      <c r="W272" s="171"/>
      <c r="X272" s="171"/>
      <c r="Y272" s="171"/>
      <c r="Z272" s="171"/>
      <c r="AA272" s="171"/>
      <c r="AB272" s="171"/>
      <c r="AC272" s="172">
        <v>100</v>
      </c>
      <c r="AD272" s="171">
        <v>99.646954986760818</v>
      </c>
      <c r="AE272" s="171">
        <v>93.821712268314201</v>
      </c>
      <c r="AF272" s="171">
        <v>83.318623124448365</v>
      </c>
      <c r="AG272" s="173">
        <v>74.051191526919681</v>
      </c>
      <c r="AH272" s="171">
        <v>64.258961621086968</v>
      </c>
      <c r="AI272" s="171">
        <v>55.654185862082471</v>
      </c>
      <c r="AJ272" s="171">
        <v>47.71845338455099</v>
      </c>
      <c r="AK272" s="173">
        <v>40.282230907472119</v>
      </c>
      <c r="AL272" s="173">
        <v>33.810705099687624</v>
      </c>
      <c r="AN272">
        <f t="shared" si="486"/>
        <v>74.051191526919681</v>
      </c>
      <c r="AO272">
        <f t="shared" si="487"/>
        <v>40.282230907472119</v>
      </c>
      <c r="AP272">
        <f t="shared" si="488"/>
        <v>33.810705099687624</v>
      </c>
      <c r="AQ272">
        <f t="shared" si="489"/>
        <v>0</v>
      </c>
      <c r="AR272">
        <f t="shared" si="490"/>
        <v>0</v>
      </c>
      <c r="AS272">
        <f t="shared" si="491"/>
        <v>0</v>
      </c>
    </row>
    <row r="273" spans="1:45" ht="13.5" customHeight="1">
      <c r="A273" s="121" t="s">
        <v>351</v>
      </c>
      <c r="B273" s="121" t="s">
        <v>351</v>
      </c>
      <c r="C273" s="12"/>
      <c r="D273" s="150">
        <v>25775</v>
      </c>
      <c r="E273" s="150">
        <v>24889</v>
      </c>
      <c r="F273" s="150">
        <v>23871</v>
      </c>
      <c r="G273" s="151">
        <v>23596</v>
      </c>
      <c r="H273" s="151">
        <v>23006</v>
      </c>
      <c r="I273" s="151">
        <v>22248</v>
      </c>
      <c r="J273" s="151">
        <v>20610</v>
      </c>
      <c r="K273" s="152">
        <f>SUM(K275:K280)</f>
        <v>19928</v>
      </c>
      <c r="L273" s="152"/>
      <c r="M273" s="152"/>
      <c r="N273" s="153"/>
      <c r="O273" s="152">
        <f>SUM(O275:O280)</f>
        <v>15682</v>
      </c>
      <c r="P273" s="154"/>
      <c r="Q273" s="154"/>
      <c r="R273" s="154"/>
      <c r="S273" s="152">
        <f>SUM(S275:S280)</f>
        <v>10157.007239323208</v>
      </c>
      <c r="T273" s="152">
        <f>SUM(T275:T280)</f>
        <v>8982.9565239743806</v>
      </c>
      <c r="U273" s="155"/>
      <c r="V273" s="166">
        <f>D274</f>
        <v>100</v>
      </c>
      <c r="W273" s="166">
        <f t="shared" ref="W273" si="503">E274</f>
        <v>96.562560620756543</v>
      </c>
      <c r="X273" s="166">
        <f t="shared" ref="X273" si="504">F274</f>
        <v>92.612997090203692</v>
      </c>
      <c r="Y273" s="166">
        <f t="shared" ref="Y273" si="505">G274</f>
        <v>91.546071774975758</v>
      </c>
      <c r="Z273" s="166">
        <f t="shared" ref="Z273" si="506">H274</f>
        <v>89.257032007759449</v>
      </c>
      <c r="AA273" s="166">
        <f t="shared" ref="AA273" si="507">I274</f>
        <v>86.316197866149366</v>
      </c>
      <c r="AB273" s="166">
        <f t="shared" ref="AB273" si="508">J274</f>
        <v>79.961202715809904</v>
      </c>
      <c r="AC273" s="166">
        <f t="shared" ref="AC273" si="509">K274</f>
        <v>77.315227934044614</v>
      </c>
      <c r="AD273" s="166"/>
      <c r="AE273" s="166"/>
      <c r="AF273" s="166"/>
      <c r="AG273" s="166">
        <f t="shared" ref="AG273" si="510">O274</f>
        <v>60.841901066925317</v>
      </c>
      <c r="AH273" s="166"/>
      <c r="AI273" s="166"/>
      <c r="AJ273" s="166"/>
      <c r="AK273" s="166">
        <f t="shared" ref="AK273" si="511">S274</f>
        <v>39.406429638499354</v>
      </c>
      <c r="AL273" s="166">
        <f t="shared" ref="AL273" si="512">T274</f>
        <v>34.851431712800704</v>
      </c>
      <c r="AM273" s="83">
        <f>K273/D273*100</f>
        <v>77.315227934044614</v>
      </c>
      <c r="AN273" s="83">
        <f>O273/D273*100</f>
        <v>60.841901066925317</v>
      </c>
      <c r="AO273" s="83">
        <f>S273/D273*100</f>
        <v>39.406429638499354</v>
      </c>
      <c r="AP273" s="83">
        <f>T273/D273*100</f>
        <v>34.851431712800704</v>
      </c>
      <c r="AQ273" s="83">
        <f t="shared" si="489"/>
        <v>0</v>
      </c>
      <c r="AR273" s="83">
        <f t="shared" si="490"/>
        <v>0</v>
      </c>
      <c r="AS273" s="83">
        <f t="shared" si="491"/>
        <v>0</v>
      </c>
    </row>
    <row r="274" spans="1:45" ht="13.5" customHeight="1">
      <c r="A274" s="12"/>
      <c r="B274" s="12"/>
      <c r="C274" s="12"/>
      <c r="D274" s="156">
        <v>100</v>
      </c>
      <c r="E274" s="156">
        <f t="shared" ref="E274:J274" si="513">E273/$D273*100</f>
        <v>96.562560620756543</v>
      </c>
      <c r="F274" s="156">
        <f t="shared" si="513"/>
        <v>92.612997090203692</v>
      </c>
      <c r="G274" s="156">
        <f t="shared" si="513"/>
        <v>91.546071774975758</v>
      </c>
      <c r="H274" s="156">
        <f t="shared" si="513"/>
        <v>89.257032007759449</v>
      </c>
      <c r="I274" s="156">
        <f t="shared" si="513"/>
        <v>86.316197866149366</v>
      </c>
      <c r="J274" s="156">
        <f t="shared" si="513"/>
        <v>79.961202715809904</v>
      </c>
      <c r="K274" s="156">
        <f>K273/$D273*100</f>
        <v>77.315227934044614</v>
      </c>
      <c r="L274" s="156"/>
      <c r="M274" s="156"/>
      <c r="N274" s="156"/>
      <c r="O274" s="156">
        <f>O273/$D273*100</f>
        <v>60.841901066925317</v>
      </c>
      <c r="P274" s="156"/>
      <c r="Q274" s="156"/>
      <c r="R274" s="156"/>
      <c r="S274" s="156">
        <f>S273/$D273*100</f>
        <v>39.406429638499354</v>
      </c>
      <c r="T274" s="156">
        <f>T273/$D273*100</f>
        <v>34.851431712800704</v>
      </c>
      <c r="U274" s="155"/>
      <c r="V274" s="166"/>
      <c r="W274" s="166"/>
      <c r="X274" s="166"/>
      <c r="Y274" s="166"/>
      <c r="Z274" s="166"/>
      <c r="AA274" s="166"/>
      <c r="AB274" s="166"/>
      <c r="AC274" s="168">
        <f>AC273/$AC273*100</f>
        <v>100</v>
      </c>
      <c r="AD274" s="166"/>
      <c r="AE274" s="166"/>
      <c r="AF274" s="166"/>
      <c r="AG274" s="166">
        <f>AG273/$AC273*100</f>
        <v>78.693295865114422</v>
      </c>
      <c r="AH274" s="166"/>
      <c r="AI274" s="166"/>
      <c r="AJ274" s="166"/>
      <c r="AK274" s="166">
        <f>AK273/$AC273*100</f>
        <v>50.968522878980373</v>
      </c>
      <c r="AL274" s="166">
        <f>AL273/$AC273*100</f>
        <v>45.077060036001512</v>
      </c>
      <c r="AN274">
        <f t="shared" si="486"/>
        <v>78.693295865114422</v>
      </c>
      <c r="AO274">
        <f t="shared" si="487"/>
        <v>50.968522878980373</v>
      </c>
      <c r="AP274">
        <f t="shared" si="488"/>
        <v>45.077060036001512</v>
      </c>
      <c r="AQ274">
        <f t="shared" si="489"/>
        <v>0</v>
      </c>
      <c r="AR274">
        <f t="shared" si="490"/>
        <v>0</v>
      </c>
      <c r="AS274">
        <f t="shared" si="491"/>
        <v>0</v>
      </c>
    </row>
    <row r="275" spans="1:45" ht="13.5" customHeight="1">
      <c r="A275" s="12"/>
      <c r="B275" s="12"/>
      <c r="C275" s="121" t="s">
        <v>157</v>
      </c>
      <c r="D275" s="154"/>
      <c r="E275" s="154"/>
      <c r="F275" s="154"/>
      <c r="G275" s="154"/>
      <c r="H275" s="154"/>
      <c r="I275" s="154"/>
      <c r="J275" s="154"/>
      <c r="K275" s="154">
        <v>2462</v>
      </c>
      <c r="L275" s="154">
        <v>2690</v>
      </c>
      <c r="M275" s="154">
        <v>2812</v>
      </c>
      <c r="N275" s="154">
        <v>2853</v>
      </c>
      <c r="O275" s="154">
        <v>2902</v>
      </c>
      <c r="P275" s="154">
        <v>2887.6072439557074</v>
      </c>
      <c r="Q275" s="154">
        <v>2881.9483983957139</v>
      </c>
      <c r="R275" s="154">
        <v>2886.9793778347894</v>
      </c>
      <c r="S275" s="154">
        <v>2861.2069408091202</v>
      </c>
      <c r="T275" s="154">
        <v>2798.7846774801947</v>
      </c>
      <c r="U275" s="154">
        <v>2707.5888358686402</v>
      </c>
      <c r="V275" s="167"/>
      <c r="W275" s="167"/>
      <c r="X275" s="167"/>
      <c r="Y275" s="167"/>
      <c r="Z275" s="167"/>
      <c r="AA275" s="167"/>
      <c r="AB275" s="167"/>
      <c r="AC275" s="169">
        <v>100</v>
      </c>
      <c r="AD275" s="167">
        <v>109.26076360682373</v>
      </c>
      <c r="AE275" s="167">
        <v>114.21608448415923</v>
      </c>
      <c r="AF275" s="167">
        <v>115.88139723801787</v>
      </c>
      <c r="AG275" s="170">
        <v>117.87164906580017</v>
      </c>
      <c r="AH275" s="167">
        <v>117.28705296327</v>
      </c>
      <c r="AI275" s="167">
        <v>117.05720545880236</v>
      </c>
      <c r="AJ275" s="167">
        <v>117.2615506837851</v>
      </c>
      <c r="AK275" s="170">
        <v>116.21474170630057</v>
      </c>
      <c r="AL275" s="170">
        <v>113.67931265151074</v>
      </c>
      <c r="AN275">
        <f t="shared" si="486"/>
        <v>117.87164906580017</v>
      </c>
      <c r="AO275">
        <f t="shared" si="487"/>
        <v>116.21474170630057</v>
      </c>
      <c r="AP275">
        <f t="shared" si="488"/>
        <v>113.67931265151074</v>
      </c>
      <c r="AQ275">
        <f t="shared" si="489"/>
        <v>0</v>
      </c>
      <c r="AR275">
        <f t="shared" si="490"/>
        <v>0</v>
      </c>
      <c r="AS275">
        <f t="shared" si="491"/>
        <v>0</v>
      </c>
    </row>
    <row r="276" spans="1:45" ht="13.5" customHeight="1">
      <c r="A276" s="12"/>
      <c r="B276" s="12"/>
      <c r="C276" s="121" t="s">
        <v>542</v>
      </c>
      <c r="D276" s="154"/>
      <c r="E276" s="154"/>
      <c r="F276" s="154"/>
      <c r="G276" s="154"/>
      <c r="H276" s="154"/>
      <c r="I276" s="154"/>
      <c r="J276" s="154"/>
      <c r="K276" s="154">
        <v>9564</v>
      </c>
      <c r="L276" s="154">
        <v>9171</v>
      </c>
      <c r="M276" s="154">
        <v>8405</v>
      </c>
      <c r="N276" s="154">
        <v>7996</v>
      </c>
      <c r="O276" s="154">
        <v>7116</v>
      </c>
      <c r="P276" s="154">
        <v>6227.5643292448349</v>
      </c>
      <c r="Q276" s="154">
        <v>5356.270655780525</v>
      </c>
      <c r="R276" s="154">
        <v>4542.6882244170029</v>
      </c>
      <c r="S276" s="154">
        <v>3773.7933669957893</v>
      </c>
      <c r="T276" s="154">
        <v>3084.8995584294025</v>
      </c>
      <c r="U276" s="154">
        <v>2500.4585246453389</v>
      </c>
      <c r="V276" s="167"/>
      <c r="W276" s="167"/>
      <c r="X276" s="167"/>
      <c r="Y276" s="167"/>
      <c r="Z276" s="167"/>
      <c r="AA276" s="167"/>
      <c r="AB276" s="167"/>
      <c r="AC276" s="169">
        <v>100</v>
      </c>
      <c r="AD276" s="167">
        <v>95.89084065244667</v>
      </c>
      <c r="AE276" s="167">
        <v>87.881639481388547</v>
      </c>
      <c r="AF276" s="167">
        <v>83.605186114596407</v>
      </c>
      <c r="AG276" s="170">
        <v>74.404015056461731</v>
      </c>
      <c r="AH276" s="167">
        <v>65.114641669226629</v>
      </c>
      <c r="AI276" s="167">
        <v>56.004502883527032</v>
      </c>
      <c r="AJ276" s="167">
        <v>47.497785700721487</v>
      </c>
      <c r="AK276" s="170">
        <v>39.458316258843467</v>
      </c>
      <c r="AL276" s="170">
        <v>32.255327879855734</v>
      </c>
      <c r="AN276">
        <f t="shared" si="486"/>
        <v>74.404015056461731</v>
      </c>
      <c r="AO276">
        <f t="shared" si="487"/>
        <v>39.458316258843467</v>
      </c>
      <c r="AP276">
        <f t="shared" si="488"/>
        <v>32.255327879855734</v>
      </c>
      <c r="AQ276">
        <f t="shared" si="489"/>
        <v>0</v>
      </c>
      <c r="AR276">
        <f t="shared" si="490"/>
        <v>0</v>
      </c>
      <c r="AS276">
        <f t="shared" si="491"/>
        <v>0</v>
      </c>
    </row>
    <row r="277" spans="1:45" ht="13.5" customHeight="1">
      <c r="A277" s="12"/>
      <c r="B277" s="12"/>
      <c r="C277" s="121" t="s">
        <v>543</v>
      </c>
      <c r="D277" s="154"/>
      <c r="E277" s="154"/>
      <c r="F277" s="154"/>
      <c r="G277" s="154"/>
      <c r="H277" s="154"/>
      <c r="I277" s="154"/>
      <c r="J277" s="154"/>
      <c r="K277" s="154">
        <v>2901</v>
      </c>
      <c r="L277" s="154">
        <v>2673</v>
      </c>
      <c r="M277" s="154">
        <v>2367</v>
      </c>
      <c r="N277" s="154">
        <v>2006</v>
      </c>
      <c r="O277" s="154">
        <v>1811</v>
      </c>
      <c r="P277" s="154">
        <v>1638.8660046752047</v>
      </c>
      <c r="Q277" s="154">
        <v>1485.2148337240819</v>
      </c>
      <c r="R277" s="154">
        <v>1323.0700483434641</v>
      </c>
      <c r="S277" s="154">
        <v>1166.4914208572436</v>
      </c>
      <c r="T277" s="154">
        <v>1038.8517157812291</v>
      </c>
      <c r="U277" s="154">
        <v>941.10903203374414</v>
      </c>
      <c r="V277" s="167"/>
      <c r="W277" s="167"/>
      <c r="X277" s="167"/>
      <c r="Y277" s="167"/>
      <c r="Z277" s="167"/>
      <c r="AA277" s="167"/>
      <c r="AB277" s="167"/>
      <c r="AC277" s="169">
        <v>100</v>
      </c>
      <c r="AD277" s="167">
        <v>92.1406411582213</v>
      </c>
      <c r="AE277" s="167">
        <v>81.592554291623571</v>
      </c>
      <c r="AF277" s="167">
        <v>69.148569458807302</v>
      </c>
      <c r="AG277" s="170">
        <v>62.426749396759739</v>
      </c>
      <c r="AH277" s="167">
        <v>56.493140457607879</v>
      </c>
      <c r="AI277" s="167">
        <v>51.196650593729117</v>
      </c>
      <c r="AJ277" s="167">
        <v>45.607378433073563</v>
      </c>
      <c r="AK277" s="170">
        <v>40.209976589356899</v>
      </c>
      <c r="AL277" s="170">
        <v>35.81012463913234</v>
      </c>
      <c r="AN277">
        <f t="shared" si="486"/>
        <v>62.426749396759739</v>
      </c>
      <c r="AO277">
        <f t="shared" si="487"/>
        <v>40.209976589356899</v>
      </c>
      <c r="AP277">
        <f t="shared" si="488"/>
        <v>35.81012463913234</v>
      </c>
      <c r="AQ277">
        <f t="shared" si="489"/>
        <v>0</v>
      </c>
      <c r="AR277">
        <f t="shared" si="490"/>
        <v>0</v>
      </c>
      <c r="AS277">
        <f t="shared" si="491"/>
        <v>0</v>
      </c>
    </row>
    <row r="278" spans="1:45" ht="13.5" customHeight="1">
      <c r="A278" s="12"/>
      <c r="B278" s="12"/>
      <c r="C278" s="121" t="s">
        <v>160</v>
      </c>
      <c r="D278" s="154"/>
      <c r="E278" s="154"/>
      <c r="F278" s="154"/>
      <c r="G278" s="154"/>
      <c r="H278" s="154"/>
      <c r="I278" s="154"/>
      <c r="J278" s="154"/>
      <c r="K278" s="154">
        <v>490</v>
      </c>
      <c r="L278" s="154">
        <v>490</v>
      </c>
      <c r="M278" s="154">
        <v>434</v>
      </c>
      <c r="N278" s="154">
        <v>384</v>
      </c>
      <c r="O278" s="154">
        <v>337</v>
      </c>
      <c r="P278" s="154">
        <v>294.424839973497</v>
      </c>
      <c r="Q278" s="154">
        <v>258.62569338416284</v>
      </c>
      <c r="R278" s="154">
        <v>227.8418572052737</v>
      </c>
      <c r="S278" s="154">
        <v>209.16543158662938</v>
      </c>
      <c r="T278" s="154">
        <v>190.07020727505227</v>
      </c>
      <c r="U278" s="154">
        <v>169.16920268423289</v>
      </c>
      <c r="V278" s="167"/>
      <c r="W278" s="167"/>
      <c r="X278" s="167"/>
      <c r="Y278" s="167"/>
      <c r="Z278" s="167"/>
      <c r="AA278" s="167"/>
      <c r="AB278" s="167"/>
      <c r="AC278" s="169">
        <v>100</v>
      </c>
      <c r="AD278" s="167">
        <v>100</v>
      </c>
      <c r="AE278" s="167">
        <v>88.571428571428569</v>
      </c>
      <c r="AF278" s="167">
        <v>78.367346938775512</v>
      </c>
      <c r="AG278" s="170">
        <v>68.775510204081641</v>
      </c>
      <c r="AH278" s="167">
        <v>60.086702035407548</v>
      </c>
      <c r="AI278" s="167">
        <v>52.780753751869966</v>
      </c>
      <c r="AJ278" s="167">
        <v>46.498338205157893</v>
      </c>
      <c r="AK278" s="170">
        <v>42.686822772781511</v>
      </c>
      <c r="AL278" s="170">
        <v>38.789838219398419</v>
      </c>
      <c r="AN278">
        <f t="shared" si="486"/>
        <v>68.775510204081641</v>
      </c>
      <c r="AO278">
        <f t="shared" si="487"/>
        <v>42.686822772781511</v>
      </c>
      <c r="AP278">
        <f t="shared" si="488"/>
        <v>38.789838219398419</v>
      </c>
      <c r="AQ278">
        <f t="shared" si="489"/>
        <v>0</v>
      </c>
      <c r="AR278">
        <f t="shared" si="490"/>
        <v>0</v>
      </c>
      <c r="AS278">
        <f t="shared" si="491"/>
        <v>0</v>
      </c>
    </row>
    <row r="279" spans="1:45" ht="13.5" customHeight="1">
      <c r="A279" s="12"/>
      <c r="B279" s="12"/>
      <c r="C279" s="121" t="s">
        <v>161</v>
      </c>
      <c r="D279" s="154"/>
      <c r="E279" s="154"/>
      <c r="F279" s="154"/>
      <c r="G279" s="154"/>
      <c r="H279" s="154"/>
      <c r="I279" s="154"/>
      <c r="J279" s="154"/>
      <c r="K279" s="154">
        <v>1591</v>
      </c>
      <c r="L279" s="154">
        <v>1463</v>
      </c>
      <c r="M279" s="154">
        <v>1328</v>
      </c>
      <c r="N279" s="154">
        <v>1209</v>
      </c>
      <c r="O279" s="154">
        <v>1062</v>
      </c>
      <c r="P279" s="154">
        <v>930.98216996009228</v>
      </c>
      <c r="Q279" s="154">
        <v>809.00239941529242</v>
      </c>
      <c r="R279" s="154">
        <v>709.14035714112924</v>
      </c>
      <c r="S279" s="154">
        <v>622.42833343227812</v>
      </c>
      <c r="T279" s="154">
        <v>546.86511474184294</v>
      </c>
      <c r="U279" s="154">
        <v>481.06991471638196</v>
      </c>
      <c r="V279" s="167"/>
      <c r="W279" s="167"/>
      <c r="X279" s="167"/>
      <c r="Y279" s="167"/>
      <c r="Z279" s="167"/>
      <c r="AA279" s="167"/>
      <c r="AB279" s="167"/>
      <c r="AC279" s="169">
        <v>100</v>
      </c>
      <c r="AD279" s="167">
        <v>91.954745443117531</v>
      </c>
      <c r="AE279" s="167">
        <v>83.469516027655573</v>
      </c>
      <c r="AF279" s="167">
        <v>75.989943431803894</v>
      </c>
      <c r="AG279" s="170">
        <v>66.750471401634186</v>
      </c>
      <c r="AH279" s="167">
        <v>58.515535509748098</v>
      </c>
      <c r="AI279" s="167">
        <v>50.848673753318188</v>
      </c>
      <c r="AJ279" s="167">
        <v>44.571989763741627</v>
      </c>
      <c r="AK279" s="170">
        <v>39.121831139678072</v>
      </c>
      <c r="AL279" s="170">
        <v>34.372414502944245</v>
      </c>
      <c r="AN279">
        <f t="shared" si="486"/>
        <v>66.750471401634186</v>
      </c>
      <c r="AO279">
        <f t="shared" si="487"/>
        <v>39.121831139678072</v>
      </c>
      <c r="AP279">
        <f t="shared" si="488"/>
        <v>34.372414502944245</v>
      </c>
      <c r="AQ279">
        <f t="shared" si="489"/>
        <v>0</v>
      </c>
      <c r="AR279">
        <f t="shared" si="490"/>
        <v>0</v>
      </c>
      <c r="AS279">
        <f t="shared" si="491"/>
        <v>0</v>
      </c>
    </row>
    <row r="280" spans="1:45" ht="13.5" customHeight="1">
      <c r="A280" s="29"/>
      <c r="B280" s="29"/>
      <c r="C280" s="124" t="s">
        <v>544</v>
      </c>
      <c r="D280" s="157"/>
      <c r="E280" s="157"/>
      <c r="F280" s="157"/>
      <c r="G280" s="157"/>
      <c r="H280" s="157"/>
      <c r="I280" s="157"/>
      <c r="J280" s="157"/>
      <c r="K280" s="157">
        <v>2920</v>
      </c>
      <c r="L280" s="157">
        <v>2930</v>
      </c>
      <c r="M280" s="157">
        <v>2839</v>
      </c>
      <c r="N280" s="157">
        <v>2632</v>
      </c>
      <c r="O280" s="157">
        <v>2454</v>
      </c>
      <c r="P280" s="157">
        <v>2232.3730938526164</v>
      </c>
      <c r="Q280" s="157">
        <v>1995.0363833263373</v>
      </c>
      <c r="R280" s="157">
        <v>1752.4037433858532</v>
      </c>
      <c r="S280" s="157">
        <v>1523.9217456421461</v>
      </c>
      <c r="T280" s="157">
        <v>1323.4852502666595</v>
      </c>
      <c r="U280" s="157">
        <v>1135.6597633336935</v>
      </c>
      <c r="V280" s="171"/>
      <c r="W280" s="171"/>
      <c r="X280" s="171"/>
      <c r="Y280" s="171"/>
      <c r="Z280" s="171"/>
      <c r="AA280" s="171"/>
      <c r="AB280" s="171"/>
      <c r="AC280" s="172">
        <v>100</v>
      </c>
      <c r="AD280" s="171">
        <v>219.80495123780943</v>
      </c>
      <c r="AE280" s="171">
        <v>212.97824456114029</v>
      </c>
      <c r="AF280" s="171">
        <v>197.44936234058514</v>
      </c>
      <c r="AG280" s="173">
        <v>84.041095890410958</v>
      </c>
      <c r="AH280" s="171">
        <v>167.46984950132156</v>
      </c>
      <c r="AI280" s="171">
        <v>149.66514503573421</v>
      </c>
      <c r="AJ280" s="171">
        <v>131.46314654057412</v>
      </c>
      <c r="AK280" s="173">
        <v>52.189100878155692</v>
      </c>
      <c r="AL280" s="173">
        <v>45.324837337899297</v>
      </c>
      <c r="AN280">
        <f t="shared" si="486"/>
        <v>84.041095890410958</v>
      </c>
      <c r="AO280">
        <f t="shared" si="487"/>
        <v>52.189100878155692</v>
      </c>
      <c r="AP280">
        <f t="shared" si="488"/>
        <v>45.324837337899297</v>
      </c>
      <c r="AQ280">
        <f t="shared" si="489"/>
        <v>0</v>
      </c>
      <c r="AR280">
        <f t="shared" si="490"/>
        <v>0</v>
      </c>
      <c r="AS280">
        <f t="shared" si="491"/>
        <v>0</v>
      </c>
    </row>
    <row r="281" spans="1:45" ht="13.5" customHeight="1">
      <c r="A281" s="12" t="s">
        <v>464</v>
      </c>
      <c r="B281" s="12" t="s">
        <v>355</v>
      </c>
      <c r="C281" s="12"/>
      <c r="D281" s="150">
        <v>4556</v>
      </c>
      <c r="E281" s="150">
        <v>4605</v>
      </c>
      <c r="F281" s="150">
        <v>4566</v>
      </c>
      <c r="G281" s="151">
        <v>4433</v>
      </c>
      <c r="H281" s="151">
        <v>4539</v>
      </c>
      <c r="I281" s="151">
        <v>4314</v>
      </c>
      <c r="J281" s="151">
        <v>4098</v>
      </c>
      <c r="K281" s="152">
        <v>3907</v>
      </c>
      <c r="L281" s="152"/>
      <c r="M281" s="152"/>
      <c r="N281" s="153"/>
      <c r="O281" s="158">
        <v>3087</v>
      </c>
      <c r="P281" s="154"/>
      <c r="Q281" s="154"/>
      <c r="R281" s="154"/>
      <c r="S281" s="154">
        <f>S283</f>
        <v>2564.1446586189791</v>
      </c>
      <c r="T281" s="154">
        <v>2379</v>
      </c>
      <c r="U281" s="154"/>
      <c r="V281" s="166">
        <f>D282</f>
        <v>100</v>
      </c>
      <c r="W281" s="166">
        <f t="shared" ref="W281" si="514">E282</f>
        <v>101.07550482879719</v>
      </c>
      <c r="X281" s="166">
        <f t="shared" ref="X281" si="515">F282</f>
        <v>100.21949078138719</v>
      </c>
      <c r="Y281" s="166">
        <f t="shared" ref="Y281" si="516">G282</f>
        <v>97.300263388937665</v>
      </c>
      <c r="Z281" s="166">
        <f t="shared" ref="Z281" si="517">H282</f>
        <v>99.626865671641795</v>
      </c>
      <c r="AA281" s="166">
        <f t="shared" ref="AA281" si="518">I282</f>
        <v>94.688323090430202</v>
      </c>
      <c r="AB281" s="166">
        <f t="shared" ref="AB281" si="519">J282</f>
        <v>89.947322212467071</v>
      </c>
      <c r="AC281" s="166">
        <f t="shared" ref="AC281" si="520">K282</f>
        <v>85.755048287971903</v>
      </c>
      <c r="AD281" s="166"/>
      <c r="AE281" s="166"/>
      <c r="AF281" s="166"/>
      <c r="AG281" s="166">
        <f t="shared" ref="AG281" si="521">O282</f>
        <v>67.756804214222996</v>
      </c>
      <c r="AH281" s="166"/>
      <c r="AI281" s="166"/>
      <c r="AJ281" s="166"/>
      <c r="AK281" s="166">
        <f t="shared" ref="AK281" si="522">S282</f>
        <v>56.280611471004804</v>
      </c>
      <c r="AL281" s="166">
        <f t="shared" ref="AL281" si="523">T282</f>
        <v>52.216856892010533</v>
      </c>
      <c r="AM281" s="83">
        <f>K281/D281*100</f>
        <v>85.755048287971903</v>
      </c>
      <c r="AN281" s="83">
        <f>O281/D281*100</f>
        <v>67.756804214222996</v>
      </c>
      <c r="AO281" s="83">
        <f>S281/D281*100</f>
        <v>56.280611471004804</v>
      </c>
      <c r="AP281" s="83">
        <f>T281/D281*100</f>
        <v>52.216856892010533</v>
      </c>
      <c r="AQ281" s="83">
        <f t="shared" si="489"/>
        <v>0</v>
      </c>
      <c r="AR281" s="83">
        <f t="shared" si="490"/>
        <v>0</v>
      </c>
      <c r="AS281" s="83">
        <f t="shared" si="491"/>
        <v>0</v>
      </c>
    </row>
    <row r="282" spans="1:45" ht="13.5" customHeight="1">
      <c r="A282" s="12"/>
      <c r="B282" s="12"/>
      <c r="C282" s="12"/>
      <c r="D282" s="156">
        <v>100</v>
      </c>
      <c r="E282" s="156">
        <f t="shared" ref="E282:K282" si="524">E281/$D281*100</f>
        <v>101.07550482879719</v>
      </c>
      <c r="F282" s="156">
        <f t="shared" si="524"/>
        <v>100.21949078138719</v>
      </c>
      <c r="G282" s="156">
        <f t="shared" si="524"/>
        <v>97.300263388937665</v>
      </c>
      <c r="H282" s="156">
        <f t="shared" si="524"/>
        <v>99.626865671641795</v>
      </c>
      <c r="I282" s="156">
        <f t="shared" si="524"/>
        <v>94.688323090430202</v>
      </c>
      <c r="J282" s="156">
        <f t="shared" si="524"/>
        <v>89.947322212467071</v>
      </c>
      <c r="K282" s="156">
        <f t="shared" si="524"/>
        <v>85.755048287971903</v>
      </c>
      <c r="L282" s="156"/>
      <c r="M282" s="156"/>
      <c r="N282" s="156"/>
      <c r="O282" s="156">
        <f>O281/$D281*100</f>
        <v>67.756804214222996</v>
      </c>
      <c r="P282" s="156"/>
      <c r="Q282" s="156"/>
      <c r="R282" s="156"/>
      <c r="S282" s="156">
        <f>S281/$D281*100</f>
        <v>56.280611471004804</v>
      </c>
      <c r="T282" s="156">
        <f>T281/$D281*100</f>
        <v>52.216856892010533</v>
      </c>
      <c r="U282" s="154"/>
      <c r="V282" s="166"/>
      <c r="W282" s="166"/>
      <c r="X282" s="166"/>
      <c r="Y282" s="166"/>
      <c r="Z282" s="166"/>
      <c r="AA282" s="166"/>
      <c r="AB282" s="166"/>
      <c r="AC282" s="168">
        <f>AC281/$AC281*100</f>
        <v>100</v>
      </c>
      <c r="AD282" s="166"/>
      <c r="AE282" s="166"/>
      <c r="AF282" s="166"/>
      <c r="AG282" s="166">
        <f>AG281/$AC281*100</f>
        <v>79.012029690299457</v>
      </c>
      <c r="AH282" s="166"/>
      <c r="AI282" s="166"/>
      <c r="AJ282" s="166"/>
      <c r="AK282" s="166">
        <f>AK281/$AC281*100</f>
        <v>65.629502396185785</v>
      </c>
      <c r="AL282" s="166">
        <f>AL281/$AC281*100</f>
        <v>60.890708983875101</v>
      </c>
      <c r="AN282">
        <f t="shared" si="486"/>
        <v>79.012029690299457</v>
      </c>
      <c r="AO282">
        <f t="shared" si="487"/>
        <v>65.629502396185785</v>
      </c>
      <c r="AP282">
        <f t="shared" si="488"/>
        <v>60.890708983875101</v>
      </c>
      <c r="AQ282">
        <f t="shared" si="489"/>
        <v>0</v>
      </c>
      <c r="AR282">
        <f t="shared" si="490"/>
        <v>0</v>
      </c>
      <c r="AS282">
        <f t="shared" si="491"/>
        <v>0</v>
      </c>
    </row>
    <row r="283" spans="1:45" ht="13.5" customHeight="1">
      <c r="A283" s="29"/>
      <c r="B283" s="29"/>
      <c r="C283" s="124" t="s">
        <v>545</v>
      </c>
      <c r="D283" s="157"/>
      <c r="E283" s="157"/>
      <c r="F283" s="157"/>
      <c r="G283" s="157"/>
      <c r="H283" s="157"/>
      <c r="I283" s="157"/>
      <c r="J283" s="157"/>
      <c r="K283" s="157">
        <v>3907</v>
      </c>
      <c r="L283" s="157">
        <v>3777</v>
      </c>
      <c r="M283" s="157">
        <v>3506</v>
      </c>
      <c r="N283" s="157">
        <v>3250</v>
      </c>
      <c r="O283" s="157">
        <v>3087</v>
      </c>
      <c r="P283" s="157">
        <v>2968.6540187462429</v>
      </c>
      <c r="Q283" s="157">
        <v>2872.4502272553482</v>
      </c>
      <c r="R283" s="157">
        <v>2741.4608841140353</v>
      </c>
      <c r="S283" s="157">
        <v>2564.1446586189791</v>
      </c>
      <c r="T283" s="157">
        <v>2379.108364693986</v>
      </c>
      <c r="U283" s="157">
        <v>2252.6099099064386</v>
      </c>
      <c r="V283" s="171"/>
      <c r="W283" s="171"/>
      <c r="X283" s="171"/>
      <c r="Y283" s="171"/>
      <c r="Z283" s="171"/>
      <c r="AA283" s="171"/>
      <c r="AB283" s="171"/>
      <c r="AC283" s="172">
        <v>100</v>
      </c>
      <c r="AD283" s="171">
        <v>96.67263885334016</v>
      </c>
      <c r="AE283" s="171">
        <v>89.736370616841569</v>
      </c>
      <c r="AF283" s="171">
        <v>83.184028666496033</v>
      </c>
      <c r="AG283" s="173">
        <v>79.012029690299471</v>
      </c>
      <c r="AH283" s="171">
        <v>75.982954152706498</v>
      </c>
      <c r="AI283" s="171">
        <v>73.520609860643674</v>
      </c>
      <c r="AJ283" s="171">
        <v>70.167926391452141</v>
      </c>
      <c r="AK283" s="173">
        <v>65.629502396185799</v>
      </c>
      <c r="AL283" s="173">
        <v>60.89348258750924</v>
      </c>
      <c r="AN283">
        <f t="shared" si="486"/>
        <v>79.012029690299471</v>
      </c>
      <c r="AO283">
        <f t="shared" si="487"/>
        <v>65.629502396185799</v>
      </c>
      <c r="AP283">
        <f t="shared" si="488"/>
        <v>60.89348258750924</v>
      </c>
      <c r="AQ283">
        <f t="shared" si="489"/>
        <v>0</v>
      </c>
      <c r="AR283">
        <f t="shared" si="490"/>
        <v>0</v>
      </c>
      <c r="AS283">
        <f t="shared" si="491"/>
        <v>0</v>
      </c>
    </row>
    <row r="284" spans="1:45" ht="13.5" customHeight="1">
      <c r="A284" s="12" t="s">
        <v>358</v>
      </c>
      <c r="B284" s="12" t="s">
        <v>358</v>
      </c>
      <c r="C284" s="12"/>
      <c r="D284" s="150">
        <v>8599</v>
      </c>
      <c r="E284" s="150">
        <v>7121</v>
      </c>
      <c r="F284" s="150">
        <v>6078</v>
      </c>
      <c r="G284" s="151">
        <v>5365</v>
      </c>
      <c r="H284" s="151">
        <v>5030</v>
      </c>
      <c r="I284" s="151">
        <v>4584</v>
      </c>
      <c r="J284" s="151">
        <v>4193</v>
      </c>
      <c r="K284" s="152">
        <f>SUM(K286:K290)</f>
        <v>3869</v>
      </c>
      <c r="L284" s="152"/>
      <c r="M284" s="152"/>
      <c r="N284" s="153"/>
      <c r="O284" s="152">
        <f>SUM(O286:O290)</f>
        <v>2826</v>
      </c>
      <c r="P284" s="154"/>
      <c r="Q284" s="154"/>
      <c r="R284" s="154"/>
      <c r="S284" s="152">
        <f>SUM(S286:S290)</f>
        <v>1768.1405061492746</v>
      </c>
      <c r="T284" s="152">
        <f>SUM(T286:T290)</f>
        <v>1547.9555238077069</v>
      </c>
      <c r="U284" s="154"/>
      <c r="V284" s="166">
        <f>D285</f>
        <v>100</v>
      </c>
      <c r="W284" s="166">
        <f t="shared" ref="W284" si="525">E285</f>
        <v>82.811954878474239</v>
      </c>
      <c r="X284" s="166">
        <f t="shared" ref="X284" si="526">F285</f>
        <v>70.682637515990237</v>
      </c>
      <c r="Y284" s="166">
        <f t="shared" ref="Y284" si="527">G285</f>
        <v>62.390975694848237</v>
      </c>
      <c r="Z284" s="166">
        <f t="shared" ref="Z284" si="528">H285</f>
        <v>58.495173857425286</v>
      </c>
      <c r="AA284" s="166">
        <f t="shared" ref="AA284" si="529">I285</f>
        <v>53.308524247005465</v>
      </c>
      <c r="AB284" s="166">
        <f t="shared" ref="AB284" si="530">J285</f>
        <v>48.76148389347599</v>
      </c>
      <c r="AC284" s="166">
        <f t="shared" ref="AC284" si="531">K285</f>
        <v>44.993603907431094</v>
      </c>
      <c r="AD284" s="166"/>
      <c r="AE284" s="166"/>
      <c r="AF284" s="166"/>
      <c r="AG284" s="166">
        <f t="shared" ref="AG284" si="532">O285</f>
        <v>32.864286544947085</v>
      </c>
      <c r="AH284" s="166"/>
      <c r="AI284" s="166"/>
      <c r="AJ284" s="166"/>
      <c r="AK284" s="166">
        <f t="shared" ref="AK284" si="533">S285</f>
        <v>20.562164276651643</v>
      </c>
      <c r="AL284" s="166">
        <f t="shared" ref="AL284" si="534">T285</f>
        <v>18.001576041489788</v>
      </c>
      <c r="AM284" s="83">
        <f>K284/D284*100</f>
        <v>44.993603907431094</v>
      </c>
      <c r="AN284" s="83">
        <f>O284/D284*100</f>
        <v>32.864286544947085</v>
      </c>
      <c r="AO284" s="83">
        <f>S284/D284*100</f>
        <v>20.562164276651643</v>
      </c>
      <c r="AP284" s="83">
        <f>T284/D284*100</f>
        <v>18.001576041489788</v>
      </c>
      <c r="AQ284" s="83">
        <f t="shared" si="489"/>
        <v>0</v>
      </c>
      <c r="AR284" s="83">
        <f t="shared" si="490"/>
        <v>0</v>
      </c>
      <c r="AS284" s="83">
        <f t="shared" si="491"/>
        <v>0</v>
      </c>
    </row>
    <row r="285" spans="1:45" ht="13.5" customHeight="1">
      <c r="A285" s="12"/>
      <c r="B285" s="12"/>
      <c r="C285" s="12"/>
      <c r="D285" s="156">
        <v>100</v>
      </c>
      <c r="E285" s="156">
        <f t="shared" ref="E285:K285" si="535">E284/$D284*100</f>
        <v>82.811954878474239</v>
      </c>
      <c r="F285" s="156">
        <f t="shared" si="535"/>
        <v>70.682637515990237</v>
      </c>
      <c r="G285" s="156">
        <f t="shared" si="535"/>
        <v>62.390975694848237</v>
      </c>
      <c r="H285" s="156">
        <f t="shared" si="535"/>
        <v>58.495173857425286</v>
      </c>
      <c r="I285" s="156">
        <f t="shared" si="535"/>
        <v>53.308524247005465</v>
      </c>
      <c r="J285" s="156">
        <f t="shared" si="535"/>
        <v>48.76148389347599</v>
      </c>
      <c r="K285" s="156">
        <f t="shared" si="535"/>
        <v>44.993603907431094</v>
      </c>
      <c r="L285" s="156"/>
      <c r="M285" s="156"/>
      <c r="N285" s="156"/>
      <c r="O285" s="156">
        <f>O284/$D284*100</f>
        <v>32.864286544947085</v>
      </c>
      <c r="P285" s="156"/>
      <c r="Q285" s="156"/>
      <c r="R285" s="156"/>
      <c r="S285" s="156">
        <f>S284/$D284*100</f>
        <v>20.562164276651643</v>
      </c>
      <c r="T285" s="156">
        <f>T284/$D284*100</f>
        <v>18.001576041489788</v>
      </c>
      <c r="U285" s="154"/>
      <c r="V285" s="166"/>
      <c r="W285" s="166"/>
      <c r="X285" s="166"/>
      <c r="Y285" s="166"/>
      <c r="Z285" s="166"/>
      <c r="AA285" s="166"/>
      <c r="AB285" s="166"/>
      <c r="AC285" s="168">
        <f>AC284/$AC284*100</f>
        <v>100</v>
      </c>
      <c r="AD285" s="166"/>
      <c r="AE285" s="166"/>
      <c r="AF285" s="166"/>
      <c r="AG285" s="166">
        <f>AG284/$AC284*100</f>
        <v>73.042129749289217</v>
      </c>
      <c r="AH285" s="166"/>
      <c r="AI285" s="166"/>
      <c r="AJ285" s="166"/>
      <c r="AK285" s="166">
        <f>AK284/$AC284*100</f>
        <v>45.700194007476739</v>
      </c>
      <c r="AL285" s="166">
        <f>AL284/$AC284*100</f>
        <v>40.00918903612579</v>
      </c>
      <c r="AN285">
        <f t="shared" si="486"/>
        <v>73.042129749289217</v>
      </c>
      <c r="AO285">
        <f t="shared" si="487"/>
        <v>45.700194007476739</v>
      </c>
      <c r="AP285">
        <f t="shared" si="488"/>
        <v>40.00918903612579</v>
      </c>
      <c r="AQ285">
        <f t="shared" si="489"/>
        <v>0</v>
      </c>
      <c r="AR285">
        <f t="shared" si="490"/>
        <v>0</v>
      </c>
      <c r="AS285">
        <f t="shared" si="491"/>
        <v>0</v>
      </c>
    </row>
    <row r="286" spans="1:45" ht="13.5" customHeight="1">
      <c r="A286" s="12"/>
      <c r="B286" s="12"/>
      <c r="C286" s="121" t="s">
        <v>546</v>
      </c>
      <c r="D286" s="154"/>
      <c r="E286" s="154"/>
      <c r="F286" s="154"/>
      <c r="G286" s="154"/>
      <c r="H286" s="154"/>
      <c r="I286" s="154"/>
      <c r="J286" s="154"/>
      <c r="K286" s="154">
        <v>1603</v>
      </c>
      <c r="L286" s="154">
        <v>1523</v>
      </c>
      <c r="M286" s="154">
        <v>1423</v>
      </c>
      <c r="N286" s="154">
        <v>1330</v>
      </c>
      <c r="O286" s="154">
        <v>1254</v>
      </c>
      <c r="P286" s="154">
        <v>1171.403400852085</v>
      </c>
      <c r="Q286" s="154">
        <v>1074.1790911588755</v>
      </c>
      <c r="R286" s="154">
        <v>977.69850454140294</v>
      </c>
      <c r="S286" s="154">
        <v>880.7912174331907</v>
      </c>
      <c r="T286" s="154">
        <v>778.35882354842852</v>
      </c>
      <c r="U286" s="154">
        <v>688.64425324531385</v>
      </c>
      <c r="V286" s="167"/>
      <c r="W286" s="167"/>
      <c r="X286" s="167"/>
      <c r="Y286" s="167"/>
      <c r="Z286" s="167"/>
      <c r="AA286" s="167"/>
      <c r="AB286" s="167"/>
      <c r="AC286" s="169">
        <v>100</v>
      </c>
      <c r="AD286" s="167">
        <v>95.009357454772299</v>
      </c>
      <c r="AE286" s="167">
        <v>88.771054273237681</v>
      </c>
      <c r="AF286" s="167">
        <v>82.969432314410483</v>
      </c>
      <c r="AG286" s="170">
        <v>78.228321896444157</v>
      </c>
      <c r="AH286" s="167">
        <v>73.075695623960385</v>
      </c>
      <c r="AI286" s="167">
        <v>67.010548419143817</v>
      </c>
      <c r="AJ286" s="167">
        <v>60.991796914622768</v>
      </c>
      <c r="AK286" s="170">
        <v>54.946426539812265</v>
      </c>
      <c r="AL286" s="170">
        <v>48.556383253177074</v>
      </c>
      <c r="AN286">
        <f t="shared" si="486"/>
        <v>78.228321896444157</v>
      </c>
      <c r="AO286">
        <f t="shared" si="487"/>
        <v>54.946426539812265</v>
      </c>
      <c r="AP286">
        <f t="shared" si="488"/>
        <v>48.556383253177074</v>
      </c>
      <c r="AQ286">
        <f t="shared" si="489"/>
        <v>0</v>
      </c>
      <c r="AR286">
        <f t="shared" si="490"/>
        <v>0</v>
      </c>
      <c r="AS286">
        <f t="shared" si="491"/>
        <v>0</v>
      </c>
    </row>
    <row r="287" spans="1:45" ht="13.5" customHeight="1">
      <c r="A287" s="12"/>
      <c r="B287" s="12"/>
      <c r="C287" s="121" t="s">
        <v>168</v>
      </c>
      <c r="D287" s="154"/>
      <c r="E287" s="154"/>
      <c r="F287" s="154"/>
      <c r="G287" s="154"/>
      <c r="H287" s="154"/>
      <c r="I287" s="154"/>
      <c r="J287" s="154"/>
      <c r="K287" s="154">
        <v>788</v>
      </c>
      <c r="L287" s="154">
        <v>883</v>
      </c>
      <c r="M287" s="154">
        <v>810</v>
      </c>
      <c r="N287" s="154">
        <v>743</v>
      </c>
      <c r="O287" s="154">
        <v>718</v>
      </c>
      <c r="P287" s="154">
        <v>682.4481703556246</v>
      </c>
      <c r="Q287" s="154">
        <v>639.1018075237489</v>
      </c>
      <c r="R287" s="154">
        <v>607.60510867032565</v>
      </c>
      <c r="S287" s="154">
        <v>574.99263043413498</v>
      </c>
      <c r="T287" s="154">
        <v>541.12180853380448</v>
      </c>
      <c r="U287" s="154">
        <v>500.24227855941922</v>
      </c>
      <c r="V287" s="167"/>
      <c r="W287" s="167"/>
      <c r="X287" s="167"/>
      <c r="Y287" s="167"/>
      <c r="Z287" s="167"/>
      <c r="AA287" s="167"/>
      <c r="AB287" s="167"/>
      <c r="AC287" s="169">
        <v>100</v>
      </c>
      <c r="AD287" s="167">
        <v>112.05583756345176</v>
      </c>
      <c r="AE287" s="167">
        <v>102.79187817258884</v>
      </c>
      <c r="AF287" s="167">
        <v>94.289340101522839</v>
      </c>
      <c r="AG287" s="170">
        <v>91.116751269035532</v>
      </c>
      <c r="AH287" s="167">
        <v>86.605097760866073</v>
      </c>
      <c r="AI287" s="167">
        <v>81.104290294891996</v>
      </c>
      <c r="AJ287" s="167">
        <v>77.107247293188536</v>
      </c>
      <c r="AK287" s="170">
        <v>72.968607923113566</v>
      </c>
      <c r="AL287" s="170">
        <v>68.670280270787373</v>
      </c>
      <c r="AN287">
        <f t="shared" si="486"/>
        <v>91.116751269035532</v>
      </c>
      <c r="AO287">
        <f t="shared" si="487"/>
        <v>72.968607923113566</v>
      </c>
      <c r="AP287">
        <f t="shared" si="488"/>
        <v>68.670280270787373</v>
      </c>
      <c r="AQ287">
        <f t="shared" si="489"/>
        <v>0</v>
      </c>
      <c r="AR287">
        <f t="shared" si="490"/>
        <v>0</v>
      </c>
      <c r="AS287">
        <f t="shared" si="491"/>
        <v>0</v>
      </c>
    </row>
    <row r="288" spans="1:45" ht="13.5" customHeight="1">
      <c r="A288" s="12"/>
      <c r="B288" s="12"/>
      <c r="C288" s="121" t="s">
        <v>258</v>
      </c>
      <c r="D288" s="154"/>
      <c r="E288" s="154"/>
      <c r="F288" s="154"/>
      <c r="G288" s="154"/>
      <c r="H288" s="154"/>
      <c r="I288" s="154"/>
      <c r="J288" s="154"/>
      <c r="K288" s="154">
        <v>204</v>
      </c>
      <c r="L288" s="154">
        <v>185</v>
      </c>
      <c r="M288" s="154">
        <v>175</v>
      </c>
      <c r="N288" s="154">
        <v>145</v>
      </c>
      <c r="O288" s="154">
        <v>128</v>
      </c>
      <c r="P288" s="154">
        <v>105.38647741147741</v>
      </c>
      <c r="Q288" s="154">
        <v>89.176159951159946</v>
      </c>
      <c r="R288" s="154">
        <v>74.279986481772198</v>
      </c>
      <c r="S288" s="154">
        <v>54.998096546310833</v>
      </c>
      <c r="T288" s="154">
        <v>35.27458791208791</v>
      </c>
      <c r="U288" s="154">
        <v>19.222512755102038</v>
      </c>
      <c r="V288" s="167"/>
      <c r="W288" s="167"/>
      <c r="X288" s="167"/>
      <c r="Y288" s="167"/>
      <c r="Z288" s="167"/>
      <c r="AA288" s="167"/>
      <c r="AB288" s="167"/>
      <c r="AC288" s="169">
        <v>100</v>
      </c>
      <c r="AD288" s="167">
        <v>90.686274509803923</v>
      </c>
      <c r="AE288" s="167">
        <v>85.784313725490193</v>
      </c>
      <c r="AF288" s="167">
        <v>71.078431372549019</v>
      </c>
      <c r="AG288" s="170">
        <v>62.745098039215684</v>
      </c>
      <c r="AH288" s="167">
        <v>51.660037946802653</v>
      </c>
      <c r="AI288" s="167">
        <v>43.713803897627422</v>
      </c>
      <c r="AJ288" s="167">
        <v>36.4117580793001</v>
      </c>
      <c r="AK288" s="170">
        <v>26.959851248191587</v>
      </c>
      <c r="AL288" s="170">
        <v>17.291464662788194</v>
      </c>
      <c r="AN288">
        <f t="shared" si="486"/>
        <v>62.745098039215684</v>
      </c>
      <c r="AO288">
        <f t="shared" si="487"/>
        <v>26.959851248191587</v>
      </c>
      <c r="AP288">
        <f t="shared" si="488"/>
        <v>17.291464662788194</v>
      </c>
      <c r="AQ288">
        <f t="shared" si="489"/>
        <v>0</v>
      </c>
      <c r="AR288">
        <f t="shared" si="490"/>
        <v>0</v>
      </c>
      <c r="AS288">
        <f t="shared" si="491"/>
        <v>0</v>
      </c>
    </row>
    <row r="289" spans="1:45" ht="13.5" customHeight="1">
      <c r="A289" s="12"/>
      <c r="B289" s="12"/>
      <c r="C289" s="121" t="s">
        <v>362</v>
      </c>
      <c r="D289" s="154"/>
      <c r="E289" s="154"/>
      <c r="F289" s="154"/>
      <c r="G289" s="154"/>
      <c r="H289" s="154"/>
      <c r="I289" s="154"/>
      <c r="J289" s="154"/>
      <c r="K289" s="154">
        <v>420</v>
      </c>
      <c r="L289" s="154">
        <v>388</v>
      </c>
      <c r="M289" s="154">
        <v>374</v>
      </c>
      <c r="N289" s="154">
        <v>330</v>
      </c>
      <c r="O289" s="154">
        <v>280</v>
      </c>
      <c r="P289" s="154">
        <v>240.45090297932876</v>
      </c>
      <c r="Q289" s="154">
        <v>187.49811630360352</v>
      </c>
      <c r="R289" s="154">
        <v>151.72972789880606</v>
      </c>
      <c r="S289" s="154">
        <v>120.44871236524602</v>
      </c>
      <c r="T289" s="154">
        <v>93.579312921966988</v>
      </c>
      <c r="U289" s="154">
        <v>71.621657718496195</v>
      </c>
      <c r="V289" s="167"/>
      <c r="W289" s="167"/>
      <c r="X289" s="167"/>
      <c r="Y289" s="167"/>
      <c r="Z289" s="167"/>
      <c r="AA289" s="167"/>
      <c r="AB289" s="167"/>
      <c r="AC289" s="169">
        <v>100</v>
      </c>
      <c r="AD289" s="167">
        <v>92.38095238095238</v>
      </c>
      <c r="AE289" s="167">
        <v>89.047619047619037</v>
      </c>
      <c r="AF289" s="167">
        <v>78.571428571428569</v>
      </c>
      <c r="AG289" s="170">
        <v>66.666666666666657</v>
      </c>
      <c r="AH289" s="167">
        <v>57.250214995078274</v>
      </c>
      <c r="AI289" s="167">
        <v>44.642408643715129</v>
      </c>
      <c r="AJ289" s="167">
        <v>36.12612569019192</v>
      </c>
      <c r="AK289" s="170">
        <v>28.6782648488681</v>
      </c>
      <c r="AL289" s="170">
        <v>22.28078879094452</v>
      </c>
      <c r="AN289">
        <f t="shared" si="486"/>
        <v>66.666666666666657</v>
      </c>
      <c r="AO289">
        <f t="shared" si="487"/>
        <v>28.6782648488681</v>
      </c>
      <c r="AP289">
        <f t="shared" si="488"/>
        <v>22.28078879094452</v>
      </c>
      <c r="AQ289">
        <f t="shared" si="489"/>
        <v>0</v>
      </c>
      <c r="AR289">
        <f t="shared" si="490"/>
        <v>0</v>
      </c>
      <c r="AS289">
        <f t="shared" si="491"/>
        <v>0</v>
      </c>
    </row>
    <row r="290" spans="1:45" ht="13.5" customHeight="1">
      <c r="A290" s="29"/>
      <c r="B290" s="29"/>
      <c r="C290" s="124" t="s">
        <v>171</v>
      </c>
      <c r="D290" s="157"/>
      <c r="E290" s="157"/>
      <c r="F290" s="157"/>
      <c r="G290" s="157"/>
      <c r="H290" s="157"/>
      <c r="I290" s="157"/>
      <c r="J290" s="157"/>
      <c r="K290" s="157">
        <v>854</v>
      </c>
      <c r="L290" s="157">
        <v>747</v>
      </c>
      <c r="M290" s="157">
        <v>644</v>
      </c>
      <c r="N290" s="157">
        <v>555</v>
      </c>
      <c r="O290" s="157">
        <v>446</v>
      </c>
      <c r="P290" s="157">
        <v>349.36160355165771</v>
      </c>
      <c r="Q290" s="157">
        <v>263.41628644913601</v>
      </c>
      <c r="R290" s="157">
        <v>189.6548142694985</v>
      </c>
      <c r="S290" s="157">
        <v>136.90984937039229</v>
      </c>
      <c r="T290" s="157">
        <v>99.620990891418955</v>
      </c>
      <c r="U290" s="157">
        <v>70.194160950929842</v>
      </c>
      <c r="V290" s="171"/>
      <c r="W290" s="171"/>
      <c r="X290" s="171"/>
      <c r="Y290" s="171"/>
      <c r="Z290" s="171"/>
      <c r="AA290" s="171"/>
      <c r="AB290" s="171"/>
      <c r="AC290" s="172">
        <v>100</v>
      </c>
      <c r="AD290" s="171">
        <v>87.470725995316158</v>
      </c>
      <c r="AE290" s="171">
        <v>75.409836065573771</v>
      </c>
      <c r="AF290" s="171">
        <v>64.988290398126466</v>
      </c>
      <c r="AG290" s="173">
        <v>52.224824355971897</v>
      </c>
      <c r="AH290" s="171">
        <v>40.90885287490137</v>
      </c>
      <c r="AI290" s="171">
        <v>30.844998413247776</v>
      </c>
      <c r="AJ290" s="171">
        <v>22.207823684952988</v>
      </c>
      <c r="AK290" s="173">
        <v>16.031598286931182</v>
      </c>
      <c r="AL290" s="173">
        <v>11.665221415857021</v>
      </c>
      <c r="AN290">
        <f t="shared" si="486"/>
        <v>52.224824355971897</v>
      </c>
      <c r="AO290">
        <f t="shared" si="487"/>
        <v>16.031598286931182</v>
      </c>
      <c r="AP290">
        <f t="shared" si="488"/>
        <v>11.665221415857021</v>
      </c>
      <c r="AQ290">
        <f t="shared" si="489"/>
        <v>0</v>
      </c>
      <c r="AR290">
        <f t="shared" si="490"/>
        <v>0</v>
      </c>
      <c r="AS290">
        <f t="shared" si="491"/>
        <v>0</v>
      </c>
    </row>
    <row r="291" spans="1:45" ht="13.5" customHeight="1">
      <c r="A291" s="12" t="s">
        <v>173</v>
      </c>
      <c r="B291" s="12" t="s">
        <v>173</v>
      </c>
      <c r="C291" s="12"/>
      <c r="D291" s="150">
        <v>1424</v>
      </c>
      <c r="E291" s="150">
        <v>1316</v>
      </c>
      <c r="F291" s="150">
        <v>1135</v>
      </c>
      <c r="G291" s="151">
        <v>1015</v>
      </c>
      <c r="H291" s="151">
        <v>790</v>
      </c>
      <c r="I291" s="151">
        <v>686</v>
      </c>
      <c r="J291" s="151">
        <v>613</v>
      </c>
      <c r="K291" s="154">
        <v>527</v>
      </c>
      <c r="L291" s="152"/>
      <c r="M291" s="152"/>
      <c r="N291" s="153"/>
      <c r="O291" s="154">
        <v>446</v>
      </c>
      <c r="P291" s="154"/>
      <c r="Q291" s="154"/>
      <c r="R291" s="154"/>
      <c r="S291" s="154">
        <f>S293</f>
        <v>445.42864920701209</v>
      </c>
      <c r="T291" s="154">
        <v>436.28860768255504</v>
      </c>
      <c r="U291" s="154"/>
      <c r="V291" s="166">
        <f>D292</f>
        <v>100</v>
      </c>
      <c r="W291" s="166">
        <f t="shared" ref="W291" si="536">E292</f>
        <v>92.415730337078656</v>
      </c>
      <c r="X291" s="166">
        <f t="shared" ref="X291" si="537">F292</f>
        <v>79.705056179775283</v>
      </c>
      <c r="Y291" s="166">
        <f t="shared" ref="Y291" si="538">G292</f>
        <v>71.278089887640448</v>
      </c>
      <c r="Z291" s="166">
        <f t="shared" ref="Z291" si="539">H292</f>
        <v>55.477528089887642</v>
      </c>
      <c r="AA291" s="166">
        <f t="shared" ref="AA291" si="540">I292</f>
        <v>48.174157303370784</v>
      </c>
      <c r="AB291" s="166">
        <f t="shared" ref="AB291" si="541">J292</f>
        <v>43.047752808988768</v>
      </c>
      <c r="AC291" s="166">
        <f t="shared" ref="AC291" si="542">K292</f>
        <v>37.008426966292134</v>
      </c>
      <c r="AD291" s="166"/>
      <c r="AE291" s="166"/>
      <c r="AF291" s="166"/>
      <c r="AG291" s="166">
        <f t="shared" ref="AG291" si="543">O292</f>
        <v>31.320224719101127</v>
      </c>
      <c r="AH291" s="166"/>
      <c r="AI291" s="166"/>
      <c r="AJ291" s="166"/>
      <c r="AK291" s="166">
        <f t="shared" ref="AK291" si="544">S292</f>
        <v>31.280101770155344</v>
      </c>
      <c r="AL291" s="166">
        <f t="shared" ref="AL291" si="545">T292</f>
        <v>30.63824492152774</v>
      </c>
      <c r="AM291" s="83">
        <f>K291/D291*100</f>
        <v>37.008426966292134</v>
      </c>
      <c r="AN291" s="83">
        <f>O291/D291*100</f>
        <v>31.320224719101127</v>
      </c>
      <c r="AO291" s="83">
        <f>S291/D291*100</f>
        <v>31.280101770155344</v>
      </c>
      <c r="AP291" s="83">
        <f>T291/D291*100</f>
        <v>30.63824492152774</v>
      </c>
      <c r="AQ291" s="83">
        <f t="shared" si="489"/>
        <v>0</v>
      </c>
      <c r="AR291" s="83">
        <f t="shared" si="490"/>
        <v>0</v>
      </c>
      <c r="AS291" s="83">
        <f t="shared" si="491"/>
        <v>0</v>
      </c>
    </row>
    <row r="292" spans="1:45" ht="13.5" customHeight="1">
      <c r="A292" s="12"/>
      <c r="B292" s="12"/>
      <c r="C292" s="12"/>
      <c r="D292" s="156">
        <v>100</v>
      </c>
      <c r="E292" s="156">
        <f t="shared" ref="E292:K292" si="546">E291/$D291*100</f>
        <v>92.415730337078656</v>
      </c>
      <c r="F292" s="156">
        <f t="shared" si="546"/>
        <v>79.705056179775283</v>
      </c>
      <c r="G292" s="156">
        <f t="shared" si="546"/>
        <v>71.278089887640448</v>
      </c>
      <c r="H292" s="156">
        <f t="shared" si="546"/>
        <v>55.477528089887642</v>
      </c>
      <c r="I292" s="156">
        <f t="shared" si="546"/>
        <v>48.174157303370784</v>
      </c>
      <c r="J292" s="156">
        <f t="shared" si="546"/>
        <v>43.047752808988768</v>
      </c>
      <c r="K292" s="156">
        <f t="shared" si="546"/>
        <v>37.008426966292134</v>
      </c>
      <c r="L292" s="156"/>
      <c r="M292" s="156"/>
      <c r="N292" s="156"/>
      <c r="O292" s="156">
        <f>O291/$D291*100</f>
        <v>31.320224719101127</v>
      </c>
      <c r="P292" s="156"/>
      <c r="Q292" s="156"/>
      <c r="R292" s="156"/>
      <c r="S292" s="156">
        <f>S291/$D291*100</f>
        <v>31.280101770155344</v>
      </c>
      <c r="T292" s="156">
        <f>T291/$D291*100</f>
        <v>30.63824492152774</v>
      </c>
      <c r="U292" s="154"/>
      <c r="V292" s="166"/>
      <c r="W292" s="166"/>
      <c r="X292" s="166"/>
      <c r="Y292" s="166"/>
      <c r="Z292" s="166"/>
      <c r="AA292" s="166"/>
      <c r="AB292" s="166"/>
      <c r="AC292" s="168">
        <f>AC291/$AC291*100</f>
        <v>100</v>
      </c>
      <c r="AD292" s="166"/>
      <c r="AE292" s="166"/>
      <c r="AF292" s="166"/>
      <c r="AG292" s="166">
        <f>AG291/$AC291*100</f>
        <v>84.629981024667941</v>
      </c>
      <c r="AH292" s="166"/>
      <c r="AI292" s="166"/>
      <c r="AJ292" s="166"/>
      <c r="AK292" s="166">
        <f>AK291/$AC291*100</f>
        <v>84.521565314423555</v>
      </c>
      <c r="AL292" s="166">
        <f>AL291/$AC291*100</f>
        <v>82.787212083976286</v>
      </c>
      <c r="AN292">
        <f t="shared" si="486"/>
        <v>84.629981024667941</v>
      </c>
      <c r="AO292">
        <f t="shared" si="487"/>
        <v>84.521565314423555</v>
      </c>
      <c r="AP292">
        <f t="shared" si="488"/>
        <v>82.787212083976286</v>
      </c>
      <c r="AQ292">
        <f t="shared" si="489"/>
        <v>0</v>
      </c>
      <c r="AR292">
        <f t="shared" si="490"/>
        <v>0</v>
      </c>
      <c r="AS292">
        <f t="shared" si="491"/>
        <v>0</v>
      </c>
    </row>
    <row r="293" spans="1:45" ht="13.5" customHeight="1">
      <c r="A293" s="29"/>
      <c r="B293" s="29"/>
      <c r="C293" s="29" t="s">
        <v>172</v>
      </c>
      <c r="D293" s="157"/>
      <c r="E293" s="157"/>
      <c r="F293" s="157"/>
      <c r="G293" s="157"/>
      <c r="H293" s="157"/>
      <c r="I293" s="157"/>
      <c r="J293" s="157"/>
      <c r="K293" s="157">
        <v>527</v>
      </c>
      <c r="L293" s="157">
        <v>635</v>
      </c>
      <c r="M293" s="157">
        <v>570</v>
      </c>
      <c r="N293" s="157">
        <v>486</v>
      </c>
      <c r="O293" s="157">
        <v>446</v>
      </c>
      <c r="P293" s="157">
        <v>441.43203944373357</v>
      </c>
      <c r="Q293" s="157">
        <v>457.37190729241837</v>
      </c>
      <c r="R293" s="157">
        <v>469.32744128930392</v>
      </c>
      <c r="S293" s="157">
        <v>445.42864920701209</v>
      </c>
      <c r="T293" s="157">
        <v>436.28860768255504</v>
      </c>
      <c r="U293" s="157">
        <v>498.48010020882441</v>
      </c>
      <c r="V293" s="171"/>
      <c r="W293" s="171"/>
      <c r="X293" s="171"/>
      <c r="Y293" s="171"/>
      <c r="Z293" s="171"/>
      <c r="AA293" s="171"/>
      <c r="AB293" s="171"/>
      <c r="AC293" s="172">
        <v>100</v>
      </c>
      <c r="AD293" s="171">
        <v>120.49335863377608</v>
      </c>
      <c r="AE293" s="171">
        <v>108.15939278937381</v>
      </c>
      <c r="AF293" s="171">
        <v>92.220113851992409</v>
      </c>
      <c r="AG293" s="173">
        <v>84.629981024667927</v>
      </c>
      <c r="AH293" s="171">
        <v>83.763195340366906</v>
      </c>
      <c r="AI293" s="171">
        <v>86.787838195904811</v>
      </c>
      <c r="AJ293" s="171">
        <v>89.056440472353685</v>
      </c>
      <c r="AK293" s="173">
        <v>84.52156531442354</v>
      </c>
      <c r="AL293" s="173">
        <v>82.787212083976286</v>
      </c>
      <c r="AN293">
        <f t="shared" si="486"/>
        <v>84.629981024667927</v>
      </c>
      <c r="AO293">
        <f t="shared" si="487"/>
        <v>84.52156531442354</v>
      </c>
      <c r="AP293">
        <f t="shared" si="488"/>
        <v>82.787212083976286</v>
      </c>
      <c r="AQ293">
        <f t="shared" si="489"/>
        <v>0</v>
      </c>
      <c r="AR293">
        <f t="shared" si="490"/>
        <v>0</v>
      </c>
      <c r="AS293">
        <f t="shared" si="491"/>
        <v>0</v>
      </c>
    </row>
    <row r="294" spans="1:45" ht="13.5" customHeight="1">
      <c r="A294" s="12" t="s">
        <v>338</v>
      </c>
      <c r="B294" s="12" t="s">
        <v>338</v>
      </c>
      <c r="C294" s="12"/>
      <c r="D294" s="150">
        <v>22000</v>
      </c>
      <c r="E294" s="150">
        <v>20252</v>
      </c>
      <c r="F294" s="150">
        <v>18905</v>
      </c>
      <c r="G294" s="151">
        <v>18997</v>
      </c>
      <c r="H294" s="151">
        <v>18852</v>
      </c>
      <c r="I294" s="151">
        <v>18241</v>
      </c>
      <c r="J294" s="151">
        <v>17385</v>
      </c>
      <c r="K294" s="152">
        <v>16382</v>
      </c>
      <c r="L294" s="152"/>
      <c r="M294" s="152"/>
      <c r="N294" s="153"/>
      <c r="O294" s="158">
        <v>12235</v>
      </c>
      <c r="P294" s="154"/>
      <c r="Q294" s="154"/>
      <c r="R294" s="154"/>
      <c r="S294" s="154">
        <f>SUM(S296:S301)</f>
        <v>7838.8093280518824</v>
      </c>
      <c r="T294" s="154">
        <f>SUM(T296:T301)</f>
        <v>6882.336643525724</v>
      </c>
      <c r="U294" s="154"/>
      <c r="V294" s="166">
        <f>D295</f>
        <v>100</v>
      </c>
      <c r="W294" s="166">
        <f t="shared" ref="W294" si="547">E295</f>
        <v>92.054545454545462</v>
      </c>
      <c r="X294" s="166">
        <f t="shared" ref="X294" si="548">F295</f>
        <v>85.931818181818187</v>
      </c>
      <c r="Y294" s="166">
        <f t="shared" ref="Y294" si="549">G295</f>
        <v>86.350000000000009</v>
      </c>
      <c r="Z294" s="166">
        <f t="shared" ref="Z294" si="550">H295</f>
        <v>85.690909090909102</v>
      </c>
      <c r="AA294" s="166">
        <f t="shared" ref="AA294" si="551">I295</f>
        <v>82.913636363636371</v>
      </c>
      <c r="AB294" s="166">
        <f t="shared" ref="AB294" si="552">J295</f>
        <v>79.02272727272728</v>
      </c>
      <c r="AC294" s="166">
        <f t="shared" ref="AC294" si="553">K295</f>
        <v>74.463636363636368</v>
      </c>
      <c r="AD294" s="166"/>
      <c r="AE294" s="166"/>
      <c r="AF294" s="166"/>
      <c r="AG294" s="166">
        <f t="shared" ref="AG294" si="554">O295</f>
        <v>55.613636363636367</v>
      </c>
      <c r="AH294" s="166"/>
      <c r="AI294" s="166"/>
      <c r="AJ294" s="166"/>
      <c r="AK294" s="166">
        <f t="shared" ref="AK294" si="555">S295</f>
        <v>35.63095149114492</v>
      </c>
      <c r="AL294" s="166">
        <f t="shared" ref="AL294" si="556">T295</f>
        <v>31.283348379662378</v>
      </c>
      <c r="AM294" s="83">
        <f>K294/D294*100</f>
        <v>74.463636363636368</v>
      </c>
      <c r="AN294" s="83">
        <f>O294/D294*100</f>
        <v>55.613636363636367</v>
      </c>
      <c r="AO294" s="83">
        <f>S294/D294*100</f>
        <v>35.63095149114492</v>
      </c>
      <c r="AP294" s="83">
        <f>T294/D294*100</f>
        <v>31.283348379662378</v>
      </c>
      <c r="AQ294" s="83">
        <f t="shared" ref="AQ294" si="557">AG294-AN294</f>
        <v>0</v>
      </c>
      <c r="AR294" s="83">
        <f t="shared" ref="AR294" si="558">AK294-AO294</f>
        <v>0</v>
      </c>
      <c r="AS294" s="83">
        <f t="shared" ref="AS294" si="559">AL294-AP294</f>
        <v>0</v>
      </c>
    </row>
    <row r="295" spans="1:45" ht="13.5" customHeight="1">
      <c r="A295" s="12"/>
      <c r="B295" s="12"/>
      <c r="C295" s="12"/>
      <c r="D295" s="156">
        <v>100</v>
      </c>
      <c r="E295" s="156">
        <f t="shared" ref="E295:K295" si="560">E294/$D294*100</f>
        <v>92.054545454545462</v>
      </c>
      <c r="F295" s="156">
        <f t="shared" si="560"/>
        <v>85.931818181818187</v>
      </c>
      <c r="G295" s="156">
        <f t="shared" si="560"/>
        <v>86.350000000000009</v>
      </c>
      <c r="H295" s="156">
        <f t="shared" si="560"/>
        <v>85.690909090909102</v>
      </c>
      <c r="I295" s="156">
        <f t="shared" si="560"/>
        <v>82.913636363636371</v>
      </c>
      <c r="J295" s="156">
        <f t="shared" si="560"/>
        <v>79.02272727272728</v>
      </c>
      <c r="K295" s="156">
        <f t="shared" si="560"/>
        <v>74.463636363636368</v>
      </c>
      <c r="L295" s="156"/>
      <c r="M295" s="156"/>
      <c r="N295" s="156"/>
      <c r="O295" s="156">
        <f>O294/$D294*100</f>
        <v>55.613636363636367</v>
      </c>
      <c r="P295" s="156"/>
      <c r="Q295" s="156"/>
      <c r="R295" s="156"/>
      <c r="S295" s="156">
        <f>S294/$D294*100</f>
        <v>35.63095149114492</v>
      </c>
      <c r="T295" s="156">
        <f>T294/$D294*100</f>
        <v>31.283348379662378</v>
      </c>
      <c r="U295" s="154"/>
      <c r="V295" s="166"/>
      <c r="W295" s="166"/>
      <c r="X295" s="166"/>
      <c r="Y295" s="166"/>
      <c r="Z295" s="166"/>
      <c r="AA295" s="166"/>
      <c r="AB295" s="166"/>
      <c r="AC295" s="168">
        <f>AC294/$AC294*100</f>
        <v>100</v>
      </c>
      <c r="AD295" s="166"/>
      <c r="AE295" s="166"/>
      <c r="AF295" s="166"/>
      <c r="AG295" s="166">
        <f>AG294/$AC294*100</f>
        <v>74.685630570137945</v>
      </c>
      <c r="AH295" s="166"/>
      <c r="AI295" s="166"/>
      <c r="AJ295" s="166"/>
      <c r="AK295" s="166">
        <f>AK294/$AC294*100</f>
        <v>47.850136296251264</v>
      </c>
      <c r="AL295" s="166">
        <f>AL294/$AC294*100</f>
        <v>42.011577606676369</v>
      </c>
      <c r="AN295">
        <f t="shared" si="486"/>
        <v>74.685630570137945</v>
      </c>
      <c r="AO295">
        <f t="shared" si="487"/>
        <v>47.850136296251264</v>
      </c>
      <c r="AP295">
        <f t="shared" si="488"/>
        <v>42.011577606676369</v>
      </c>
      <c r="AQ295">
        <f t="shared" si="489"/>
        <v>0</v>
      </c>
      <c r="AR295">
        <f t="shared" si="490"/>
        <v>0</v>
      </c>
      <c r="AS295">
        <f t="shared" si="491"/>
        <v>0</v>
      </c>
    </row>
    <row r="296" spans="1:45" ht="13.5" customHeight="1">
      <c r="A296" s="12"/>
      <c r="B296" s="12"/>
      <c r="C296" s="12" t="s">
        <v>174</v>
      </c>
      <c r="D296" s="154"/>
      <c r="E296" s="154"/>
      <c r="F296" s="154"/>
      <c r="G296" s="154"/>
      <c r="H296" s="154"/>
      <c r="I296" s="154"/>
      <c r="J296" s="154"/>
      <c r="K296" s="154">
        <v>7160</v>
      </c>
      <c r="L296" s="154">
        <v>6813</v>
      </c>
      <c r="M296" s="154">
        <v>6343</v>
      </c>
      <c r="N296" s="154">
        <v>5825</v>
      </c>
      <c r="O296" s="154">
        <v>5249</v>
      </c>
      <c r="P296" s="154">
        <v>4709.8261056621886</v>
      </c>
      <c r="Q296" s="154">
        <v>4234.5150219993466</v>
      </c>
      <c r="R296" s="154">
        <v>3745.8911660172998</v>
      </c>
      <c r="S296" s="154">
        <v>3267.3885598752031</v>
      </c>
      <c r="T296" s="154">
        <v>2828.8160148360771</v>
      </c>
      <c r="U296" s="154">
        <v>2454.0639840055901</v>
      </c>
      <c r="V296" s="167"/>
      <c r="W296" s="167"/>
      <c r="X296" s="167"/>
      <c r="Y296" s="167"/>
      <c r="Z296" s="167"/>
      <c r="AA296" s="167"/>
      <c r="AB296" s="167"/>
      <c r="AC296" s="169">
        <v>100</v>
      </c>
      <c r="AD296" s="167">
        <v>95.153631284916202</v>
      </c>
      <c r="AE296" s="167">
        <v>88.589385474860336</v>
      </c>
      <c r="AF296" s="167">
        <v>81.35474860335195</v>
      </c>
      <c r="AG296" s="170">
        <v>73.310055865921782</v>
      </c>
      <c r="AH296" s="167">
        <v>65.779694213159061</v>
      </c>
      <c r="AI296" s="167">
        <v>59.141271256974115</v>
      </c>
      <c r="AJ296" s="167">
        <v>52.3169157264986</v>
      </c>
      <c r="AK296" s="170">
        <v>45.633918434011214</v>
      </c>
      <c r="AL296" s="170">
        <v>39.508603559163085</v>
      </c>
      <c r="AN296">
        <f t="shared" si="486"/>
        <v>73.310055865921782</v>
      </c>
      <c r="AO296">
        <f t="shared" si="487"/>
        <v>45.633918434011214</v>
      </c>
      <c r="AP296">
        <f t="shared" si="488"/>
        <v>39.508603559163085</v>
      </c>
      <c r="AQ296">
        <f t="shared" si="489"/>
        <v>0</v>
      </c>
      <c r="AR296">
        <f t="shared" si="490"/>
        <v>0</v>
      </c>
      <c r="AS296">
        <f t="shared" si="491"/>
        <v>0</v>
      </c>
    </row>
    <row r="297" spans="1:45" ht="13.5" customHeight="1">
      <c r="A297" s="12"/>
      <c r="B297" s="12"/>
      <c r="C297" s="12" t="s">
        <v>175</v>
      </c>
      <c r="D297" s="154"/>
      <c r="E297" s="154"/>
      <c r="F297" s="154"/>
      <c r="G297" s="154"/>
      <c r="H297" s="154"/>
      <c r="I297" s="154"/>
      <c r="J297" s="154"/>
      <c r="K297" s="154">
        <v>4066</v>
      </c>
      <c r="L297" s="154">
        <v>4033</v>
      </c>
      <c r="M297" s="154">
        <v>3967</v>
      </c>
      <c r="N297" s="154">
        <v>3763</v>
      </c>
      <c r="O297" s="154">
        <v>3584</v>
      </c>
      <c r="P297" s="154">
        <v>3359.9978904750196</v>
      </c>
      <c r="Q297" s="154">
        <v>3110.2514279086226</v>
      </c>
      <c r="R297" s="154">
        <v>2844.1726660268559</v>
      </c>
      <c r="S297" s="154">
        <v>2572.385649391148</v>
      </c>
      <c r="T297" s="154">
        <v>2338.1662886841414</v>
      </c>
      <c r="U297" s="154">
        <v>2142.8185600016272</v>
      </c>
      <c r="V297" s="167"/>
      <c r="W297" s="167"/>
      <c r="X297" s="167"/>
      <c r="Y297" s="167"/>
      <c r="Z297" s="167"/>
      <c r="AA297" s="167"/>
      <c r="AB297" s="167"/>
      <c r="AC297" s="169">
        <v>100</v>
      </c>
      <c r="AD297" s="167">
        <v>99.188391539596651</v>
      </c>
      <c r="AE297" s="167">
        <v>97.565174618789968</v>
      </c>
      <c r="AF297" s="167">
        <v>92.547958681751112</v>
      </c>
      <c r="AG297" s="170">
        <v>88.145597638957213</v>
      </c>
      <c r="AH297" s="167">
        <v>82.636445904452032</v>
      </c>
      <c r="AI297" s="167">
        <v>76.49413251127946</v>
      </c>
      <c r="AJ297" s="167">
        <v>69.950139351373736</v>
      </c>
      <c r="AK297" s="170">
        <v>63.2657562565457</v>
      </c>
      <c r="AL297" s="170">
        <v>57.505319446240563</v>
      </c>
      <c r="AN297">
        <f t="shared" si="486"/>
        <v>88.145597638957213</v>
      </c>
      <c r="AO297">
        <f t="shared" si="487"/>
        <v>63.2657562565457</v>
      </c>
      <c r="AP297">
        <f t="shared" si="488"/>
        <v>57.505319446240563</v>
      </c>
      <c r="AQ297">
        <f t="shared" si="489"/>
        <v>0</v>
      </c>
      <c r="AR297">
        <f t="shared" si="490"/>
        <v>0</v>
      </c>
      <c r="AS297">
        <f t="shared" si="491"/>
        <v>0</v>
      </c>
    </row>
    <row r="298" spans="1:45" ht="13.5" customHeight="1">
      <c r="A298" s="12"/>
      <c r="B298" s="12"/>
      <c r="C298" s="12" t="s">
        <v>176</v>
      </c>
      <c r="D298" s="154"/>
      <c r="E298" s="154"/>
      <c r="F298" s="154"/>
      <c r="G298" s="154"/>
      <c r="H298" s="154"/>
      <c r="I298" s="154"/>
      <c r="J298" s="154"/>
      <c r="K298" s="154">
        <v>943</v>
      </c>
      <c r="L298" s="154">
        <v>909</v>
      </c>
      <c r="M298" s="154">
        <v>804</v>
      </c>
      <c r="N298" s="154">
        <v>723</v>
      </c>
      <c r="O298" s="154">
        <v>626</v>
      </c>
      <c r="P298" s="154">
        <v>542.06874317691677</v>
      </c>
      <c r="Q298" s="154">
        <v>462.39808663967005</v>
      </c>
      <c r="R298" s="154">
        <v>386.13350696292804</v>
      </c>
      <c r="S298" s="154">
        <v>319.91830761082196</v>
      </c>
      <c r="T298" s="154">
        <v>246.3963848050744</v>
      </c>
      <c r="U298" s="154">
        <v>178.01521018533279</v>
      </c>
      <c r="V298" s="167"/>
      <c r="W298" s="167"/>
      <c r="X298" s="167"/>
      <c r="Y298" s="167"/>
      <c r="Z298" s="167"/>
      <c r="AA298" s="167"/>
      <c r="AB298" s="167"/>
      <c r="AC298" s="169">
        <v>100</v>
      </c>
      <c r="AD298" s="167">
        <v>96.39448568398727</v>
      </c>
      <c r="AE298" s="167">
        <v>85.259809119830336</v>
      </c>
      <c r="AF298" s="167">
        <v>76.670201484623547</v>
      </c>
      <c r="AG298" s="170">
        <v>66.383881230116643</v>
      </c>
      <c r="AH298" s="167">
        <v>57.483429817276431</v>
      </c>
      <c r="AI298" s="167">
        <v>49.034791796359492</v>
      </c>
      <c r="AJ298" s="167">
        <v>40.947349624912839</v>
      </c>
      <c r="AK298" s="170">
        <v>33.925589354275928</v>
      </c>
      <c r="AL298" s="170">
        <v>26.128990965543412</v>
      </c>
      <c r="AN298">
        <f t="shared" si="486"/>
        <v>66.383881230116643</v>
      </c>
      <c r="AO298">
        <f t="shared" si="487"/>
        <v>33.925589354275928</v>
      </c>
      <c r="AP298">
        <f t="shared" si="488"/>
        <v>26.128990965543412</v>
      </c>
      <c r="AQ298">
        <f t="shared" si="489"/>
        <v>0</v>
      </c>
      <c r="AR298">
        <f t="shared" si="490"/>
        <v>0</v>
      </c>
      <c r="AS298">
        <f t="shared" si="491"/>
        <v>0</v>
      </c>
    </row>
    <row r="299" spans="1:45" ht="13.5" customHeight="1">
      <c r="A299" s="12"/>
      <c r="B299" s="12"/>
      <c r="C299" s="12" t="s">
        <v>177</v>
      </c>
      <c r="D299" s="154"/>
      <c r="E299" s="154"/>
      <c r="F299" s="154"/>
      <c r="G299" s="154"/>
      <c r="H299" s="154"/>
      <c r="I299" s="154"/>
      <c r="J299" s="154"/>
      <c r="K299" s="154">
        <v>978</v>
      </c>
      <c r="L299" s="154">
        <v>921</v>
      </c>
      <c r="M299" s="154">
        <v>803</v>
      </c>
      <c r="N299" s="154">
        <v>715</v>
      </c>
      <c r="O299" s="154">
        <v>657</v>
      </c>
      <c r="P299" s="154">
        <v>607.0408576378054</v>
      </c>
      <c r="Q299" s="154">
        <v>529.91734303747739</v>
      </c>
      <c r="R299" s="154">
        <v>464.53160110026704</v>
      </c>
      <c r="S299" s="154">
        <v>398.5373280168231</v>
      </c>
      <c r="T299" s="154">
        <v>339.70641059358184</v>
      </c>
      <c r="U299" s="154">
        <v>309.69479741771954</v>
      </c>
      <c r="V299" s="167"/>
      <c r="W299" s="167"/>
      <c r="X299" s="167"/>
      <c r="Y299" s="167"/>
      <c r="Z299" s="167"/>
      <c r="AA299" s="167"/>
      <c r="AB299" s="167"/>
      <c r="AC299" s="169">
        <v>100</v>
      </c>
      <c r="AD299" s="167">
        <v>94.171779141104295</v>
      </c>
      <c r="AE299" s="167">
        <v>82.106339468302664</v>
      </c>
      <c r="AF299" s="167">
        <v>73.108384458077708</v>
      </c>
      <c r="AG299" s="170">
        <v>67.177914110429455</v>
      </c>
      <c r="AH299" s="167">
        <v>62.06961734537888</v>
      </c>
      <c r="AI299" s="167">
        <v>54.183777406695036</v>
      </c>
      <c r="AJ299" s="167">
        <v>47.498118721908696</v>
      </c>
      <c r="AK299" s="170">
        <v>40.750238038529965</v>
      </c>
      <c r="AL299" s="170">
        <v>34.734806809159693</v>
      </c>
      <c r="AN299">
        <f t="shared" si="486"/>
        <v>67.177914110429455</v>
      </c>
      <c r="AO299">
        <f t="shared" si="487"/>
        <v>40.750238038529965</v>
      </c>
      <c r="AP299">
        <f t="shared" si="488"/>
        <v>34.734806809159693</v>
      </c>
      <c r="AQ299">
        <f t="shared" si="489"/>
        <v>0</v>
      </c>
      <c r="AR299">
        <f t="shared" si="490"/>
        <v>0</v>
      </c>
      <c r="AS299">
        <f t="shared" si="491"/>
        <v>0</v>
      </c>
    </row>
    <row r="300" spans="1:45" ht="13.5" customHeight="1">
      <c r="A300" s="12"/>
      <c r="B300" s="12"/>
      <c r="C300" s="12" t="s">
        <v>342</v>
      </c>
      <c r="D300" s="154"/>
      <c r="E300" s="154"/>
      <c r="F300" s="154"/>
      <c r="G300" s="154"/>
      <c r="H300" s="154"/>
      <c r="I300" s="154"/>
      <c r="J300" s="154"/>
      <c r="K300" s="154">
        <v>1570</v>
      </c>
      <c r="L300" s="154">
        <v>1496</v>
      </c>
      <c r="M300" s="154">
        <v>1921</v>
      </c>
      <c r="N300" s="154">
        <v>1116</v>
      </c>
      <c r="O300" s="154">
        <v>996</v>
      </c>
      <c r="P300" s="154">
        <v>874.16201171605303</v>
      </c>
      <c r="Q300" s="154">
        <v>783.83501008887833</v>
      </c>
      <c r="R300" s="154">
        <v>714.7420362608525</v>
      </c>
      <c r="S300" s="154">
        <v>659.92019957344587</v>
      </c>
      <c r="T300" s="154">
        <v>604.52022164145478</v>
      </c>
      <c r="U300" s="154">
        <v>547.62416384669427</v>
      </c>
      <c r="V300" s="167"/>
      <c r="W300" s="167"/>
      <c r="X300" s="167"/>
      <c r="Y300" s="167"/>
      <c r="Z300" s="167"/>
      <c r="AA300" s="167"/>
      <c r="AB300" s="167"/>
      <c r="AC300" s="169">
        <v>100</v>
      </c>
      <c r="AD300" s="167">
        <v>95.28662420382166</v>
      </c>
      <c r="AE300" s="167">
        <v>122.35668789808918</v>
      </c>
      <c r="AF300" s="167">
        <v>71.082802547770697</v>
      </c>
      <c r="AG300" s="170">
        <v>63.439490445859867</v>
      </c>
      <c r="AH300" s="167">
        <v>55.679109026500193</v>
      </c>
      <c r="AI300" s="167">
        <v>49.925796820947667</v>
      </c>
      <c r="AJ300" s="167">
        <v>45.524970462474684</v>
      </c>
      <c r="AK300" s="170">
        <v>42.033133730792734</v>
      </c>
      <c r="AL300" s="170">
        <v>38.504472716016231</v>
      </c>
      <c r="AN300">
        <f t="shared" si="486"/>
        <v>63.439490445859867</v>
      </c>
      <c r="AO300">
        <f t="shared" si="487"/>
        <v>42.033133730792734</v>
      </c>
      <c r="AP300">
        <f t="shared" si="488"/>
        <v>38.504472716016231</v>
      </c>
      <c r="AQ300">
        <f t="shared" si="489"/>
        <v>0</v>
      </c>
      <c r="AR300">
        <f t="shared" si="490"/>
        <v>0</v>
      </c>
      <c r="AS300">
        <f t="shared" si="491"/>
        <v>0</v>
      </c>
    </row>
    <row r="301" spans="1:45" ht="13.5" customHeight="1">
      <c r="A301" s="12"/>
      <c r="B301" s="29"/>
      <c r="C301" s="29" t="s">
        <v>343</v>
      </c>
      <c r="D301" s="157"/>
      <c r="E301" s="157"/>
      <c r="F301" s="157"/>
      <c r="G301" s="157"/>
      <c r="H301" s="157"/>
      <c r="I301" s="157"/>
      <c r="J301" s="157"/>
      <c r="K301" s="157">
        <v>1665</v>
      </c>
      <c r="L301" s="157">
        <v>1515</v>
      </c>
      <c r="M301" s="157">
        <v>806</v>
      </c>
      <c r="N301" s="157">
        <v>1285</v>
      </c>
      <c r="O301" s="157">
        <v>1123</v>
      </c>
      <c r="P301" s="157">
        <v>997.77685653659273</v>
      </c>
      <c r="Q301" s="157">
        <v>857.82450065394187</v>
      </c>
      <c r="R301" s="157">
        <v>729.1507853311773</v>
      </c>
      <c r="S301" s="157">
        <v>620.65928358444057</v>
      </c>
      <c r="T301" s="157">
        <v>524.73132296539484</v>
      </c>
      <c r="U301" s="157">
        <v>440.8756762867946</v>
      </c>
      <c r="V301" s="171"/>
      <c r="W301" s="171"/>
      <c r="X301" s="171"/>
      <c r="Y301" s="171"/>
      <c r="Z301" s="171"/>
      <c r="AA301" s="171"/>
      <c r="AB301" s="171"/>
      <c r="AC301" s="172">
        <v>100</v>
      </c>
      <c r="AD301" s="171">
        <v>90.990990990990994</v>
      </c>
      <c r="AE301" s="171">
        <v>48.408408408408413</v>
      </c>
      <c r="AF301" s="171">
        <v>77.177177177177185</v>
      </c>
      <c r="AG301" s="173">
        <v>67.447447447447445</v>
      </c>
      <c r="AH301" s="171">
        <v>59.92653793012569</v>
      </c>
      <c r="AI301" s="171">
        <v>51.520991030266785</v>
      </c>
      <c r="AJ301" s="171">
        <v>43.792839959830474</v>
      </c>
      <c r="AK301" s="173">
        <v>37.276833848915345</v>
      </c>
      <c r="AL301" s="173">
        <v>31.515394772696386</v>
      </c>
      <c r="AN301">
        <f t="shared" si="486"/>
        <v>67.447447447447445</v>
      </c>
      <c r="AO301">
        <f t="shared" si="487"/>
        <v>37.276833848915345</v>
      </c>
      <c r="AP301">
        <f t="shared" si="488"/>
        <v>31.515394772696386</v>
      </c>
      <c r="AQ301">
        <f t="shared" si="489"/>
        <v>0</v>
      </c>
      <c r="AR301">
        <f t="shared" si="490"/>
        <v>0</v>
      </c>
      <c r="AS301">
        <f t="shared" si="491"/>
        <v>0</v>
      </c>
    </row>
    <row r="302" spans="1:45" ht="13.5" customHeight="1">
      <c r="A302" s="12"/>
      <c r="B302" s="12" t="s">
        <v>344</v>
      </c>
      <c r="C302" s="12"/>
      <c r="D302" s="150">
        <v>9652</v>
      </c>
      <c r="E302" s="150">
        <v>9013</v>
      </c>
      <c r="F302" s="150">
        <v>8236</v>
      </c>
      <c r="G302" s="151">
        <v>7766</v>
      </c>
      <c r="H302" s="151">
        <v>7404</v>
      </c>
      <c r="I302" s="151">
        <v>6907</v>
      </c>
      <c r="J302" s="151">
        <v>6552</v>
      </c>
      <c r="K302" s="152">
        <v>6139</v>
      </c>
      <c r="L302" s="152"/>
      <c r="M302" s="152"/>
      <c r="N302" s="153"/>
      <c r="O302" s="158">
        <v>4323</v>
      </c>
      <c r="P302" s="154"/>
      <c r="Q302" s="154"/>
      <c r="R302" s="154"/>
      <c r="S302" s="154">
        <f>SUM(S304:S306)</f>
        <v>2413.6856176106307</v>
      </c>
      <c r="T302" s="154">
        <f>SUM(T304:T306)</f>
        <v>2017.9317470194449</v>
      </c>
      <c r="U302" s="154"/>
      <c r="V302" s="166">
        <f>D303</f>
        <v>100</v>
      </c>
      <c r="W302" s="166">
        <f t="shared" ref="W302" si="561">E303</f>
        <v>93.379610443431417</v>
      </c>
      <c r="X302" s="166">
        <f t="shared" ref="X302" si="562">F303</f>
        <v>85.3294653957729</v>
      </c>
      <c r="Y302" s="166">
        <f t="shared" ref="Y302" si="563">G303</f>
        <v>80.460008288437635</v>
      </c>
      <c r="Z302" s="166">
        <f t="shared" ref="Z302" si="564">H303</f>
        <v>76.70949026108579</v>
      </c>
      <c r="AA302" s="166">
        <f t="shared" ref="AA302" si="565">I303</f>
        <v>71.560298383754656</v>
      </c>
      <c r="AB302" s="166">
        <f t="shared" ref="AB302" si="566">J303</f>
        <v>67.882304185660999</v>
      </c>
      <c r="AC302" s="166">
        <f t="shared" ref="AC302" si="567">K303</f>
        <v>63.603398259428104</v>
      </c>
      <c r="AD302" s="166"/>
      <c r="AE302" s="166"/>
      <c r="AF302" s="166"/>
      <c r="AG302" s="166">
        <f t="shared" ref="AG302" si="568">O303</f>
        <v>44.788644840447574</v>
      </c>
      <c r="AH302" s="166"/>
      <c r="AI302" s="166"/>
      <c r="AJ302" s="166"/>
      <c r="AK302" s="166">
        <f t="shared" ref="AK302" si="569">S303</f>
        <v>25.007103373504258</v>
      </c>
      <c r="AL302" s="166">
        <f t="shared" ref="AL302" si="570">T303</f>
        <v>20.906876782215551</v>
      </c>
      <c r="AM302" s="83">
        <f>K302/D302*100</f>
        <v>63.603398259428104</v>
      </c>
      <c r="AN302" s="83">
        <f>O302/D302*100</f>
        <v>44.788644840447574</v>
      </c>
      <c r="AO302" s="83">
        <f>S302/D302*100</f>
        <v>25.007103373504258</v>
      </c>
      <c r="AP302" s="83">
        <f>T302/D302*100</f>
        <v>20.906876782215551</v>
      </c>
      <c r="AQ302" s="83">
        <f t="shared" ref="AQ302" si="571">AG302-AN302</f>
        <v>0</v>
      </c>
      <c r="AR302" s="83">
        <f t="shared" ref="AR302" si="572">AK302-AO302</f>
        <v>0</v>
      </c>
      <c r="AS302" s="83">
        <f t="shared" ref="AS302" si="573">AL302-AP302</f>
        <v>0</v>
      </c>
    </row>
    <row r="303" spans="1:45" ht="13.5" customHeight="1">
      <c r="A303" s="12"/>
      <c r="B303" s="12"/>
      <c r="C303" s="12"/>
      <c r="D303" s="156">
        <v>100</v>
      </c>
      <c r="E303" s="156">
        <f t="shared" ref="E303:K303" si="574">E302/$D302*100</f>
        <v>93.379610443431417</v>
      </c>
      <c r="F303" s="156">
        <f t="shared" si="574"/>
        <v>85.3294653957729</v>
      </c>
      <c r="G303" s="156">
        <f t="shared" si="574"/>
        <v>80.460008288437635</v>
      </c>
      <c r="H303" s="156">
        <f t="shared" si="574"/>
        <v>76.70949026108579</v>
      </c>
      <c r="I303" s="156">
        <f t="shared" si="574"/>
        <v>71.560298383754656</v>
      </c>
      <c r="J303" s="156">
        <f t="shared" si="574"/>
        <v>67.882304185660999</v>
      </c>
      <c r="K303" s="156">
        <f t="shared" si="574"/>
        <v>63.603398259428104</v>
      </c>
      <c r="L303" s="156"/>
      <c r="M303" s="156"/>
      <c r="N303" s="156"/>
      <c r="O303" s="156">
        <f>O302/$D302*100</f>
        <v>44.788644840447574</v>
      </c>
      <c r="P303" s="156"/>
      <c r="Q303" s="156"/>
      <c r="R303" s="156"/>
      <c r="S303" s="156">
        <f>S302/$D302*100</f>
        <v>25.007103373504258</v>
      </c>
      <c r="T303" s="156">
        <f>T302/$D302*100</f>
        <v>20.906876782215551</v>
      </c>
      <c r="U303" s="154"/>
      <c r="V303" s="166"/>
      <c r="W303" s="166"/>
      <c r="X303" s="166"/>
      <c r="Y303" s="166"/>
      <c r="Z303" s="166"/>
      <c r="AA303" s="166"/>
      <c r="AB303" s="166"/>
      <c r="AC303" s="168">
        <f>AC302/$AC302*100</f>
        <v>100</v>
      </c>
      <c r="AD303" s="166"/>
      <c r="AE303" s="166"/>
      <c r="AF303" s="166"/>
      <c r="AG303" s="166">
        <f>AG302/$AC302*100</f>
        <v>70.418634956833344</v>
      </c>
      <c r="AH303" s="166"/>
      <c r="AI303" s="166"/>
      <c r="AJ303" s="166"/>
      <c r="AK303" s="166">
        <f>AK302/$AC302*100</f>
        <v>39.317244137654839</v>
      </c>
      <c r="AL303" s="166">
        <f>AL302/$AC302*100</f>
        <v>32.870691432146032</v>
      </c>
      <c r="AN303">
        <f t="shared" si="486"/>
        <v>70.418634956833344</v>
      </c>
      <c r="AO303">
        <f t="shared" si="487"/>
        <v>39.317244137654839</v>
      </c>
      <c r="AP303">
        <f t="shared" si="488"/>
        <v>32.870691432146032</v>
      </c>
      <c r="AQ303">
        <f t="shared" si="489"/>
        <v>0</v>
      </c>
      <c r="AR303">
        <f t="shared" si="490"/>
        <v>0</v>
      </c>
      <c r="AS303">
        <f t="shared" si="491"/>
        <v>0</v>
      </c>
    </row>
    <row r="304" spans="1:45" ht="13.5" customHeight="1">
      <c r="A304" s="12"/>
      <c r="B304" s="12"/>
      <c r="C304" s="121" t="s">
        <v>547</v>
      </c>
      <c r="D304" s="154"/>
      <c r="E304" s="154"/>
      <c r="F304" s="154"/>
      <c r="G304" s="154"/>
      <c r="H304" s="154"/>
      <c r="I304" s="154"/>
      <c r="J304" s="154"/>
      <c r="K304" s="154">
        <v>1949</v>
      </c>
      <c r="L304" s="154">
        <v>1812</v>
      </c>
      <c r="M304" s="154">
        <v>1730</v>
      </c>
      <c r="N304" s="154">
        <v>1567</v>
      </c>
      <c r="O304" s="154">
        <v>1474</v>
      </c>
      <c r="P304" s="154">
        <v>1372.6696595967383</v>
      </c>
      <c r="Q304" s="154">
        <v>1255.0634571337353</v>
      </c>
      <c r="R304" s="154">
        <v>1115.0792918011471</v>
      </c>
      <c r="S304" s="154">
        <v>978.07948791697459</v>
      </c>
      <c r="T304" s="154">
        <v>861.72168289661943</v>
      </c>
      <c r="U304" s="154">
        <v>762.37986146026606</v>
      </c>
      <c r="V304" s="167"/>
      <c r="W304" s="167"/>
      <c r="X304" s="167"/>
      <c r="Y304" s="167"/>
      <c r="Z304" s="167"/>
      <c r="AA304" s="167"/>
      <c r="AB304" s="167"/>
      <c r="AC304" s="169">
        <v>100</v>
      </c>
      <c r="AD304" s="167">
        <v>92.970754232939967</v>
      </c>
      <c r="AE304" s="167">
        <v>88.763468445356594</v>
      </c>
      <c r="AF304" s="167">
        <v>80.40020523345305</v>
      </c>
      <c r="AG304" s="170">
        <v>75.628527449974342</v>
      </c>
      <c r="AH304" s="167">
        <v>70.42943353497887</v>
      </c>
      <c r="AI304" s="167">
        <v>64.395251777000269</v>
      </c>
      <c r="AJ304" s="167">
        <v>57.212893371018325</v>
      </c>
      <c r="AK304" s="170">
        <v>50.183657666340409</v>
      </c>
      <c r="AL304" s="170">
        <v>44.213529137846045</v>
      </c>
      <c r="AN304">
        <f t="shared" si="486"/>
        <v>75.628527449974342</v>
      </c>
      <c r="AO304">
        <f t="shared" si="487"/>
        <v>50.183657666340409</v>
      </c>
      <c r="AP304">
        <f t="shared" si="488"/>
        <v>44.213529137846045</v>
      </c>
      <c r="AQ304">
        <f t="shared" si="489"/>
        <v>0</v>
      </c>
      <c r="AR304">
        <f t="shared" si="490"/>
        <v>0</v>
      </c>
      <c r="AS304">
        <f t="shared" si="491"/>
        <v>0</v>
      </c>
    </row>
    <row r="305" spans="1:45" ht="13.5" customHeight="1">
      <c r="A305" s="12"/>
      <c r="B305" s="12"/>
      <c r="C305" s="121" t="s">
        <v>183</v>
      </c>
      <c r="D305" s="154"/>
      <c r="E305" s="154"/>
      <c r="F305" s="154"/>
      <c r="G305" s="154"/>
      <c r="H305" s="154"/>
      <c r="I305" s="154"/>
      <c r="J305" s="154"/>
      <c r="K305" s="154">
        <v>1255</v>
      </c>
      <c r="L305" s="154">
        <v>1168</v>
      </c>
      <c r="M305" s="154">
        <v>1082</v>
      </c>
      <c r="N305" s="154">
        <v>959</v>
      </c>
      <c r="O305" s="154">
        <v>838</v>
      </c>
      <c r="P305" s="154">
        <v>712.28512642293083</v>
      </c>
      <c r="Q305" s="154">
        <v>591.39850264743029</v>
      </c>
      <c r="R305" s="154">
        <v>491.37912811672186</v>
      </c>
      <c r="S305" s="154">
        <v>410.8439620116917</v>
      </c>
      <c r="T305" s="154">
        <v>340.77631695866461</v>
      </c>
      <c r="U305" s="154">
        <v>284.75821603400163</v>
      </c>
      <c r="V305" s="167"/>
      <c r="W305" s="167"/>
      <c r="X305" s="167"/>
      <c r="Y305" s="167"/>
      <c r="Z305" s="167"/>
      <c r="AA305" s="167"/>
      <c r="AB305" s="167"/>
      <c r="AC305" s="169">
        <v>100</v>
      </c>
      <c r="AD305" s="167">
        <v>93.067729083665341</v>
      </c>
      <c r="AE305" s="167">
        <v>86.215139442231077</v>
      </c>
      <c r="AF305" s="167">
        <v>76.414342629482064</v>
      </c>
      <c r="AG305" s="170">
        <v>66.772908366533869</v>
      </c>
      <c r="AH305" s="167">
        <v>56.755786965970586</v>
      </c>
      <c r="AI305" s="167">
        <v>47.123386665133886</v>
      </c>
      <c r="AJ305" s="167">
        <v>39.153715387786605</v>
      </c>
      <c r="AK305" s="170">
        <v>32.736570678222449</v>
      </c>
      <c r="AL305" s="170">
        <v>27.153491391128654</v>
      </c>
      <c r="AN305">
        <f t="shared" si="486"/>
        <v>66.772908366533869</v>
      </c>
      <c r="AO305">
        <f t="shared" si="487"/>
        <v>32.736570678222449</v>
      </c>
      <c r="AP305">
        <f t="shared" si="488"/>
        <v>27.153491391128654</v>
      </c>
      <c r="AQ305">
        <f t="shared" si="489"/>
        <v>0</v>
      </c>
      <c r="AR305">
        <f t="shared" si="490"/>
        <v>0</v>
      </c>
      <c r="AS305">
        <f t="shared" si="491"/>
        <v>0</v>
      </c>
    </row>
    <row r="306" spans="1:45" ht="13.5" customHeight="1">
      <c r="A306" s="29"/>
      <c r="B306" s="29"/>
      <c r="C306" s="124" t="s">
        <v>548</v>
      </c>
      <c r="D306" s="157"/>
      <c r="E306" s="157"/>
      <c r="F306" s="157"/>
      <c r="G306" s="157"/>
      <c r="H306" s="157"/>
      <c r="I306" s="157"/>
      <c r="J306" s="157"/>
      <c r="K306" s="157">
        <v>2935</v>
      </c>
      <c r="L306" s="157">
        <v>2762</v>
      </c>
      <c r="M306" s="157">
        <v>2475</v>
      </c>
      <c r="N306" s="157">
        <v>2296</v>
      </c>
      <c r="O306" s="157">
        <v>2011</v>
      </c>
      <c r="P306" s="157">
        <v>1739.4819069699079</v>
      </c>
      <c r="Q306" s="157">
        <v>1491.0983971290746</v>
      </c>
      <c r="R306" s="157">
        <v>1255.2137961404601</v>
      </c>
      <c r="S306" s="157">
        <v>1024.7621676819645</v>
      </c>
      <c r="T306" s="157">
        <v>815.43374716416088</v>
      </c>
      <c r="U306" s="157">
        <v>643.96672739205326</v>
      </c>
      <c r="V306" s="171"/>
      <c r="W306" s="171"/>
      <c r="X306" s="171"/>
      <c r="Y306" s="171"/>
      <c r="Z306" s="171"/>
      <c r="AA306" s="171"/>
      <c r="AB306" s="171"/>
      <c r="AC306" s="172">
        <v>100</v>
      </c>
      <c r="AD306" s="171">
        <v>94.105621805792168</v>
      </c>
      <c r="AE306" s="171">
        <v>84.327086882453145</v>
      </c>
      <c r="AF306" s="171">
        <v>78.228279386712103</v>
      </c>
      <c r="AG306" s="173">
        <v>68.517887563884159</v>
      </c>
      <c r="AH306" s="171">
        <v>59.266845211921904</v>
      </c>
      <c r="AI306" s="171">
        <v>50.804033973733375</v>
      </c>
      <c r="AJ306" s="171">
        <v>42.767079936642595</v>
      </c>
      <c r="AK306" s="173">
        <v>34.915235696148706</v>
      </c>
      <c r="AL306" s="173">
        <v>27.783091896564255</v>
      </c>
      <c r="AN306">
        <f t="shared" si="486"/>
        <v>68.517887563884159</v>
      </c>
      <c r="AO306">
        <f t="shared" si="487"/>
        <v>34.915235696148706</v>
      </c>
      <c r="AP306">
        <f t="shared" si="488"/>
        <v>27.783091896564255</v>
      </c>
      <c r="AQ306">
        <f t="shared" si="489"/>
        <v>0</v>
      </c>
      <c r="AR306">
        <f t="shared" si="490"/>
        <v>0</v>
      </c>
      <c r="AS306">
        <f t="shared" si="491"/>
        <v>0</v>
      </c>
    </row>
  </sheetData>
  <mergeCells count="4">
    <mergeCell ref="A1:C1"/>
    <mergeCell ref="V1:AL1"/>
    <mergeCell ref="D1:O1"/>
    <mergeCell ref="S1:T1"/>
  </mergeCells>
  <phoneticPr fontId="5"/>
  <pageMargins left="0.23622047244094491" right="0.23622047244094491" top="0.74803149606299213" bottom="0.35433070866141736" header="0.31496062992125984" footer="0.31496062992125984"/>
  <pageSetup paperSize="9" scale="92" fitToHeight="0" orientation="portrait" horizontalDpi="300" verticalDpi="300" r:id="rId1"/>
  <rowBreaks count="4" manualBreakCount="4">
    <brk id="64" max="37" man="1"/>
    <brk id="128" max="16383" man="1"/>
    <brk id="191" max="16383" man="1"/>
    <brk id="255" max="16383" man="1"/>
  </rowBreaks>
  <ignoredErrors>
    <ignoredError sqref="K174 O174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342"/>
  <sheetViews>
    <sheetView showGridLines="0" view="pageBreakPreview" zoomScaleNormal="100" zoomScaleSheetLayoutView="100" workbookViewId="0">
      <pane xSplit="3" ySplit="2" topLeftCell="D201" activePane="bottomRight" state="frozen"/>
      <selection pane="topRight" activeCell="D1" sqref="D1"/>
      <selection pane="bottomLeft" activeCell="A2" sqref="A2"/>
      <selection pane="bottomRight" activeCell="A211" sqref="A211"/>
    </sheetView>
  </sheetViews>
  <sheetFormatPr defaultRowHeight="13.5"/>
  <cols>
    <col min="1" max="2" width="11.375" style="74" bestFit="1" customWidth="1"/>
    <col min="3" max="3" width="11.375" style="83" bestFit="1" customWidth="1"/>
    <col min="4" max="4" width="7.375" style="83" bestFit="1" customWidth="1"/>
    <col min="5" max="10" width="7.375" style="83" customWidth="1"/>
    <col min="11" max="11" width="9" style="83" bestFit="1" customWidth="1"/>
    <col min="12" max="15" width="8.5" style="83" bestFit="1" customWidth="1"/>
    <col min="16" max="20" width="9.25" style="82" bestFit="1" customWidth="1"/>
    <col min="21" max="21" width="8.75" style="83" customWidth="1"/>
    <col min="22" max="22" width="8.75" style="83" bestFit="1" customWidth="1"/>
    <col min="23" max="37" width="8.75" style="83" customWidth="1"/>
    <col min="38" max="38" width="8.75" style="83" bestFit="1" customWidth="1"/>
    <col min="39" max="16384" width="9" style="83"/>
  </cols>
  <sheetData>
    <row r="1" spans="1:38" ht="17.25" customHeight="1">
      <c r="A1" s="182" t="s">
        <v>549</v>
      </c>
      <c r="B1" s="182"/>
      <c r="C1" s="182"/>
      <c r="D1" s="182" t="s">
        <v>550</v>
      </c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30"/>
      <c r="V1" s="182" t="s">
        <v>551</v>
      </c>
      <c r="W1" s="182"/>
      <c r="X1" s="182"/>
      <c r="Y1" s="182"/>
      <c r="Z1" s="182"/>
      <c r="AA1" s="182"/>
      <c r="AB1" s="182"/>
      <c r="AC1" s="182"/>
      <c r="AD1" s="182"/>
      <c r="AE1" s="182"/>
      <c r="AF1" s="182"/>
      <c r="AG1" s="182"/>
      <c r="AH1" s="182"/>
      <c r="AI1" s="182"/>
      <c r="AJ1" s="182"/>
      <c r="AK1" s="182"/>
      <c r="AL1" s="182"/>
    </row>
    <row r="2" spans="1:38" ht="17.25" customHeight="1">
      <c r="A2" s="126" t="s">
        <v>0</v>
      </c>
      <c r="B2" s="126" t="s">
        <v>1</v>
      </c>
      <c r="C2" s="126" t="s">
        <v>2</v>
      </c>
      <c r="D2" s="127" t="s">
        <v>21</v>
      </c>
      <c r="E2" s="127" t="s">
        <v>4</v>
      </c>
      <c r="F2" s="127" t="s">
        <v>5</v>
      </c>
      <c r="G2" s="127" t="s">
        <v>6</v>
      </c>
      <c r="H2" s="127" t="s">
        <v>7</v>
      </c>
      <c r="I2" s="127" t="s">
        <v>8</v>
      </c>
      <c r="J2" s="127" t="s">
        <v>9</v>
      </c>
      <c r="K2" s="126" t="s">
        <v>10</v>
      </c>
      <c r="L2" s="126" t="s">
        <v>11</v>
      </c>
      <c r="M2" s="126" t="s">
        <v>12</v>
      </c>
      <c r="N2" s="126" t="s">
        <v>13</v>
      </c>
      <c r="O2" s="126" t="s">
        <v>14</v>
      </c>
      <c r="P2" s="128" t="s">
        <v>15</v>
      </c>
      <c r="Q2" s="128" t="s">
        <v>16</v>
      </c>
      <c r="R2" s="128" t="s">
        <v>17</v>
      </c>
      <c r="S2" s="128" t="s">
        <v>18</v>
      </c>
      <c r="T2" s="128" t="s">
        <v>19</v>
      </c>
      <c r="U2" s="126" t="s">
        <v>20</v>
      </c>
      <c r="V2" s="129" t="s">
        <v>21</v>
      </c>
      <c r="W2" s="129" t="s">
        <v>4</v>
      </c>
      <c r="X2" s="129" t="s">
        <v>5</v>
      </c>
      <c r="Y2" s="129" t="s">
        <v>6</v>
      </c>
      <c r="Z2" s="129" t="s">
        <v>7</v>
      </c>
      <c r="AA2" s="129" t="s">
        <v>8</v>
      </c>
      <c r="AB2" s="129" t="s">
        <v>9</v>
      </c>
      <c r="AC2" s="129" t="s">
        <v>10</v>
      </c>
      <c r="AD2" s="129" t="s">
        <v>11</v>
      </c>
      <c r="AE2" s="129" t="s">
        <v>12</v>
      </c>
      <c r="AF2" s="129" t="s">
        <v>13</v>
      </c>
      <c r="AG2" s="129" t="s">
        <v>14</v>
      </c>
      <c r="AH2" s="129" t="s">
        <v>15</v>
      </c>
      <c r="AI2" s="129" t="s">
        <v>16</v>
      </c>
      <c r="AJ2" s="129" t="s">
        <v>17</v>
      </c>
      <c r="AK2" s="129" t="s">
        <v>18</v>
      </c>
      <c r="AL2" s="129" t="s">
        <v>19</v>
      </c>
    </row>
    <row r="3" spans="1:38" ht="14.25">
      <c r="A3" s="131" t="s">
        <v>552</v>
      </c>
      <c r="B3" s="131"/>
      <c r="C3" s="131"/>
      <c r="D3" s="131">
        <f t="shared" ref="D3:J3" si="0">D4</f>
        <v>285155</v>
      </c>
      <c r="E3" s="131">
        <f t="shared" si="0"/>
        <v>328657</v>
      </c>
      <c r="F3" s="131">
        <f t="shared" si="0"/>
        <v>365267</v>
      </c>
      <c r="G3" s="131">
        <f t="shared" si="0"/>
        <v>389717</v>
      </c>
      <c r="H3" s="131">
        <f t="shared" si="0"/>
        <v>400802</v>
      </c>
      <c r="I3" s="131">
        <f t="shared" si="0"/>
        <v>401352</v>
      </c>
      <c r="J3" s="131">
        <f t="shared" si="0"/>
        <v>396553</v>
      </c>
      <c r="K3" s="141">
        <f>K4</f>
        <v>395016.00000000012</v>
      </c>
      <c r="L3" s="131">
        <f t="shared" ref="L3:T3" si="1">L4</f>
        <v>387616.00000000017</v>
      </c>
      <c r="M3" s="131">
        <f t="shared" si="1"/>
        <v>376602.00000000006</v>
      </c>
      <c r="N3" s="131">
        <f t="shared" si="1"/>
        <v>371271.00000000012</v>
      </c>
      <c r="O3" s="131">
        <f t="shared" si="1"/>
        <v>364960</v>
      </c>
      <c r="P3" s="132">
        <f t="shared" si="1"/>
        <v>356474.77043182572</v>
      </c>
      <c r="Q3" s="132">
        <f t="shared" si="1"/>
        <v>347933.80725040345</v>
      </c>
      <c r="R3" s="132">
        <f t="shared" si="1"/>
        <v>337980.41634088126</v>
      </c>
      <c r="S3" s="132">
        <f t="shared" si="1"/>
        <v>327477.27255504631</v>
      </c>
      <c r="T3" s="132">
        <f t="shared" si="1"/>
        <v>318640.96868505329</v>
      </c>
      <c r="U3" s="131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</row>
    <row r="4" spans="1:38">
      <c r="A4" s="12"/>
      <c r="B4" s="134" t="s">
        <v>22</v>
      </c>
      <c r="C4" s="134"/>
      <c r="D4" s="135">
        <v>285155</v>
      </c>
      <c r="E4" s="135">
        <v>328657</v>
      </c>
      <c r="F4" s="135">
        <v>365267</v>
      </c>
      <c r="G4" s="136">
        <v>389717</v>
      </c>
      <c r="H4" s="136">
        <v>400802</v>
      </c>
      <c r="I4" s="136">
        <v>401352</v>
      </c>
      <c r="J4" s="136">
        <v>396553</v>
      </c>
      <c r="K4" s="137">
        <f>SUM(K6:K20)</f>
        <v>395016.00000000012</v>
      </c>
      <c r="L4" s="137">
        <f t="shared" ref="L4:T4" si="2">SUM(L6:L20)</f>
        <v>387616.00000000017</v>
      </c>
      <c r="M4" s="137">
        <f t="shared" si="2"/>
        <v>376602.00000000006</v>
      </c>
      <c r="N4" s="138">
        <f t="shared" si="2"/>
        <v>371271.00000000012</v>
      </c>
      <c r="O4" s="137">
        <f t="shared" si="2"/>
        <v>364960</v>
      </c>
      <c r="P4" s="139">
        <f t="shared" si="2"/>
        <v>356474.77043182572</v>
      </c>
      <c r="Q4" s="139">
        <f t="shared" si="2"/>
        <v>347933.80725040345</v>
      </c>
      <c r="R4" s="139">
        <f t="shared" si="2"/>
        <v>337980.41634088126</v>
      </c>
      <c r="S4" s="139">
        <f t="shared" si="2"/>
        <v>327477.27255504631</v>
      </c>
      <c r="T4" s="137">
        <f t="shared" si="2"/>
        <v>318640.96868505329</v>
      </c>
      <c r="U4" s="139"/>
      <c r="V4" s="140">
        <f t="shared" ref="V4:AL4" si="3">D5</f>
        <v>100</v>
      </c>
      <c r="W4" s="140">
        <f t="shared" si="3"/>
        <v>115.25556276411075</v>
      </c>
      <c r="X4" s="140">
        <f t="shared" si="3"/>
        <v>128.09419438550964</v>
      </c>
      <c r="Y4" s="140">
        <f t="shared" si="3"/>
        <v>136.66847854675527</v>
      </c>
      <c r="Z4" s="140">
        <f t="shared" si="3"/>
        <v>140.55583805298872</v>
      </c>
      <c r="AA4" s="140">
        <f t="shared" si="3"/>
        <v>140.74871561080815</v>
      </c>
      <c r="AB4" s="140">
        <f t="shared" si="3"/>
        <v>139.06577124721642</v>
      </c>
      <c r="AC4" s="140">
        <f t="shared" si="3"/>
        <v>138.52676614472836</v>
      </c>
      <c r="AD4" s="140"/>
      <c r="AE4" s="140"/>
      <c r="AF4" s="140"/>
      <c r="AG4" s="140">
        <f t="shared" si="3"/>
        <v>127.98653363959951</v>
      </c>
      <c r="AH4" s="140"/>
      <c r="AI4" s="140"/>
      <c r="AJ4" s="140"/>
      <c r="AK4" s="140"/>
      <c r="AL4" s="140">
        <f t="shared" si="3"/>
        <v>111.74307611125644</v>
      </c>
    </row>
    <row r="5" spans="1:38">
      <c r="A5" s="12"/>
      <c r="B5" s="12"/>
      <c r="C5" s="12"/>
      <c r="D5" s="111">
        <v>100</v>
      </c>
      <c r="E5" s="111">
        <f>E4/$D4*100</f>
        <v>115.25556276411075</v>
      </c>
      <c r="F5" s="111">
        <f>F4/$D$4*100</f>
        <v>128.09419438550964</v>
      </c>
      <c r="G5" s="111">
        <f t="shared" ref="G5:T5" si="4">G4/$D$4*100</f>
        <v>136.66847854675527</v>
      </c>
      <c r="H5" s="111">
        <f t="shared" si="4"/>
        <v>140.55583805298872</v>
      </c>
      <c r="I5" s="111">
        <f t="shared" si="4"/>
        <v>140.74871561080815</v>
      </c>
      <c r="J5" s="111">
        <f t="shared" si="4"/>
        <v>139.06577124721642</v>
      </c>
      <c r="K5" s="111">
        <f t="shared" si="4"/>
        <v>138.52676614472836</v>
      </c>
      <c r="L5" s="111"/>
      <c r="M5" s="111"/>
      <c r="N5" s="111"/>
      <c r="O5" s="111">
        <f>O4/$D$4*100</f>
        <v>127.98653363959951</v>
      </c>
      <c r="P5" s="111"/>
      <c r="Q5" s="111"/>
      <c r="R5" s="111"/>
      <c r="S5" s="111"/>
      <c r="T5" s="111">
        <f t="shared" si="4"/>
        <v>111.74307611125644</v>
      </c>
      <c r="U5" s="15"/>
      <c r="V5" s="15"/>
      <c r="W5" s="15"/>
      <c r="X5" s="15"/>
      <c r="Y5" s="15"/>
      <c r="Z5" s="15"/>
      <c r="AA5" s="15"/>
      <c r="AB5" s="15"/>
      <c r="AC5" s="112">
        <f>AC4/$AC4*100</f>
        <v>100</v>
      </c>
      <c r="AD5" s="16"/>
      <c r="AE5" s="16"/>
      <c r="AF5" s="16"/>
      <c r="AG5" s="16">
        <f>AG4/$AC4*100</f>
        <v>92.391194280737963</v>
      </c>
      <c r="AH5" s="16"/>
      <c r="AI5" s="16"/>
      <c r="AJ5" s="16"/>
      <c r="AK5" s="16"/>
      <c r="AL5" s="16">
        <f>AL4/$AC4*100</f>
        <v>80.66533221060746</v>
      </c>
    </row>
    <row r="6" spans="1:38">
      <c r="A6" s="12"/>
      <c r="B6" s="12"/>
      <c r="C6" s="12" t="s">
        <v>22</v>
      </c>
      <c r="D6" s="15"/>
      <c r="E6" s="15"/>
      <c r="F6" s="15"/>
      <c r="G6" s="15"/>
      <c r="H6" s="15"/>
      <c r="I6" s="15"/>
      <c r="J6" s="15"/>
      <c r="K6" s="15">
        <v>284480.00000000012</v>
      </c>
      <c r="L6" s="15">
        <v>276603.00000000017</v>
      </c>
      <c r="M6" s="15">
        <v>269995.00000000006</v>
      </c>
      <c r="N6" s="15">
        <v>266349.00000000012</v>
      </c>
      <c r="O6" s="15">
        <v>259454</v>
      </c>
      <c r="P6" s="15">
        <v>250922.46504691901</v>
      </c>
      <c r="Q6" s="15">
        <v>242523.61331149127</v>
      </c>
      <c r="R6" s="15">
        <v>232951.25145004707</v>
      </c>
      <c r="S6" s="15">
        <v>222437.50716660105</v>
      </c>
      <c r="T6" s="15">
        <v>211958.18611847295</v>
      </c>
      <c r="U6" s="15"/>
      <c r="V6" s="15"/>
      <c r="W6" s="15"/>
      <c r="X6" s="15"/>
      <c r="Y6" s="15"/>
      <c r="Z6" s="15"/>
      <c r="AA6" s="15"/>
      <c r="AB6" s="15"/>
      <c r="AC6" s="113">
        <v>100</v>
      </c>
      <c r="AD6" s="15">
        <v>97.231088301462336</v>
      </c>
      <c r="AE6" s="15">
        <v>94.908253655793004</v>
      </c>
      <c r="AF6" s="15">
        <v>93.626616985376828</v>
      </c>
      <c r="AG6" s="17">
        <v>91.202896512935851</v>
      </c>
      <c r="AH6" s="15">
        <v>88.203903630103667</v>
      </c>
      <c r="AI6" s="15">
        <v>85.251551360901004</v>
      </c>
      <c r="AJ6" s="15">
        <v>81.886688501844404</v>
      </c>
      <c r="AK6" s="15">
        <v>78.190912249226997</v>
      </c>
      <c r="AL6" s="47">
        <v>74.507236402725269</v>
      </c>
    </row>
    <row r="7" spans="1:38">
      <c r="A7" s="12"/>
      <c r="B7" s="12"/>
      <c r="C7" s="12" t="s">
        <v>23</v>
      </c>
      <c r="D7" s="15"/>
      <c r="E7" s="15"/>
      <c r="F7" s="15"/>
      <c r="G7" s="15"/>
      <c r="H7" s="15"/>
      <c r="I7" s="15"/>
      <c r="J7" s="15"/>
      <c r="K7" s="15">
        <v>4515</v>
      </c>
      <c r="L7" s="15">
        <v>4271</v>
      </c>
      <c r="M7" s="15">
        <v>3896</v>
      </c>
      <c r="N7" s="15">
        <v>3411</v>
      </c>
      <c r="O7" s="15">
        <v>2887</v>
      </c>
      <c r="P7" s="15">
        <v>2381.3221299315251</v>
      </c>
      <c r="Q7" s="15">
        <v>1932.2629198881195</v>
      </c>
      <c r="R7" s="15">
        <v>1545.6440509005379</v>
      </c>
      <c r="S7" s="15">
        <v>1211.5797139553958</v>
      </c>
      <c r="T7" s="15">
        <v>934.41624495216433</v>
      </c>
      <c r="U7" s="15"/>
      <c r="V7" s="15"/>
      <c r="W7" s="15"/>
      <c r="X7" s="15"/>
      <c r="Y7" s="15"/>
      <c r="Z7" s="15"/>
      <c r="AA7" s="15"/>
      <c r="AB7" s="15"/>
      <c r="AC7" s="113">
        <v>100</v>
      </c>
      <c r="AD7" s="15">
        <v>94.595791805094137</v>
      </c>
      <c r="AE7" s="15">
        <v>86.290143964562574</v>
      </c>
      <c r="AF7" s="15">
        <v>75.548172757475086</v>
      </c>
      <c r="AG7" s="17">
        <v>63.94241417497232</v>
      </c>
      <c r="AH7" s="15">
        <v>52.742461349535439</v>
      </c>
      <c r="AI7" s="15">
        <v>42.796520927754585</v>
      </c>
      <c r="AJ7" s="15">
        <v>34.233533796246682</v>
      </c>
      <c r="AK7" s="15">
        <v>26.834545159587947</v>
      </c>
      <c r="AL7" s="47">
        <v>20.69581937878548</v>
      </c>
    </row>
    <row r="8" spans="1:38">
      <c r="A8" s="12"/>
      <c r="B8" s="12"/>
      <c r="C8" s="12" t="s">
        <v>24</v>
      </c>
      <c r="D8" s="15"/>
      <c r="E8" s="15"/>
      <c r="F8" s="15"/>
      <c r="G8" s="15"/>
      <c r="H8" s="15"/>
      <c r="I8" s="15"/>
      <c r="J8" s="15"/>
      <c r="K8" s="15">
        <v>4103</v>
      </c>
      <c r="L8" s="15">
        <v>3920</v>
      </c>
      <c r="M8" s="15">
        <v>3896</v>
      </c>
      <c r="N8" s="15">
        <v>3772</v>
      </c>
      <c r="O8" s="15">
        <v>3768</v>
      </c>
      <c r="P8" s="15">
        <v>3774.510344876589</v>
      </c>
      <c r="Q8" s="15">
        <v>3785.3711197433904</v>
      </c>
      <c r="R8" s="15">
        <v>3781.2487243939431</v>
      </c>
      <c r="S8" s="15">
        <v>3749.8971344258757</v>
      </c>
      <c r="T8" s="15">
        <v>3729.1222448990347</v>
      </c>
      <c r="U8" s="15"/>
      <c r="V8" s="15"/>
      <c r="W8" s="15"/>
      <c r="X8" s="15"/>
      <c r="Y8" s="15"/>
      <c r="Z8" s="15"/>
      <c r="AA8" s="15"/>
      <c r="AB8" s="15"/>
      <c r="AC8" s="113">
        <v>100</v>
      </c>
      <c r="AD8" s="15">
        <v>95.539848891055328</v>
      </c>
      <c r="AE8" s="15">
        <v>94.95491104070193</v>
      </c>
      <c r="AF8" s="15">
        <v>91.932732147209364</v>
      </c>
      <c r="AG8" s="17">
        <v>91.835242505483791</v>
      </c>
      <c r="AH8" s="15">
        <v>91.993915302865929</v>
      </c>
      <c r="AI8" s="15">
        <v>92.258618565522553</v>
      </c>
      <c r="AJ8" s="15">
        <v>92.158145854105371</v>
      </c>
      <c r="AK8" s="15">
        <v>91.394032035726923</v>
      </c>
      <c r="AL8" s="47">
        <v>90.887697901511928</v>
      </c>
    </row>
    <row r="9" spans="1:38">
      <c r="A9" s="12"/>
      <c r="B9" s="12"/>
      <c r="C9" s="12" t="s">
        <v>25</v>
      </c>
      <c r="D9" s="15"/>
      <c r="E9" s="15"/>
      <c r="F9" s="15"/>
      <c r="G9" s="15"/>
      <c r="H9" s="15"/>
      <c r="I9" s="15"/>
      <c r="J9" s="15"/>
      <c r="K9" s="15">
        <v>13688</v>
      </c>
      <c r="L9" s="15">
        <v>14265.999999999998</v>
      </c>
      <c r="M9" s="15">
        <v>14406</v>
      </c>
      <c r="N9" s="15">
        <v>14065</v>
      </c>
      <c r="O9" s="15">
        <v>14014</v>
      </c>
      <c r="P9" s="15">
        <v>13750.7998316993</v>
      </c>
      <c r="Q9" s="15">
        <v>13446.655307404108</v>
      </c>
      <c r="R9" s="15">
        <v>13087.348091910591</v>
      </c>
      <c r="S9" s="15">
        <v>12639.860715445831</v>
      </c>
      <c r="T9" s="15">
        <v>12100.704814734854</v>
      </c>
      <c r="U9" s="15"/>
      <c r="V9" s="15"/>
      <c r="W9" s="15"/>
      <c r="X9" s="15"/>
      <c r="Y9" s="15"/>
      <c r="Z9" s="15"/>
      <c r="AA9" s="15"/>
      <c r="AB9" s="15"/>
      <c r="AC9" s="113">
        <v>100</v>
      </c>
      <c r="AD9" s="15">
        <v>104.22267679719461</v>
      </c>
      <c r="AE9" s="15">
        <v>105.24547048509643</v>
      </c>
      <c r="AF9" s="15">
        <v>102.7542372881356</v>
      </c>
      <c r="AG9" s="17">
        <v>102.38164815897137</v>
      </c>
      <c r="AH9" s="15">
        <v>100.4587947961667</v>
      </c>
      <c r="AI9" s="15">
        <v>98.236815512887986</v>
      </c>
      <c r="AJ9" s="15">
        <v>95.611835855571243</v>
      </c>
      <c r="AK9" s="15">
        <v>92.342641112257681</v>
      </c>
      <c r="AL9" s="47">
        <v>88.403746454813373</v>
      </c>
    </row>
    <row r="10" spans="1:38">
      <c r="A10" s="12"/>
      <c r="B10" s="12"/>
      <c r="C10" s="12" t="s">
        <v>26</v>
      </c>
      <c r="D10" s="15"/>
      <c r="E10" s="15"/>
      <c r="F10" s="15"/>
      <c r="G10" s="15"/>
      <c r="H10" s="15"/>
      <c r="I10" s="15"/>
      <c r="J10" s="15"/>
      <c r="K10" s="15">
        <v>9946</v>
      </c>
      <c r="L10" s="15">
        <v>10105</v>
      </c>
      <c r="M10" s="15">
        <v>9885</v>
      </c>
      <c r="N10" s="15">
        <v>9500</v>
      </c>
      <c r="O10" s="15">
        <v>10082</v>
      </c>
      <c r="P10" s="15">
        <v>10720.049968204399</v>
      </c>
      <c r="Q10" s="15">
        <v>11359.930996849944</v>
      </c>
      <c r="R10" s="15">
        <v>11953.678125798318</v>
      </c>
      <c r="S10" s="15">
        <v>12502.210859932875</v>
      </c>
      <c r="T10" s="15">
        <v>13228.031999367813</v>
      </c>
      <c r="U10" s="15"/>
      <c r="V10" s="15"/>
      <c r="W10" s="15"/>
      <c r="X10" s="15"/>
      <c r="Y10" s="15"/>
      <c r="Z10" s="15"/>
      <c r="AA10" s="15"/>
      <c r="AB10" s="15"/>
      <c r="AC10" s="113">
        <v>100</v>
      </c>
      <c r="AD10" s="15">
        <v>101.59863261612709</v>
      </c>
      <c r="AE10" s="15">
        <v>99.386688115825464</v>
      </c>
      <c r="AF10" s="15">
        <v>95.515785240297603</v>
      </c>
      <c r="AG10" s="17">
        <v>101.36738387291373</v>
      </c>
      <c r="AH10" s="15">
        <v>107.78252531876534</v>
      </c>
      <c r="AI10" s="15">
        <v>114.21607678312833</v>
      </c>
      <c r="AJ10" s="15">
        <v>120.18578449425215</v>
      </c>
      <c r="AK10" s="15">
        <v>125.70089342381736</v>
      </c>
      <c r="AL10" s="47">
        <v>132.99851195825269</v>
      </c>
    </row>
    <row r="11" spans="1:38">
      <c r="A11" s="12"/>
      <c r="B11" s="12"/>
      <c r="C11" s="12" t="s">
        <v>27</v>
      </c>
      <c r="D11" s="15"/>
      <c r="E11" s="15"/>
      <c r="F11" s="15"/>
      <c r="G11" s="15"/>
      <c r="H11" s="15"/>
      <c r="I11" s="15"/>
      <c r="J11" s="15"/>
      <c r="K11" s="15">
        <v>2584</v>
      </c>
      <c r="L11" s="15">
        <v>2478</v>
      </c>
      <c r="M11" s="15">
        <v>2440</v>
      </c>
      <c r="N11" s="15">
        <v>2529</v>
      </c>
      <c r="O11" s="15">
        <v>3103</v>
      </c>
      <c r="P11" s="15">
        <v>3867.3780680578984</v>
      </c>
      <c r="Q11" s="15">
        <v>4772.4856662635393</v>
      </c>
      <c r="R11" s="15">
        <v>5797.0834280563549</v>
      </c>
      <c r="S11" s="15">
        <v>7232.0969539331145</v>
      </c>
      <c r="T11" s="15">
        <v>9721.4710477742865</v>
      </c>
      <c r="U11" s="15"/>
      <c r="V11" s="15"/>
      <c r="W11" s="15"/>
      <c r="X11" s="15"/>
      <c r="Y11" s="15"/>
      <c r="Z11" s="15"/>
      <c r="AA11" s="15"/>
      <c r="AB11" s="15"/>
      <c r="AC11" s="113">
        <v>100</v>
      </c>
      <c r="AD11" s="15">
        <v>95.897832817337459</v>
      </c>
      <c r="AE11" s="15">
        <v>94.427244582043343</v>
      </c>
      <c r="AF11" s="15">
        <v>97.871517027863774</v>
      </c>
      <c r="AG11" s="17">
        <v>120.08513931888545</v>
      </c>
      <c r="AH11" s="15">
        <v>149.66633390316943</v>
      </c>
      <c r="AI11" s="15">
        <v>184.6937177346571</v>
      </c>
      <c r="AJ11" s="15">
        <v>224.34533390310972</v>
      </c>
      <c r="AK11" s="15">
        <v>279.87991307790691</v>
      </c>
      <c r="AL11" s="47">
        <v>376.21791980550643</v>
      </c>
    </row>
    <row r="12" spans="1:38">
      <c r="A12" s="12"/>
      <c r="B12" s="12"/>
      <c r="C12" s="12" t="s">
        <v>28</v>
      </c>
      <c r="D12" s="15"/>
      <c r="E12" s="15"/>
      <c r="F12" s="15"/>
      <c r="G12" s="15"/>
      <c r="H12" s="15"/>
      <c r="I12" s="15"/>
      <c r="J12" s="15"/>
      <c r="K12" s="15">
        <v>5616</v>
      </c>
      <c r="L12" s="15">
        <v>5943</v>
      </c>
      <c r="M12" s="15">
        <v>5820</v>
      </c>
      <c r="N12" s="15">
        <v>6255</v>
      </c>
      <c r="O12" s="15">
        <v>5928</v>
      </c>
      <c r="P12" s="15">
        <v>5504.9654262253953</v>
      </c>
      <c r="Q12" s="15">
        <v>5059.4812775144474</v>
      </c>
      <c r="R12" s="15">
        <v>4634.4025187176985</v>
      </c>
      <c r="S12" s="15">
        <v>4229.0237487716222</v>
      </c>
      <c r="T12" s="15">
        <v>3830.6796283959065</v>
      </c>
      <c r="U12" s="15"/>
      <c r="V12" s="15"/>
      <c r="W12" s="15"/>
      <c r="X12" s="15"/>
      <c r="Y12" s="15"/>
      <c r="Z12" s="15"/>
      <c r="AA12" s="15"/>
      <c r="AB12" s="15"/>
      <c r="AC12" s="113">
        <v>100</v>
      </c>
      <c r="AD12" s="15">
        <v>105.82264957264957</v>
      </c>
      <c r="AE12" s="15">
        <v>103.63247863247864</v>
      </c>
      <c r="AF12" s="15">
        <v>111.37820512820514</v>
      </c>
      <c r="AG12" s="17">
        <v>105.55555555555556</v>
      </c>
      <c r="AH12" s="15">
        <v>98.022888643614593</v>
      </c>
      <c r="AI12" s="15">
        <v>90.090478588220208</v>
      </c>
      <c r="AJ12" s="15">
        <v>82.521412370329401</v>
      </c>
      <c r="AK12" s="15">
        <v>75.303129429694124</v>
      </c>
      <c r="AL12" s="47">
        <v>68.210107343231954</v>
      </c>
    </row>
    <row r="13" spans="1:38">
      <c r="A13" s="12"/>
      <c r="B13" s="12"/>
      <c r="C13" s="12" t="s">
        <v>29</v>
      </c>
      <c r="D13" s="15"/>
      <c r="E13" s="15"/>
      <c r="F13" s="15"/>
      <c r="G13" s="15"/>
      <c r="H13" s="15"/>
      <c r="I13" s="15"/>
      <c r="J13" s="15"/>
      <c r="K13" s="15">
        <v>6157</v>
      </c>
      <c r="L13" s="15">
        <v>6297</v>
      </c>
      <c r="M13" s="15">
        <v>6153</v>
      </c>
      <c r="N13" s="15">
        <v>6135</v>
      </c>
      <c r="O13" s="15">
        <v>6244.0000000000009</v>
      </c>
      <c r="P13" s="15">
        <v>6308.6852478664259</v>
      </c>
      <c r="Q13" s="15">
        <v>6355.368330553657</v>
      </c>
      <c r="R13" s="15">
        <v>6376.6028352193334</v>
      </c>
      <c r="S13" s="15">
        <v>6372.8763682783483</v>
      </c>
      <c r="T13" s="15">
        <v>6337.3269605475462</v>
      </c>
      <c r="U13" s="15"/>
      <c r="V13" s="15"/>
      <c r="W13" s="15"/>
      <c r="X13" s="15"/>
      <c r="Y13" s="15"/>
      <c r="Z13" s="15"/>
      <c r="AA13" s="15"/>
      <c r="AB13" s="15"/>
      <c r="AC13" s="113">
        <v>100</v>
      </c>
      <c r="AD13" s="15">
        <v>102.27383465973689</v>
      </c>
      <c r="AE13" s="15">
        <v>99.935033295436099</v>
      </c>
      <c r="AF13" s="15">
        <v>99.642683124898497</v>
      </c>
      <c r="AG13" s="17">
        <v>101.41302582426508</v>
      </c>
      <c r="AH13" s="15">
        <v>102.46362267121043</v>
      </c>
      <c r="AI13" s="15">
        <v>103.22183418147893</v>
      </c>
      <c r="AJ13" s="15">
        <v>103.56671812927291</v>
      </c>
      <c r="AK13" s="15">
        <v>103.50619406006739</v>
      </c>
      <c r="AL13" s="47">
        <v>102.9288120927001</v>
      </c>
    </row>
    <row r="14" spans="1:38">
      <c r="A14" s="12"/>
      <c r="B14" s="12"/>
      <c r="C14" s="12" t="s">
        <v>30</v>
      </c>
      <c r="D14" s="15"/>
      <c r="E14" s="15"/>
      <c r="F14" s="15"/>
      <c r="G14" s="15"/>
      <c r="H14" s="15"/>
      <c r="I14" s="15"/>
      <c r="J14" s="15"/>
      <c r="K14" s="15">
        <v>9998</v>
      </c>
      <c r="L14" s="15">
        <v>10165</v>
      </c>
      <c r="M14" s="15">
        <v>8386</v>
      </c>
      <c r="N14" s="15">
        <v>8617</v>
      </c>
      <c r="O14" s="15">
        <v>8842</v>
      </c>
      <c r="P14" s="15">
        <v>9069.2717108276684</v>
      </c>
      <c r="Q14" s="15">
        <v>9211.0390680626915</v>
      </c>
      <c r="R14" s="15">
        <v>9328.7488696527871</v>
      </c>
      <c r="S14" s="15">
        <v>9548.9179111468056</v>
      </c>
      <c r="T14" s="15">
        <v>9781.6499151015523</v>
      </c>
      <c r="U14" s="15"/>
      <c r="V14" s="15"/>
      <c r="W14" s="15"/>
      <c r="X14" s="15"/>
      <c r="Y14" s="15"/>
      <c r="Z14" s="15"/>
      <c r="AA14" s="15"/>
      <c r="AB14" s="15"/>
      <c r="AC14" s="113">
        <v>100</v>
      </c>
      <c r="AD14" s="15">
        <v>101.67033406681337</v>
      </c>
      <c r="AE14" s="15">
        <v>83.876775355071004</v>
      </c>
      <c r="AF14" s="15">
        <v>86.187237447489494</v>
      </c>
      <c r="AG14" s="17">
        <v>88.4376875375075</v>
      </c>
      <c r="AH14" s="15">
        <v>90.710859280132709</v>
      </c>
      <c r="AI14" s="15">
        <v>92.128816443915696</v>
      </c>
      <c r="AJ14" s="15">
        <v>93.306149926513172</v>
      </c>
      <c r="AK14" s="15">
        <v>95.508280767621585</v>
      </c>
      <c r="AL14" s="47">
        <v>97.836066364288371</v>
      </c>
    </row>
    <row r="15" spans="1:38">
      <c r="A15" s="12"/>
      <c r="B15" s="12"/>
      <c r="C15" s="12" t="s">
        <v>31</v>
      </c>
      <c r="D15" s="15"/>
      <c r="E15" s="15"/>
      <c r="F15" s="15"/>
      <c r="G15" s="15"/>
      <c r="H15" s="15"/>
      <c r="I15" s="15"/>
      <c r="J15" s="15"/>
      <c r="K15" s="15">
        <v>6599</v>
      </c>
      <c r="L15" s="15">
        <v>6266</v>
      </c>
      <c r="M15" s="15">
        <v>5711</v>
      </c>
      <c r="N15" s="15">
        <v>5399</v>
      </c>
      <c r="O15" s="15">
        <v>5145</v>
      </c>
      <c r="P15" s="15">
        <v>4835.8431078972153</v>
      </c>
      <c r="Q15" s="15">
        <v>4484.7205589129244</v>
      </c>
      <c r="R15" s="15">
        <v>4108.1126877747665</v>
      </c>
      <c r="S15" s="15">
        <v>3701.1893212420268</v>
      </c>
      <c r="T15" s="15">
        <v>3296.2735531278772</v>
      </c>
      <c r="U15" s="15"/>
      <c r="V15" s="15"/>
      <c r="W15" s="15"/>
      <c r="X15" s="15"/>
      <c r="Y15" s="15"/>
      <c r="Z15" s="15"/>
      <c r="AA15" s="15"/>
      <c r="AB15" s="15"/>
      <c r="AC15" s="113">
        <v>100</v>
      </c>
      <c r="AD15" s="15">
        <v>94.953780875890288</v>
      </c>
      <c r="AE15" s="15">
        <v>86.543415669040769</v>
      </c>
      <c r="AF15" s="15">
        <v>81.815426579784813</v>
      </c>
      <c r="AG15" s="17">
        <v>77.966358539172603</v>
      </c>
      <c r="AH15" s="15">
        <v>73.281453370165409</v>
      </c>
      <c r="AI15" s="15">
        <v>67.960608560583793</v>
      </c>
      <c r="AJ15" s="15">
        <v>62.253563991131479</v>
      </c>
      <c r="AK15" s="15">
        <v>56.087124128535038</v>
      </c>
      <c r="AL15" s="47">
        <v>49.951107033306222</v>
      </c>
    </row>
    <row r="16" spans="1:38">
      <c r="A16" s="12"/>
      <c r="B16" s="12"/>
      <c r="C16" s="12" t="s">
        <v>32</v>
      </c>
      <c r="D16" s="15"/>
      <c r="E16" s="15"/>
      <c r="F16" s="15"/>
      <c r="G16" s="15"/>
      <c r="H16" s="15"/>
      <c r="I16" s="15"/>
      <c r="J16" s="15"/>
      <c r="K16" s="15">
        <v>3114</v>
      </c>
      <c r="L16" s="15">
        <v>3141</v>
      </c>
      <c r="M16" s="15">
        <v>3037</v>
      </c>
      <c r="N16" s="15">
        <v>2979</v>
      </c>
      <c r="O16" s="15">
        <v>3055</v>
      </c>
      <c r="P16" s="15">
        <v>3089.0553226574639</v>
      </c>
      <c r="Q16" s="15">
        <v>3065.6456683895512</v>
      </c>
      <c r="R16" s="15">
        <v>3007.0855448282391</v>
      </c>
      <c r="S16" s="15">
        <v>2952.4710123430086</v>
      </c>
      <c r="T16" s="15">
        <v>2876.2244224666583</v>
      </c>
      <c r="U16" s="15"/>
      <c r="V16" s="15"/>
      <c r="W16" s="15"/>
      <c r="X16" s="15"/>
      <c r="Y16" s="15"/>
      <c r="Z16" s="15"/>
      <c r="AA16" s="15"/>
      <c r="AB16" s="15"/>
      <c r="AC16" s="113">
        <v>100</v>
      </c>
      <c r="AD16" s="15">
        <v>100.86705202312139</v>
      </c>
      <c r="AE16" s="15">
        <v>97.527296082209375</v>
      </c>
      <c r="AF16" s="15">
        <v>95.664739884393072</v>
      </c>
      <c r="AG16" s="17">
        <v>98.105330764290301</v>
      </c>
      <c r="AH16" s="15">
        <v>99.198950631260885</v>
      </c>
      <c r="AI16" s="15">
        <v>98.447195516684374</v>
      </c>
      <c r="AJ16" s="15">
        <v>96.566652049718655</v>
      </c>
      <c r="AK16" s="15">
        <v>94.812813498490968</v>
      </c>
      <c r="AL16" s="47">
        <v>92.364303868550365</v>
      </c>
    </row>
    <row r="17" spans="1:38">
      <c r="A17" s="12"/>
      <c r="B17" s="12"/>
      <c r="C17" s="12" t="s">
        <v>34</v>
      </c>
      <c r="D17" s="15"/>
      <c r="E17" s="15"/>
      <c r="F17" s="15"/>
      <c r="G17" s="15"/>
      <c r="H17" s="15"/>
      <c r="I17" s="15"/>
      <c r="J17" s="15"/>
      <c r="K17" s="15">
        <v>7876</v>
      </c>
      <c r="L17" s="15">
        <v>7760</v>
      </c>
      <c r="M17" s="15">
        <v>7679</v>
      </c>
      <c r="N17" s="15">
        <v>8283</v>
      </c>
      <c r="O17" s="15">
        <v>8881.9999999999982</v>
      </c>
      <c r="P17" s="15">
        <v>9458.4474516268801</v>
      </c>
      <c r="Q17" s="15">
        <v>9956.7716272737634</v>
      </c>
      <c r="R17" s="15">
        <v>10414.199075871809</v>
      </c>
      <c r="S17" s="15">
        <v>10947.119959676569</v>
      </c>
      <c r="T17" s="15">
        <v>11698.428731845877</v>
      </c>
      <c r="U17" s="15"/>
      <c r="V17" s="15"/>
      <c r="W17" s="15"/>
      <c r="X17" s="15"/>
      <c r="Y17" s="15"/>
      <c r="Z17" s="15"/>
      <c r="AA17" s="15"/>
      <c r="AB17" s="15"/>
      <c r="AC17" s="113">
        <v>100</v>
      </c>
      <c r="AD17" s="15">
        <v>98.527171152869471</v>
      </c>
      <c r="AE17" s="15">
        <v>97.498730319959364</v>
      </c>
      <c r="AF17" s="15">
        <v>105.16759776536313</v>
      </c>
      <c r="AG17" s="17">
        <v>112.77298120873537</v>
      </c>
      <c r="AH17" s="15">
        <v>120.0920194467608</v>
      </c>
      <c r="AI17" s="15">
        <v>126.41914204258207</v>
      </c>
      <c r="AJ17" s="15">
        <v>132.22700705779343</v>
      </c>
      <c r="AK17" s="15">
        <v>138.99339715181017</v>
      </c>
      <c r="AL17" s="47">
        <v>148.53261467554438</v>
      </c>
    </row>
    <row r="18" spans="1:38">
      <c r="A18" s="12"/>
      <c r="B18" s="12"/>
      <c r="C18" s="12" t="s">
        <v>35</v>
      </c>
      <c r="D18" s="15"/>
      <c r="E18" s="15"/>
      <c r="F18" s="15"/>
      <c r="G18" s="15"/>
      <c r="H18" s="15"/>
      <c r="I18" s="15"/>
      <c r="J18" s="15"/>
      <c r="K18" s="15">
        <v>5317</v>
      </c>
      <c r="L18" s="15">
        <v>5134</v>
      </c>
      <c r="M18" s="15">
        <v>5266</v>
      </c>
      <c r="N18" s="15">
        <v>5441</v>
      </c>
      <c r="O18" s="15">
        <v>5983</v>
      </c>
      <c r="P18" s="15">
        <v>6586.3921647147126</v>
      </c>
      <c r="Q18" s="15">
        <v>7247.8050899847321</v>
      </c>
      <c r="R18" s="15">
        <v>7976.3030126721715</v>
      </c>
      <c r="S18" s="15">
        <v>8836.3930282950842</v>
      </c>
      <c r="T18" s="15">
        <v>9978.8181951334336</v>
      </c>
      <c r="U18" s="15"/>
      <c r="V18" s="15"/>
      <c r="W18" s="15"/>
      <c r="X18" s="15"/>
      <c r="Y18" s="15"/>
      <c r="Z18" s="15"/>
      <c r="AA18" s="15"/>
      <c r="AB18" s="15"/>
      <c r="AC18" s="113">
        <v>100</v>
      </c>
      <c r="AD18" s="15">
        <v>96.558209516644723</v>
      </c>
      <c r="AE18" s="15">
        <v>99.040812488245251</v>
      </c>
      <c r="AF18" s="15">
        <v>102.3321421854429</v>
      </c>
      <c r="AG18" s="17">
        <v>112.52586044762083</v>
      </c>
      <c r="AH18" s="15">
        <v>123.87421788066038</v>
      </c>
      <c r="AI18" s="15">
        <v>136.31380646952664</v>
      </c>
      <c r="AJ18" s="15">
        <v>150.01510273974367</v>
      </c>
      <c r="AK18" s="15">
        <v>166.19133022936023</v>
      </c>
      <c r="AL18" s="47">
        <v>187.67760382045202</v>
      </c>
    </row>
    <row r="19" spans="1:38">
      <c r="A19" s="12"/>
      <c r="B19" s="12"/>
      <c r="C19" s="12" t="s">
        <v>377</v>
      </c>
      <c r="D19" s="15"/>
      <c r="E19" s="15"/>
      <c r="F19" s="15"/>
      <c r="G19" s="15"/>
      <c r="H19" s="15"/>
      <c r="I19" s="15"/>
      <c r="J19" s="15"/>
      <c r="K19" s="15">
        <v>8990</v>
      </c>
      <c r="L19" s="15">
        <v>9508</v>
      </c>
      <c r="M19" s="15">
        <v>9304</v>
      </c>
      <c r="N19" s="15">
        <v>8903</v>
      </c>
      <c r="O19" s="15">
        <v>8722</v>
      </c>
      <c r="P19" s="15">
        <v>8399.8217953582589</v>
      </c>
      <c r="Q19" s="15">
        <v>8042.0182534813594</v>
      </c>
      <c r="R19" s="15">
        <v>7603.1720153598726</v>
      </c>
      <c r="S19" s="15">
        <v>7092.7854382195983</v>
      </c>
      <c r="T19" s="15">
        <v>6539.3216777975031</v>
      </c>
      <c r="U19" s="15"/>
      <c r="V19" s="15"/>
      <c r="W19" s="15"/>
      <c r="X19" s="15"/>
      <c r="Y19" s="15"/>
      <c r="Z19" s="15"/>
      <c r="AA19" s="15"/>
      <c r="AB19" s="15"/>
      <c r="AC19" s="113">
        <v>100</v>
      </c>
      <c r="AD19" s="15">
        <v>105.761957730812</v>
      </c>
      <c r="AE19" s="15">
        <v>103.49276974416017</v>
      </c>
      <c r="AF19" s="15">
        <v>99.032258064516128</v>
      </c>
      <c r="AG19" s="17">
        <v>97.018909899888754</v>
      </c>
      <c r="AH19" s="15">
        <v>93.435170137466727</v>
      </c>
      <c r="AI19" s="15">
        <v>89.455152986444489</v>
      </c>
      <c r="AJ19" s="15">
        <v>84.573659792657097</v>
      </c>
      <c r="AK19" s="15">
        <v>78.896389746602864</v>
      </c>
      <c r="AL19" s="47">
        <v>72.739951922107934</v>
      </c>
    </row>
    <row r="20" spans="1:38">
      <c r="A20" s="29"/>
      <c r="B20" s="29"/>
      <c r="C20" s="29" t="s">
        <v>378</v>
      </c>
      <c r="D20" s="32"/>
      <c r="E20" s="32"/>
      <c r="F20" s="32"/>
      <c r="G20" s="32"/>
      <c r="H20" s="32"/>
      <c r="I20" s="32"/>
      <c r="J20" s="32"/>
      <c r="K20" s="32">
        <v>22033</v>
      </c>
      <c r="L20" s="32">
        <v>21759</v>
      </c>
      <c r="M20" s="32">
        <v>20728</v>
      </c>
      <c r="N20" s="32">
        <v>19633</v>
      </c>
      <c r="O20" s="32">
        <v>18851</v>
      </c>
      <c r="P20" s="32">
        <v>17805.762814963007</v>
      </c>
      <c r="Q20" s="32">
        <v>16690.638054589988</v>
      </c>
      <c r="R20" s="32">
        <v>15415.535909677792</v>
      </c>
      <c r="S20" s="32">
        <v>14023.343222779071</v>
      </c>
      <c r="T20" s="32">
        <v>12630.313130435903</v>
      </c>
      <c r="U20" s="32"/>
      <c r="V20" s="32"/>
      <c r="W20" s="32"/>
      <c r="X20" s="32"/>
      <c r="Y20" s="32"/>
      <c r="Z20" s="32"/>
      <c r="AA20" s="32"/>
      <c r="AB20" s="32"/>
      <c r="AC20" s="117">
        <v>100</v>
      </c>
      <c r="AD20" s="32">
        <v>98.756410838288019</v>
      </c>
      <c r="AE20" s="32">
        <v>94.077066218853531</v>
      </c>
      <c r="AF20" s="32">
        <v>89.107248218581219</v>
      </c>
      <c r="AG20" s="118">
        <v>85.558026596468935</v>
      </c>
      <c r="AH20" s="32">
        <v>80.814064425920236</v>
      </c>
      <c r="AI20" s="32">
        <v>75.752907250896328</v>
      </c>
      <c r="AJ20" s="32">
        <v>69.965669267361648</v>
      </c>
      <c r="AK20" s="32">
        <v>63.64699869640571</v>
      </c>
      <c r="AL20" s="119">
        <v>57.324527438096965</v>
      </c>
    </row>
    <row r="21" spans="1:38">
      <c r="A21" s="142" t="s">
        <v>553</v>
      </c>
      <c r="B21" s="142"/>
      <c r="C21" s="142"/>
      <c r="D21" s="143">
        <f>D22+D30</f>
        <v>71072</v>
      </c>
      <c r="E21" s="143">
        <f t="shared" ref="E21:T21" si="5">E22+E30</f>
        <v>70846</v>
      </c>
      <c r="F21" s="143">
        <f t="shared" si="5"/>
        <v>71200</v>
      </c>
      <c r="G21" s="143">
        <f t="shared" si="5"/>
        <v>71126</v>
      </c>
      <c r="H21" s="143">
        <f t="shared" si="5"/>
        <v>69942</v>
      </c>
      <c r="I21" s="143">
        <f t="shared" si="5"/>
        <v>67218</v>
      </c>
      <c r="J21" s="143">
        <f t="shared" si="5"/>
        <v>64390</v>
      </c>
      <c r="K21" s="143">
        <f t="shared" si="5"/>
        <v>62603</v>
      </c>
      <c r="L21" s="143">
        <f t="shared" si="5"/>
        <v>60373</v>
      </c>
      <c r="M21" s="143">
        <f t="shared" si="5"/>
        <v>57744</v>
      </c>
      <c r="N21" s="143">
        <f t="shared" si="5"/>
        <v>54783</v>
      </c>
      <c r="O21" s="143">
        <f t="shared" si="5"/>
        <v>51859.999999999993</v>
      </c>
      <c r="P21" s="143">
        <f t="shared" si="5"/>
        <v>48298.493576593944</v>
      </c>
      <c r="Q21" s="143">
        <f t="shared" si="5"/>
        <v>45012.199513118423</v>
      </c>
      <c r="R21" s="143">
        <f t="shared" si="5"/>
        <v>41764.876090568177</v>
      </c>
      <c r="S21" s="143">
        <f t="shared" si="5"/>
        <v>38556.366702366649</v>
      </c>
      <c r="T21" s="143">
        <f t="shared" si="5"/>
        <v>35559.391006468577</v>
      </c>
      <c r="U21" s="143"/>
      <c r="V21" s="143"/>
      <c r="W21" s="143"/>
      <c r="X21" s="143"/>
      <c r="Y21" s="143"/>
      <c r="Z21" s="143"/>
      <c r="AA21" s="143"/>
      <c r="AB21" s="143"/>
      <c r="AC21" s="144"/>
      <c r="AD21" s="143"/>
      <c r="AE21" s="143"/>
      <c r="AF21" s="143"/>
      <c r="AG21" s="145"/>
      <c r="AH21" s="143"/>
      <c r="AI21" s="143"/>
      <c r="AJ21" s="143"/>
      <c r="AK21" s="143"/>
      <c r="AL21" s="146"/>
    </row>
    <row r="22" spans="1:38">
      <c r="A22" s="12"/>
      <c r="B22" s="134" t="s">
        <v>184</v>
      </c>
      <c r="C22" s="134"/>
      <c r="D22" s="135">
        <v>52532</v>
      </c>
      <c r="E22" s="135">
        <v>52519</v>
      </c>
      <c r="F22" s="135">
        <v>53370</v>
      </c>
      <c r="G22" s="136">
        <v>53250</v>
      </c>
      <c r="H22" s="136">
        <v>52530</v>
      </c>
      <c r="I22" s="136">
        <v>50779</v>
      </c>
      <c r="J22" s="136">
        <v>48596</v>
      </c>
      <c r="K22" s="137">
        <f>SUM(K24:K29)</f>
        <v>47164</v>
      </c>
      <c r="L22" s="137">
        <f t="shared" ref="L22:T22" si="6">SUM(L24:L29)</f>
        <v>45507</v>
      </c>
      <c r="M22" s="137">
        <f t="shared" si="6"/>
        <v>43720</v>
      </c>
      <c r="N22" s="138">
        <f t="shared" si="6"/>
        <v>41984</v>
      </c>
      <c r="O22" s="137">
        <f t="shared" si="6"/>
        <v>40117.999999999993</v>
      </c>
      <c r="P22" s="139">
        <f t="shared" si="6"/>
        <v>37664.917982443694</v>
      </c>
      <c r="Q22" s="139">
        <f t="shared" si="6"/>
        <v>35476.012027406265</v>
      </c>
      <c r="R22" s="139">
        <f t="shared" si="6"/>
        <v>33308.081509528849</v>
      </c>
      <c r="S22" s="139">
        <f t="shared" si="6"/>
        <v>31143.745989757834</v>
      </c>
      <c r="T22" s="137">
        <f t="shared" si="6"/>
        <v>29142.733097520388</v>
      </c>
      <c r="U22" s="139"/>
      <c r="V22" s="140">
        <f>D23</f>
        <v>100</v>
      </c>
      <c r="W22" s="140">
        <f t="shared" ref="W22:AC22" si="7">E23</f>
        <v>99.9752531790147</v>
      </c>
      <c r="X22" s="140">
        <f t="shared" si="7"/>
        <v>101.59521815274499</v>
      </c>
      <c r="Y22" s="140">
        <f t="shared" si="7"/>
        <v>101.3667859590345</v>
      </c>
      <c r="Z22" s="140">
        <f t="shared" si="7"/>
        <v>99.996192796771481</v>
      </c>
      <c r="AA22" s="140">
        <f t="shared" si="7"/>
        <v>96.662986370212451</v>
      </c>
      <c r="AB22" s="140">
        <f t="shared" si="7"/>
        <v>92.507424046295597</v>
      </c>
      <c r="AC22" s="140">
        <f t="shared" si="7"/>
        <v>89.781466534683616</v>
      </c>
      <c r="AD22" s="140"/>
      <c r="AE22" s="140"/>
      <c r="AF22" s="140"/>
      <c r="AG22" s="140">
        <f t="shared" ref="AG22" si="8">O23</f>
        <v>76.368689560648733</v>
      </c>
      <c r="AH22" s="140"/>
      <c r="AI22" s="140"/>
      <c r="AJ22" s="140"/>
      <c r="AK22" s="140"/>
      <c r="AL22" s="140">
        <f t="shared" ref="AL22" si="9">T23</f>
        <v>55.476153768218204</v>
      </c>
    </row>
    <row r="23" spans="1:38">
      <c r="A23" s="12"/>
      <c r="B23" s="12"/>
      <c r="C23" s="12"/>
      <c r="D23" s="111">
        <v>100</v>
      </c>
      <c r="E23" s="111">
        <f>E22/$D22*100</f>
        <v>99.9752531790147</v>
      </c>
      <c r="F23" s="111">
        <f>F22/$D22*100</f>
        <v>101.59521815274499</v>
      </c>
      <c r="G23" s="111">
        <f>G22/$D22*100</f>
        <v>101.3667859590345</v>
      </c>
      <c r="H23" s="111">
        <f t="shared" ref="H23:O23" si="10">H22/$D22*100</f>
        <v>99.996192796771481</v>
      </c>
      <c r="I23" s="111">
        <f t="shared" si="10"/>
        <v>96.662986370212451</v>
      </c>
      <c r="J23" s="111">
        <f t="shared" si="10"/>
        <v>92.507424046295597</v>
      </c>
      <c r="K23" s="111">
        <f t="shared" si="10"/>
        <v>89.781466534683616</v>
      </c>
      <c r="L23" s="111"/>
      <c r="M23" s="111"/>
      <c r="N23" s="111"/>
      <c r="O23" s="111">
        <f t="shared" si="10"/>
        <v>76.368689560648733</v>
      </c>
      <c r="P23" s="111"/>
      <c r="Q23" s="111"/>
      <c r="R23" s="111"/>
      <c r="S23" s="111"/>
      <c r="T23" s="111">
        <f>T22/$D22*100</f>
        <v>55.476153768218204</v>
      </c>
      <c r="U23" s="15"/>
      <c r="V23" s="16"/>
      <c r="W23" s="16"/>
      <c r="X23" s="16"/>
      <c r="Y23" s="16"/>
      <c r="Z23" s="16"/>
      <c r="AA23" s="16"/>
      <c r="AB23" s="16"/>
      <c r="AC23" s="112">
        <f>AC22/$AC22*100</f>
        <v>100</v>
      </c>
      <c r="AD23" s="16"/>
      <c r="AE23" s="16"/>
      <c r="AF23" s="16"/>
      <c r="AG23" s="16">
        <f>AG22/$AC22*100</f>
        <v>85.060639470782789</v>
      </c>
      <c r="AH23" s="16"/>
      <c r="AI23" s="16"/>
      <c r="AJ23" s="16"/>
      <c r="AK23" s="16"/>
      <c r="AL23" s="16">
        <f>AL22/$AC22*100</f>
        <v>61.790206720211152</v>
      </c>
    </row>
    <row r="24" spans="1:38">
      <c r="A24" s="12"/>
      <c r="B24" s="12"/>
      <c r="C24" s="121" t="s">
        <v>184</v>
      </c>
      <c r="D24" s="15"/>
      <c r="E24" s="15"/>
      <c r="F24" s="15"/>
      <c r="G24" s="15"/>
      <c r="H24" s="15"/>
      <c r="I24" s="15"/>
      <c r="J24" s="15"/>
      <c r="K24" s="15">
        <v>26702</v>
      </c>
      <c r="L24" s="15">
        <v>25315</v>
      </c>
      <c r="M24" s="15">
        <v>23433</v>
      </c>
      <c r="N24" s="15">
        <v>21640.999999999996</v>
      </c>
      <c r="O24" s="15">
        <v>20133.999999999993</v>
      </c>
      <c r="P24" s="15">
        <v>18299.595361766784</v>
      </c>
      <c r="Q24" s="15">
        <v>16669.723884695413</v>
      </c>
      <c r="R24" s="15">
        <v>15097.283649040515</v>
      </c>
      <c r="S24" s="15">
        <v>13580.678451016838</v>
      </c>
      <c r="T24" s="15">
        <v>12177.322195738932</v>
      </c>
      <c r="U24" s="15"/>
      <c r="V24" s="15"/>
      <c r="W24" s="15"/>
      <c r="X24" s="15"/>
      <c r="Y24" s="15"/>
      <c r="Z24" s="15"/>
      <c r="AA24" s="15"/>
      <c r="AB24" s="15"/>
      <c r="AC24" s="113">
        <v>100</v>
      </c>
      <c r="AD24" s="15">
        <v>94.805632536888623</v>
      </c>
      <c r="AE24" s="15">
        <v>87.757471350460634</v>
      </c>
      <c r="AF24" s="15">
        <v>81.046363568272028</v>
      </c>
      <c r="AG24" s="17">
        <v>75.402591566174792</v>
      </c>
      <c r="AH24" s="15">
        <v>68.53267680985239</v>
      </c>
      <c r="AI24" s="15">
        <v>62.428746478523756</v>
      </c>
      <c r="AJ24" s="15">
        <v>56.539898318629746</v>
      </c>
      <c r="AK24" s="15">
        <v>50.86015448661837</v>
      </c>
      <c r="AL24" s="47">
        <v>45.60453222881781</v>
      </c>
    </row>
    <row r="25" spans="1:38">
      <c r="A25" s="12"/>
      <c r="B25" s="12"/>
      <c r="C25" s="121" t="s">
        <v>185</v>
      </c>
      <c r="D25" s="15"/>
      <c r="E25" s="15"/>
      <c r="F25" s="15"/>
      <c r="G25" s="15"/>
      <c r="H25" s="15"/>
      <c r="I25" s="15"/>
      <c r="J25" s="15"/>
      <c r="K25" s="15">
        <v>6139</v>
      </c>
      <c r="L25" s="15">
        <v>5857</v>
      </c>
      <c r="M25" s="15">
        <v>5867</v>
      </c>
      <c r="N25" s="15">
        <v>5959</v>
      </c>
      <c r="O25" s="15">
        <v>6065</v>
      </c>
      <c r="P25" s="15">
        <v>6070.2550433051119</v>
      </c>
      <c r="Q25" s="15">
        <v>6046.0322115982635</v>
      </c>
      <c r="R25" s="15">
        <v>5999.6182856593568</v>
      </c>
      <c r="S25" s="15">
        <v>5953.7632008405271</v>
      </c>
      <c r="T25" s="15">
        <v>5954.3772853945302</v>
      </c>
      <c r="U25" s="15"/>
      <c r="V25" s="15"/>
      <c r="W25" s="15"/>
      <c r="X25" s="15"/>
      <c r="Y25" s="15"/>
      <c r="Z25" s="15"/>
      <c r="AA25" s="15"/>
      <c r="AB25" s="15"/>
      <c r="AC25" s="113">
        <v>100</v>
      </c>
      <c r="AD25" s="15">
        <v>95.406417983384912</v>
      </c>
      <c r="AE25" s="15">
        <v>95.5693109626975</v>
      </c>
      <c r="AF25" s="15">
        <v>97.06792637237335</v>
      </c>
      <c r="AG25" s="17">
        <v>98.794591953086822</v>
      </c>
      <c r="AH25" s="15">
        <v>98.880192919125463</v>
      </c>
      <c r="AI25" s="15">
        <v>98.485619996713865</v>
      </c>
      <c r="AJ25" s="15">
        <v>97.729569728935601</v>
      </c>
      <c r="AK25" s="15">
        <v>96.982622590658536</v>
      </c>
      <c r="AL25" s="47">
        <v>96.992625596913669</v>
      </c>
    </row>
    <row r="26" spans="1:38">
      <c r="A26" s="12"/>
      <c r="B26" s="12"/>
      <c r="C26" s="121" t="s">
        <v>33</v>
      </c>
      <c r="D26" s="15"/>
      <c r="E26" s="15"/>
      <c r="F26" s="15"/>
      <c r="G26" s="15"/>
      <c r="H26" s="15"/>
      <c r="I26" s="15"/>
      <c r="J26" s="15"/>
      <c r="K26" s="15">
        <v>5858</v>
      </c>
      <c r="L26" s="15">
        <v>6407</v>
      </c>
      <c r="M26" s="15">
        <v>6937</v>
      </c>
      <c r="N26" s="15">
        <v>7379</v>
      </c>
      <c r="O26" s="15">
        <v>7504</v>
      </c>
      <c r="P26" s="15">
        <v>7501.6297827445205</v>
      </c>
      <c r="Q26" s="15">
        <v>7571.907278378615</v>
      </c>
      <c r="R26" s="15">
        <v>7640.9103666924002</v>
      </c>
      <c r="S26" s="15">
        <v>7639.8247156279031</v>
      </c>
      <c r="T26" s="15">
        <v>7607.0643741906897</v>
      </c>
      <c r="U26" s="15"/>
      <c r="V26" s="15"/>
      <c r="W26" s="15"/>
      <c r="X26" s="15"/>
      <c r="Y26" s="15"/>
      <c r="Z26" s="15"/>
      <c r="AA26" s="15"/>
      <c r="AB26" s="15"/>
      <c r="AC26" s="113">
        <v>100</v>
      </c>
      <c r="AD26" s="15">
        <v>109.3717992488904</v>
      </c>
      <c r="AE26" s="15">
        <v>118.41925571867532</v>
      </c>
      <c r="AF26" s="15">
        <v>125.96449300102424</v>
      </c>
      <c r="AG26" s="17">
        <v>128.09832707408674</v>
      </c>
      <c r="AH26" s="15">
        <v>128.0578658713643</v>
      </c>
      <c r="AI26" s="15">
        <v>129.25754998939254</v>
      </c>
      <c r="AJ26" s="15">
        <v>130.4354791173165</v>
      </c>
      <c r="AK26" s="15">
        <v>130.41694632345343</v>
      </c>
      <c r="AL26" s="47">
        <v>129.85770526102237</v>
      </c>
    </row>
    <row r="27" spans="1:38">
      <c r="A27" s="12"/>
      <c r="B27" s="12"/>
      <c r="C27" s="122" t="s">
        <v>467</v>
      </c>
      <c r="D27" s="15"/>
      <c r="E27" s="15"/>
      <c r="F27" s="15"/>
      <c r="G27" s="15"/>
      <c r="H27" s="15"/>
      <c r="I27" s="15"/>
      <c r="J27" s="15"/>
      <c r="K27" s="15">
        <v>3307</v>
      </c>
      <c r="L27" s="15">
        <v>3121</v>
      </c>
      <c r="M27" s="15">
        <v>3010</v>
      </c>
      <c r="N27" s="15">
        <v>2826</v>
      </c>
      <c r="O27" s="15">
        <v>2616</v>
      </c>
      <c r="P27" s="15">
        <v>2368.0945854011507</v>
      </c>
      <c r="Q27" s="15">
        <v>2119.5427805574354</v>
      </c>
      <c r="R27" s="15">
        <v>1867.2640639153071</v>
      </c>
      <c r="S27" s="15">
        <v>1619.7336891277582</v>
      </c>
      <c r="T27" s="15">
        <v>1375.9479698811874</v>
      </c>
      <c r="U27" s="15"/>
      <c r="V27" s="15"/>
      <c r="W27" s="15"/>
      <c r="X27" s="15"/>
      <c r="Y27" s="15"/>
      <c r="Z27" s="15"/>
      <c r="AA27" s="15"/>
      <c r="AB27" s="15"/>
      <c r="AC27" s="113">
        <v>100</v>
      </c>
      <c r="AD27" s="15">
        <v>94.375566979135172</v>
      </c>
      <c r="AE27" s="15">
        <v>91.019050498941638</v>
      </c>
      <c r="AF27" s="15">
        <v>85.455095252494701</v>
      </c>
      <c r="AG27" s="17">
        <v>79.10492893861506</v>
      </c>
      <c r="AH27" s="15">
        <v>71.608545068072289</v>
      </c>
      <c r="AI27" s="15">
        <v>64.092615075822053</v>
      </c>
      <c r="AJ27" s="15">
        <v>56.463987418061897</v>
      </c>
      <c r="AK27" s="15">
        <v>48.978944334071919</v>
      </c>
      <c r="AL27" s="47">
        <v>41.607135466621934</v>
      </c>
    </row>
    <row r="28" spans="1:38">
      <c r="A28" s="12"/>
      <c r="B28" s="12"/>
      <c r="C28" s="122" t="s">
        <v>468</v>
      </c>
      <c r="D28" s="15"/>
      <c r="E28" s="15"/>
      <c r="F28" s="15"/>
      <c r="G28" s="15"/>
      <c r="H28" s="15"/>
      <c r="I28" s="15"/>
      <c r="J28" s="15"/>
      <c r="K28" s="15">
        <v>3434</v>
      </c>
      <c r="L28" s="15">
        <v>3209</v>
      </c>
      <c r="M28" s="15">
        <v>3016</v>
      </c>
      <c r="N28" s="15">
        <v>2839</v>
      </c>
      <c r="O28" s="15">
        <v>2608</v>
      </c>
      <c r="P28" s="15">
        <v>2367.7762497983272</v>
      </c>
      <c r="Q28" s="15">
        <v>2128.5200221257614</v>
      </c>
      <c r="R28" s="15">
        <v>1882.6756786701519</v>
      </c>
      <c r="S28" s="15">
        <v>1644.3783210892182</v>
      </c>
      <c r="T28" s="15">
        <v>1432.1202183353612</v>
      </c>
      <c r="U28" s="15"/>
      <c r="V28" s="15"/>
      <c r="W28" s="15"/>
      <c r="X28" s="15"/>
      <c r="Y28" s="15"/>
      <c r="Z28" s="15"/>
      <c r="AA28" s="15"/>
      <c r="AB28" s="15"/>
      <c r="AC28" s="113">
        <v>100</v>
      </c>
      <c r="AD28" s="15">
        <v>93.447874199184625</v>
      </c>
      <c r="AE28" s="15">
        <v>87.827606290040777</v>
      </c>
      <c r="AF28" s="15">
        <v>82.67326732673267</v>
      </c>
      <c r="AG28" s="17">
        <v>75.946418171228885</v>
      </c>
      <c r="AH28" s="15">
        <v>68.950968252717743</v>
      </c>
      <c r="AI28" s="15">
        <v>61.983693131210295</v>
      </c>
      <c r="AJ28" s="15">
        <v>54.824568394587999</v>
      </c>
      <c r="AK28" s="15">
        <v>47.885216106267272</v>
      </c>
      <c r="AL28" s="47">
        <v>41.704141477442086</v>
      </c>
    </row>
    <row r="29" spans="1:38">
      <c r="A29" s="12"/>
      <c r="B29" s="29"/>
      <c r="C29" s="123" t="s">
        <v>469</v>
      </c>
      <c r="D29" s="32"/>
      <c r="E29" s="32"/>
      <c r="F29" s="32"/>
      <c r="G29" s="32"/>
      <c r="H29" s="32"/>
      <c r="I29" s="32"/>
      <c r="J29" s="32"/>
      <c r="K29" s="32">
        <v>1724</v>
      </c>
      <c r="L29" s="32">
        <v>1598</v>
      </c>
      <c r="M29" s="32">
        <v>1457</v>
      </c>
      <c r="N29" s="32">
        <v>1340</v>
      </c>
      <c r="O29" s="32">
        <v>1191</v>
      </c>
      <c r="P29" s="32">
        <v>1057.5669594278024</v>
      </c>
      <c r="Q29" s="32">
        <v>940.28585005078151</v>
      </c>
      <c r="R29" s="32">
        <v>820.32946555111903</v>
      </c>
      <c r="S29" s="32">
        <v>705.36761205558946</v>
      </c>
      <c r="T29" s="32">
        <v>595.90105397968728</v>
      </c>
      <c r="U29" s="32"/>
      <c r="V29" s="32"/>
      <c r="W29" s="32"/>
      <c r="X29" s="32"/>
      <c r="Y29" s="32"/>
      <c r="Z29" s="32"/>
      <c r="AA29" s="32"/>
      <c r="AB29" s="32"/>
      <c r="AC29" s="117">
        <v>100</v>
      </c>
      <c r="AD29" s="32">
        <v>92.69141531322505</v>
      </c>
      <c r="AE29" s="32">
        <v>84.512761020881669</v>
      </c>
      <c r="AF29" s="32">
        <v>77.726218097447799</v>
      </c>
      <c r="AG29" s="118">
        <v>69.083526682134561</v>
      </c>
      <c r="AH29" s="32">
        <v>61.343791150104551</v>
      </c>
      <c r="AI29" s="32">
        <v>54.54094257835159</v>
      </c>
      <c r="AJ29" s="32">
        <v>47.58291563521572</v>
      </c>
      <c r="AK29" s="32">
        <v>40.914594666797534</v>
      </c>
      <c r="AL29" s="119">
        <v>34.565026332928497</v>
      </c>
    </row>
    <row r="30" spans="1:38">
      <c r="A30" s="12"/>
      <c r="B30" s="134" t="s">
        <v>189</v>
      </c>
      <c r="C30" s="134"/>
      <c r="D30" s="135">
        <v>18540</v>
      </c>
      <c r="E30" s="135">
        <v>18327</v>
      </c>
      <c r="F30" s="135">
        <v>17830</v>
      </c>
      <c r="G30" s="136">
        <v>17876</v>
      </c>
      <c r="H30" s="136">
        <v>17412</v>
      </c>
      <c r="I30" s="136">
        <v>16439</v>
      </c>
      <c r="J30" s="136">
        <v>15794</v>
      </c>
      <c r="K30" s="137">
        <f>SUM(K32:K36)</f>
        <v>15439</v>
      </c>
      <c r="L30" s="137">
        <f t="shared" ref="L30:T30" si="11">SUM(L32:L36)</f>
        <v>14866</v>
      </c>
      <c r="M30" s="137">
        <f t="shared" si="11"/>
        <v>14024</v>
      </c>
      <c r="N30" s="137">
        <f t="shared" si="11"/>
        <v>12799</v>
      </c>
      <c r="O30" s="137">
        <f t="shared" si="11"/>
        <v>11742</v>
      </c>
      <c r="P30" s="137">
        <f t="shared" si="11"/>
        <v>10633.575594150248</v>
      </c>
      <c r="Q30" s="137">
        <f t="shared" si="11"/>
        <v>9536.1874857121547</v>
      </c>
      <c r="R30" s="137">
        <f t="shared" si="11"/>
        <v>8456.7945810393285</v>
      </c>
      <c r="S30" s="137">
        <f t="shared" si="11"/>
        <v>7412.6207126088193</v>
      </c>
      <c r="T30" s="137">
        <f t="shared" si="11"/>
        <v>6416.6579089481929</v>
      </c>
      <c r="U30" s="139"/>
      <c r="V30" s="140">
        <f>D31</f>
        <v>100</v>
      </c>
      <c r="W30" s="140">
        <f t="shared" ref="W30:AC30" si="12">E31</f>
        <v>98.851132686084142</v>
      </c>
      <c r="X30" s="140">
        <f t="shared" si="12"/>
        <v>96.17044228694715</v>
      </c>
      <c r="Y30" s="140">
        <f t="shared" si="12"/>
        <v>96.418554476806904</v>
      </c>
      <c r="Z30" s="140">
        <f t="shared" si="12"/>
        <v>93.91585760517799</v>
      </c>
      <c r="AA30" s="140">
        <f t="shared" si="12"/>
        <v>88.667745415318237</v>
      </c>
      <c r="AB30" s="140">
        <f t="shared" si="12"/>
        <v>85.188781014023732</v>
      </c>
      <c r="AC30" s="140">
        <f t="shared" si="12"/>
        <v>83.274002157497307</v>
      </c>
      <c r="AD30" s="140"/>
      <c r="AE30" s="140"/>
      <c r="AF30" s="140"/>
      <c r="AG30" s="140">
        <f t="shared" ref="AG30" si="13">O31</f>
        <v>63.333333333333329</v>
      </c>
      <c r="AH30" s="140"/>
      <c r="AI30" s="140"/>
      <c r="AJ30" s="140"/>
      <c r="AK30" s="140"/>
      <c r="AL30" s="140">
        <f t="shared" ref="AL30" si="14">T31</f>
        <v>34.609805334132645</v>
      </c>
    </row>
    <row r="31" spans="1:38">
      <c r="A31" s="12"/>
      <c r="B31" s="12"/>
      <c r="C31" s="12"/>
      <c r="D31" s="111">
        <v>100</v>
      </c>
      <c r="E31" s="111">
        <f>E30/$D30*100</f>
        <v>98.851132686084142</v>
      </c>
      <c r="F31" s="111">
        <f>F30/$D30*100</f>
        <v>96.17044228694715</v>
      </c>
      <c r="G31" s="111">
        <f>G30/$D30*100</f>
        <v>96.418554476806904</v>
      </c>
      <c r="H31" s="111">
        <f>H30/$D30*100</f>
        <v>93.91585760517799</v>
      </c>
      <c r="I31" s="111">
        <f t="shared" ref="I31:K31" si="15">I30/$D30*100</f>
        <v>88.667745415318237</v>
      </c>
      <c r="J31" s="111">
        <f t="shared" si="15"/>
        <v>85.188781014023732</v>
      </c>
      <c r="K31" s="111">
        <f t="shared" si="15"/>
        <v>83.274002157497307</v>
      </c>
      <c r="L31" s="111"/>
      <c r="M31" s="111"/>
      <c r="N31" s="111"/>
      <c r="O31" s="111">
        <f t="shared" ref="O31" si="16">O30/$D30*100</f>
        <v>63.333333333333329</v>
      </c>
      <c r="P31" s="111"/>
      <c r="Q31" s="111"/>
      <c r="R31" s="111"/>
      <c r="S31" s="111"/>
      <c r="T31" s="111">
        <f>T30/$D30*100</f>
        <v>34.609805334132645</v>
      </c>
      <c r="U31" s="15"/>
      <c r="V31" s="16"/>
      <c r="W31" s="16"/>
      <c r="X31" s="16"/>
      <c r="Y31" s="16"/>
      <c r="Z31" s="16"/>
      <c r="AA31" s="16"/>
      <c r="AB31" s="16"/>
      <c r="AC31" s="112">
        <f>AC30/$AC30*100</f>
        <v>100</v>
      </c>
      <c r="AD31" s="16"/>
      <c r="AE31" s="16"/>
      <c r="AF31" s="16"/>
      <c r="AG31" s="16">
        <f>AG30/$AC30*100</f>
        <v>76.054148584752895</v>
      </c>
      <c r="AH31" s="16"/>
      <c r="AI31" s="16"/>
      <c r="AJ31" s="16"/>
      <c r="AK31" s="16"/>
      <c r="AL31" s="16">
        <f>AL30/$AC30*100</f>
        <v>41.561357011128905</v>
      </c>
    </row>
    <row r="32" spans="1:38">
      <c r="A32" s="12"/>
      <c r="B32" s="12"/>
      <c r="C32" s="122" t="s">
        <v>189</v>
      </c>
      <c r="D32" s="15"/>
      <c r="E32" s="15"/>
      <c r="F32" s="15"/>
      <c r="G32" s="15"/>
      <c r="H32" s="15"/>
      <c r="I32" s="15"/>
      <c r="J32" s="15"/>
      <c r="K32" s="15">
        <v>4754</v>
      </c>
      <c r="L32" s="15">
        <v>4543</v>
      </c>
      <c r="M32" s="15">
        <v>4286</v>
      </c>
      <c r="N32" s="15">
        <v>3900</v>
      </c>
      <c r="O32" s="15">
        <v>3572</v>
      </c>
      <c r="P32" s="15">
        <v>3215.2326001294914</v>
      </c>
      <c r="Q32" s="15">
        <v>2862.1149399104124</v>
      </c>
      <c r="R32" s="15">
        <v>2518.7952827496929</v>
      </c>
      <c r="S32" s="15">
        <v>2186.9335262405602</v>
      </c>
      <c r="T32" s="15">
        <v>1880.2065945596646</v>
      </c>
      <c r="U32" s="15"/>
      <c r="V32" s="15"/>
      <c r="W32" s="15"/>
      <c r="X32" s="15"/>
      <c r="Y32" s="15"/>
      <c r="Z32" s="15"/>
      <c r="AA32" s="15"/>
      <c r="AB32" s="15"/>
      <c r="AC32" s="113">
        <v>100</v>
      </c>
      <c r="AD32" s="15">
        <v>95.561632309633993</v>
      </c>
      <c r="AE32" s="15">
        <v>90.155658392932267</v>
      </c>
      <c r="AF32" s="15">
        <v>82.03618005889777</v>
      </c>
      <c r="AG32" s="17">
        <v>75.136726966764826</v>
      </c>
      <c r="AH32" s="15">
        <v>67.632153978323345</v>
      </c>
      <c r="AI32" s="15">
        <v>60.204352964038968</v>
      </c>
      <c r="AJ32" s="15">
        <v>52.982652140296437</v>
      </c>
      <c r="AK32" s="15">
        <v>46.001967316797646</v>
      </c>
      <c r="AL32" s="47">
        <v>39.54999147159581</v>
      </c>
    </row>
    <row r="33" spans="1:38">
      <c r="A33" s="12"/>
      <c r="B33" s="12"/>
      <c r="C33" s="122" t="s">
        <v>470</v>
      </c>
      <c r="D33" s="15"/>
      <c r="E33" s="15"/>
      <c r="F33" s="15"/>
      <c r="G33" s="15"/>
      <c r="H33" s="15"/>
      <c r="I33" s="15"/>
      <c r="J33" s="15"/>
      <c r="K33" s="15">
        <v>5030</v>
      </c>
      <c r="L33" s="15">
        <v>4918</v>
      </c>
      <c r="M33" s="15">
        <v>4743</v>
      </c>
      <c r="N33" s="15">
        <v>4293</v>
      </c>
      <c r="O33" s="15">
        <v>4019</v>
      </c>
      <c r="P33" s="15">
        <v>3698.7347444265192</v>
      </c>
      <c r="Q33" s="15">
        <v>3361.5526586492169</v>
      </c>
      <c r="R33" s="15">
        <v>3015.0260300771743</v>
      </c>
      <c r="S33" s="15">
        <v>2676.8943532105031</v>
      </c>
      <c r="T33" s="15">
        <v>2335.0912493968181</v>
      </c>
      <c r="U33" s="15"/>
      <c r="V33" s="15"/>
      <c r="W33" s="15"/>
      <c r="X33" s="15"/>
      <c r="Y33" s="15"/>
      <c r="Z33" s="15"/>
      <c r="AA33" s="15"/>
      <c r="AB33" s="15"/>
      <c r="AC33" s="113">
        <v>100</v>
      </c>
      <c r="AD33" s="15">
        <v>97.773359840954271</v>
      </c>
      <c r="AE33" s="15">
        <v>94.294234592445321</v>
      </c>
      <c r="AF33" s="15">
        <v>85.347912524850898</v>
      </c>
      <c r="AG33" s="17">
        <v>79.900596421471164</v>
      </c>
      <c r="AH33" s="15">
        <v>73.53349392498049</v>
      </c>
      <c r="AI33" s="15">
        <v>66.830072736564944</v>
      </c>
      <c r="AJ33" s="15">
        <v>59.940875349446813</v>
      </c>
      <c r="AK33" s="15">
        <v>53.218575610546779</v>
      </c>
      <c r="AL33" s="47">
        <v>46.423285276278683</v>
      </c>
    </row>
    <row r="34" spans="1:38">
      <c r="A34" s="12"/>
      <c r="B34" s="12"/>
      <c r="C34" s="122" t="s">
        <v>471</v>
      </c>
      <c r="D34" s="15"/>
      <c r="E34" s="15"/>
      <c r="F34" s="15"/>
      <c r="G34" s="15"/>
      <c r="H34" s="15"/>
      <c r="I34" s="15"/>
      <c r="J34" s="15"/>
      <c r="K34" s="15">
        <v>922</v>
      </c>
      <c r="L34" s="15">
        <v>826</v>
      </c>
      <c r="M34" s="15">
        <v>705</v>
      </c>
      <c r="N34" s="15">
        <v>614</v>
      </c>
      <c r="O34" s="15">
        <v>504</v>
      </c>
      <c r="P34" s="15">
        <v>415.61833904952567</v>
      </c>
      <c r="Q34" s="15">
        <v>343.0760881813074</v>
      </c>
      <c r="R34" s="15">
        <v>278.41088615346212</v>
      </c>
      <c r="S34" s="15">
        <v>221.52631175866321</v>
      </c>
      <c r="T34" s="15">
        <v>170.03554186501538</v>
      </c>
      <c r="U34" s="15"/>
      <c r="V34" s="15"/>
      <c r="W34" s="15"/>
      <c r="X34" s="15"/>
      <c r="Y34" s="15"/>
      <c r="Z34" s="15"/>
      <c r="AA34" s="15"/>
      <c r="AB34" s="15"/>
      <c r="AC34" s="113">
        <v>100</v>
      </c>
      <c r="AD34" s="15">
        <v>89.587852494577007</v>
      </c>
      <c r="AE34" s="15">
        <v>76.464208242950107</v>
      </c>
      <c r="AF34" s="15">
        <v>66.594360086767907</v>
      </c>
      <c r="AG34" s="17">
        <v>54.663774403470711</v>
      </c>
      <c r="AH34" s="15">
        <v>45.077910959818404</v>
      </c>
      <c r="AI34" s="15">
        <v>37.209987872159154</v>
      </c>
      <c r="AJ34" s="15">
        <v>30.196408476514332</v>
      </c>
      <c r="AK34" s="15">
        <v>24.026714941286684</v>
      </c>
      <c r="AL34" s="47">
        <v>18.442032740240279</v>
      </c>
    </row>
    <row r="35" spans="1:38">
      <c r="A35" s="12"/>
      <c r="B35" s="12"/>
      <c r="C35" s="122" t="s">
        <v>472</v>
      </c>
      <c r="D35" s="15"/>
      <c r="E35" s="15"/>
      <c r="F35" s="15"/>
      <c r="G35" s="15"/>
      <c r="H35" s="15"/>
      <c r="I35" s="15"/>
      <c r="J35" s="15"/>
      <c r="K35" s="15">
        <v>3578</v>
      </c>
      <c r="L35" s="15">
        <v>3534</v>
      </c>
      <c r="M35" s="15">
        <v>3340</v>
      </c>
      <c r="N35" s="15">
        <v>3132</v>
      </c>
      <c r="O35" s="15">
        <v>2922</v>
      </c>
      <c r="P35" s="15">
        <v>2693.7761007192976</v>
      </c>
      <c r="Q35" s="15">
        <v>2463.1284045574057</v>
      </c>
      <c r="R35" s="15">
        <v>2229.1112264053845</v>
      </c>
      <c r="S35" s="15">
        <v>1992.7153790354687</v>
      </c>
      <c r="T35" s="15">
        <v>1767.1533330063355</v>
      </c>
      <c r="U35" s="15"/>
      <c r="V35" s="15"/>
      <c r="W35" s="15"/>
      <c r="X35" s="15"/>
      <c r="Y35" s="15"/>
      <c r="Z35" s="15"/>
      <c r="AA35" s="15"/>
      <c r="AB35" s="15"/>
      <c r="AC35" s="113">
        <v>100</v>
      </c>
      <c r="AD35" s="15">
        <v>98.770262716601451</v>
      </c>
      <c r="AE35" s="15">
        <v>93.348239239798772</v>
      </c>
      <c r="AF35" s="15">
        <v>87.534935718278376</v>
      </c>
      <c r="AG35" s="17">
        <v>81.665735047512584</v>
      </c>
      <c r="AH35" s="15">
        <v>75.287202367783607</v>
      </c>
      <c r="AI35" s="15">
        <v>68.840928020050455</v>
      </c>
      <c r="AJ35" s="15">
        <v>62.300481453476372</v>
      </c>
      <c r="AK35" s="15">
        <v>55.693554472763239</v>
      </c>
      <c r="AL35" s="47">
        <v>49.389416797270421</v>
      </c>
    </row>
    <row r="36" spans="1:38">
      <c r="A36" s="29"/>
      <c r="B36" s="29"/>
      <c r="C36" s="123" t="s">
        <v>473</v>
      </c>
      <c r="D36" s="32"/>
      <c r="E36" s="32"/>
      <c r="F36" s="32"/>
      <c r="G36" s="32"/>
      <c r="H36" s="32"/>
      <c r="I36" s="32"/>
      <c r="J36" s="32"/>
      <c r="K36" s="32">
        <v>1155</v>
      </c>
      <c r="L36" s="32">
        <v>1045</v>
      </c>
      <c r="M36" s="32">
        <v>950</v>
      </c>
      <c r="N36" s="32">
        <v>860</v>
      </c>
      <c r="O36" s="32">
        <v>725</v>
      </c>
      <c r="P36" s="32">
        <v>610.21380982541496</v>
      </c>
      <c r="Q36" s="32">
        <v>506.31539441381119</v>
      </c>
      <c r="R36" s="32">
        <v>415.45115565361414</v>
      </c>
      <c r="S36" s="32">
        <v>334.55114236362436</v>
      </c>
      <c r="T36" s="32">
        <v>264.17119012035852</v>
      </c>
      <c r="U36" s="32"/>
      <c r="V36" s="32"/>
      <c r="W36" s="32"/>
      <c r="X36" s="32"/>
      <c r="Y36" s="32"/>
      <c r="Z36" s="32"/>
      <c r="AA36" s="32"/>
      <c r="AB36" s="32"/>
      <c r="AC36" s="117">
        <v>100</v>
      </c>
      <c r="AD36" s="32">
        <v>90.476190476190482</v>
      </c>
      <c r="AE36" s="32">
        <v>82.251082251082252</v>
      </c>
      <c r="AF36" s="32">
        <v>74.458874458874462</v>
      </c>
      <c r="AG36" s="118">
        <v>62.770562770562762</v>
      </c>
      <c r="AH36" s="32">
        <v>52.832364487048913</v>
      </c>
      <c r="AI36" s="32">
        <v>43.836830685178455</v>
      </c>
      <c r="AJ36" s="32">
        <v>35.96979702628694</v>
      </c>
      <c r="AK36" s="32">
        <v>28.96546687130947</v>
      </c>
      <c r="AL36" s="119">
        <v>22.871964512585151</v>
      </c>
    </row>
    <row r="37" spans="1:38">
      <c r="A37" s="142" t="s">
        <v>554</v>
      </c>
      <c r="B37" s="142"/>
      <c r="C37" s="147"/>
      <c r="D37" s="143">
        <f>D38+D47</f>
        <v>47309</v>
      </c>
      <c r="E37" s="143">
        <f t="shared" ref="E37:T37" si="17">E38+E47</f>
        <v>48759</v>
      </c>
      <c r="F37" s="143">
        <f t="shared" si="17"/>
        <v>49747</v>
      </c>
      <c r="G37" s="143">
        <f t="shared" si="17"/>
        <v>52168</v>
      </c>
      <c r="H37" s="143">
        <f t="shared" si="17"/>
        <v>52616</v>
      </c>
      <c r="I37" s="143">
        <f t="shared" si="17"/>
        <v>56755</v>
      </c>
      <c r="J37" s="143">
        <f t="shared" si="17"/>
        <v>62156</v>
      </c>
      <c r="K37" s="143">
        <f t="shared" si="17"/>
        <v>69311</v>
      </c>
      <c r="L37" s="143">
        <f t="shared" si="17"/>
        <v>69986</v>
      </c>
      <c r="M37" s="143">
        <f t="shared" si="17"/>
        <v>68529</v>
      </c>
      <c r="N37" s="143">
        <f t="shared" si="17"/>
        <v>66361</v>
      </c>
      <c r="O37" s="143">
        <f t="shared" si="17"/>
        <v>63621</v>
      </c>
      <c r="P37" s="143">
        <f t="shared" si="17"/>
        <v>60326.232114386738</v>
      </c>
      <c r="Q37" s="143">
        <f t="shared" si="17"/>
        <v>56853.545438425645</v>
      </c>
      <c r="R37" s="143">
        <f t="shared" si="17"/>
        <v>53166.876935353954</v>
      </c>
      <c r="S37" s="143">
        <f t="shared" si="17"/>
        <v>49270.200356233603</v>
      </c>
      <c r="T37" s="143">
        <f t="shared" si="17"/>
        <v>45409.470601178538</v>
      </c>
      <c r="U37" s="143"/>
      <c r="V37" s="143"/>
      <c r="W37" s="143"/>
      <c r="X37" s="143"/>
      <c r="Y37" s="143"/>
      <c r="Z37" s="143"/>
      <c r="AA37" s="143"/>
      <c r="AB37" s="143"/>
      <c r="AC37" s="144"/>
      <c r="AD37" s="143"/>
      <c r="AE37" s="143"/>
      <c r="AF37" s="143"/>
      <c r="AG37" s="145"/>
      <c r="AH37" s="143"/>
      <c r="AI37" s="143"/>
      <c r="AJ37" s="143"/>
      <c r="AK37" s="143"/>
      <c r="AL37" s="146"/>
    </row>
    <row r="38" spans="1:38">
      <c r="A38" s="12"/>
      <c r="B38" s="134" t="s">
        <v>195</v>
      </c>
      <c r="C38" s="134"/>
      <c r="D38" s="135">
        <v>32015</v>
      </c>
      <c r="E38" s="135">
        <v>32807</v>
      </c>
      <c r="F38" s="135">
        <v>33334</v>
      </c>
      <c r="G38" s="136">
        <v>35324</v>
      </c>
      <c r="H38" s="136">
        <v>35919</v>
      </c>
      <c r="I38" s="136">
        <v>40483</v>
      </c>
      <c r="J38" s="136">
        <v>46594</v>
      </c>
      <c r="K38" s="137">
        <f>SUM(K40:K46)</f>
        <v>53451</v>
      </c>
      <c r="L38" s="137">
        <f t="shared" ref="L38:T38" si="18">SUM(L40:L46)</f>
        <v>55071</v>
      </c>
      <c r="M38" s="137">
        <f t="shared" si="18"/>
        <v>53929</v>
      </c>
      <c r="N38" s="138">
        <f t="shared" si="18"/>
        <v>52539</v>
      </c>
      <c r="O38" s="137">
        <f t="shared" si="18"/>
        <v>50543</v>
      </c>
      <c r="P38" s="139">
        <f t="shared" si="18"/>
        <v>48082.798216901021</v>
      </c>
      <c r="Q38" s="139">
        <f t="shared" si="18"/>
        <v>45462.66822491846</v>
      </c>
      <c r="R38" s="139">
        <f t="shared" si="18"/>
        <v>42604.530796429761</v>
      </c>
      <c r="S38" s="139">
        <f t="shared" si="18"/>
        <v>39548.250542565191</v>
      </c>
      <c r="T38" s="137">
        <f t="shared" si="18"/>
        <v>36492.18326841134</v>
      </c>
      <c r="U38" s="139"/>
      <c r="V38" s="140">
        <f>D39</f>
        <v>100</v>
      </c>
      <c r="W38" s="140">
        <f t="shared" ref="W38:AC38" si="19">E39</f>
        <v>102.47384038731843</v>
      </c>
      <c r="X38" s="140">
        <f t="shared" si="19"/>
        <v>104.11994377635483</v>
      </c>
      <c r="Y38" s="140">
        <f t="shared" si="19"/>
        <v>110.33578010307667</v>
      </c>
      <c r="Z38" s="140">
        <f t="shared" si="19"/>
        <v>112.19428392940809</v>
      </c>
      <c r="AA38" s="140">
        <f t="shared" si="19"/>
        <v>126.45010151491489</v>
      </c>
      <c r="AB38" s="140">
        <f t="shared" si="19"/>
        <v>145.53802904888335</v>
      </c>
      <c r="AC38" s="140">
        <f t="shared" si="19"/>
        <v>166.95611432141183</v>
      </c>
      <c r="AD38" s="140"/>
      <c r="AE38" s="140"/>
      <c r="AF38" s="140"/>
      <c r="AG38" s="140">
        <f t="shared" ref="AG38" si="20">O39</f>
        <v>157.87287209120723</v>
      </c>
      <c r="AH38" s="140"/>
      <c r="AI38" s="140"/>
      <c r="AJ38" s="140"/>
      <c r="AK38" s="140"/>
      <c r="AL38" s="140">
        <f t="shared" ref="AL38" si="21">T39</f>
        <v>113.98464241265451</v>
      </c>
    </row>
    <row r="39" spans="1:38">
      <c r="A39" s="12"/>
      <c r="B39" s="12"/>
      <c r="C39" s="12"/>
      <c r="D39" s="111">
        <v>100</v>
      </c>
      <c r="E39" s="111">
        <f>E38/$D38*100</f>
        <v>102.47384038731843</v>
      </c>
      <c r="F39" s="111">
        <f>F38/$D38*100</f>
        <v>104.11994377635483</v>
      </c>
      <c r="G39" s="111">
        <f>G38/$D38*100</f>
        <v>110.33578010307667</v>
      </c>
      <c r="H39" s="111">
        <f>H38/$D38*100</f>
        <v>112.19428392940809</v>
      </c>
      <c r="I39" s="111">
        <f t="shared" ref="I39:K39" si="22">I38/$D38*100</f>
        <v>126.45010151491489</v>
      </c>
      <c r="J39" s="111">
        <f t="shared" si="22"/>
        <v>145.53802904888335</v>
      </c>
      <c r="K39" s="111">
        <f t="shared" si="22"/>
        <v>166.95611432141183</v>
      </c>
      <c r="L39" s="111"/>
      <c r="M39" s="111"/>
      <c r="N39" s="111"/>
      <c r="O39" s="111">
        <f t="shared" ref="O39" si="23">O38/$D38*100</f>
        <v>157.87287209120723</v>
      </c>
      <c r="P39" s="111"/>
      <c r="Q39" s="111"/>
      <c r="R39" s="111"/>
      <c r="S39" s="111"/>
      <c r="T39" s="111">
        <f>T38/$D38*100</f>
        <v>113.98464241265451</v>
      </c>
      <c r="U39" s="15"/>
      <c r="V39" s="114"/>
      <c r="W39" s="114"/>
      <c r="X39" s="114"/>
      <c r="Y39" s="114"/>
      <c r="Z39" s="114"/>
      <c r="AA39" s="114"/>
      <c r="AB39" s="114"/>
      <c r="AC39" s="115">
        <f>AC38/$AC38*100</f>
        <v>100</v>
      </c>
      <c r="AD39" s="114"/>
      <c r="AE39" s="114"/>
      <c r="AF39" s="114"/>
      <c r="AG39" s="114">
        <f>AG38/$AC38*100</f>
        <v>94.559503096293795</v>
      </c>
      <c r="AH39" s="114"/>
      <c r="AI39" s="114"/>
      <c r="AJ39" s="114"/>
      <c r="AK39" s="114"/>
      <c r="AL39" s="114">
        <f>AL38/$AC38*100</f>
        <v>68.272218047204632</v>
      </c>
    </row>
    <row r="40" spans="1:38">
      <c r="A40" s="12"/>
      <c r="B40" s="12"/>
      <c r="C40" s="122" t="s">
        <v>474</v>
      </c>
      <c r="D40" s="15"/>
      <c r="E40" s="15"/>
      <c r="F40" s="15"/>
      <c r="G40" s="15"/>
      <c r="H40" s="15"/>
      <c r="I40" s="15"/>
      <c r="J40" s="15"/>
      <c r="K40" s="15">
        <v>9156</v>
      </c>
      <c r="L40" s="15">
        <v>8721</v>
      </c>
      <c r="M40" s="15">
        <v>8978</v>
      </c>
      <c r="N40" s="15">
        <v>8685</v>
      </c>
      <c r="O40" s="15">
        <v>8385</v>
      </c>
      <c r="P40" s="15">
        <v>7946.0437835621742</v>
      </c>
      <c r="Q40" s="15">
        <v>7521.1621368870992</v>
      </c>
      <c r="R40" s="15">
        <v>7082.6933910762618</v>
      </c>
      <c r="S40" s="15">
        <v>6653.5890887816768</v>
      </c>
      <c r="T40" s="15">
        <v>6232.9300387938893</v>
      </c>
      <c r="U40" s="15"/>
      <c r="V40" s="15"/>
      <c r="W40" s="15"/>
      <c r="X40" s="15"/>
      <c r="Y40" s="15"/>
      <c r="Z40" s="15"/>
      <c r="AA40" s="15"/>
      <c r="AB40" s="15"/>
      <c r="AC40" s="113">
        <v>100</v>
      </c>
      <c r="AD40" s="15">
        <v>95.249017038007864</v>
      </c>
      <c r="AE40" s="15">
        <v>98.055919615552639</v>
      </c>
      <c r="AF40" s="15">
        <v>94.855832241153337</v>
      </c>
      <c r="AG40" s="17">
        <v>91.579292267365659</v>
      </c>
      <c r="AH40" s="15">
        <v>86.78510030102855</v>
      </c>
      <c r="AI40" s="15">
        <v>82.144627969496497</v>
      </c>
      <c r="AJ40" s="15">
        <v>77.355760059810635</v>
      </c>
      <c r="AK40" s="15">
        <v>72.66916872850237</v>
      </c>
      <c r="AL40" s="47">
        <v>68.074814753100583</v>
      </c>
    </row>
    <row r="41" spans="1:38">
      <c r="A41" s="12"/>
      <c r="B41" s="12"/>
      <c r="C41" s="122" t="s">
        <v>475</v>
      </c>
      <c r="D41" s="15"/>
      <c r="E41" s="15"/>
      <c r="F41" s="15"/>
      <c r="G41" s="15"/>
      <c r="H41" s="15"/>
      <c r="I41" s="15"/>
      <c r="J41" s="15"/>
      <c r="K41" s="15">
        <v>1060</v>
      </c>
      <c r="L41" s="15">
        <v>1156</v>
      </c>
      <c r="M41" s="15">
        <v>1073</v>
      </c>
      <c r="N41" s="15">
        <v>1013</v>
      </c>
      <c r="O41" s="15">
        <v>970</v>
      </c>
      <c r="P41" s="15">
        <v>956.11662766828226</v>
      </c>
      <c r="Q41" s="15">
        <v>952.32622876520406</v>
      </c>
      <c r="R41" s="15">
        <v>947.75035938322264</v>
      </c>
      <c r="S41" s="15">
        <v>928.05910725648675</v>
      </c>
      <c r="T41" s="15">
        <v>914.95505401347975</v>
      </c>
      <c r="U41" s="15"/>
      <c r="V41" s="15"/>
      <c r="W41" s="15"/>
      <c r="X41" s="15"/>
      <c r="Y41" s="15"/>
      <c r="Z41" s="15"/>
      <c r="AA41" s="15"/>
      <c r="AB41" s="15"/>
      <c r="AC41" s="113">
        <v>100</v>
      </c>
      <c r="AD41" s="15">
        <v>109.0566037735849</v>
      </c>
      <c r="AE41" s="15">
        <v>101.22641509433963</v>
      </c>
      <c r="AF41" s="15">
        <v>95.566037735849051</v>
      </c>
      <c r="AG41" s="17">
        <v>91.509433962264154</v>
      </c>
      <c r="AH41" s="15">
        <v>90.199681855498326</v>
      </c>
      <c r="AI41" s="15">
        <v>89.84209705332114</v>
      </c>
      <c r="AJ41" s="15">
        <v>89.410411262568175</v>
      </c>
      <c r="AK41" s="15">
        <v>87.552745967593097</v>
      </c>
      <c r="AL41" s="47">
        <v>86.316514529573567</v>
      </c>
    </row>
    <row r="42" spans="1:38">
      <c r="A42" s="12"/>
      <c r="B42" s="12"/>
      <c r="C42" s="122" t="s">
        <v>476</v>
      </c>
      <c r="D42" s="15"/>
      <c r="E42" s="15"/>
      <c r="F42" s="15"/>
      <c r="G42" s="15"/>
      <c r="H42" s="15"/>
      <c r="I42" s="15"/>
      <c r="J42" s="15"/>
      <c r="K42" s="15">
        <v>5175</v>
      </c>
      <c r="L42" s="15">
        <v>5458.0000000000009</v>
      </c>
      <c r="M42" s="15">
        <v>5089</v>
      </c>
      <c r="N42" s="15">
        <v>4993</v>
      </c>
      <c r="O42" s="15">
        <v>4774</v>
      </c>
      <c r="P42" s="15">
        <v>4507.3027240049942</v>
      </c>
      <c r="Q42" s="15">
        <v>4254.0240948291894</v>
      </c>
      <c r="R42" s="15">
        <v>3969.2945895093371</v>
      </c>
      <c r="S42" s="15">
        <v>3662.0861293522084</v>
      </c>
      <c r="T42" s="15">
        <v>3336.463834166686</v>
      </c>
      <c r="U42" s="15"/>
      <c r="V42" s="15"/>
      <c r="W42" s="15"/>
      <c r="X42" s="15"/>
      <c r="Y42" s="15"/>
      <c r="Z42" s="15"/>
      <c r="AA42" s="15"/>
      <c r="AB42" s="15"/>
      <c r="AC42" s="113">
        <v>100</v>
      </c>
      <c r="AD42" s="15">
        <v>105.46859903381645</v>
      </c>
      <c r="AE42" s="15">
        <v>98.338164251207729</v>
      </c>
      <c r="AF42" s="15">
        <v>96.483091787439605</v>
      </c>
      <c r="AG42" s="17">
        <v>92.251207729468604</v>
      </c>
      <c r="AH42" s="15">
        <v>87.097637178840472</v>
      </c>
      <c r="AI42" s="15">
        <v>82.203364151288682</v>
      </c>
      <c r="AJ42" s="15">
        <v>76.701344724818114</v>
      </c>
      <c r="AK42" s="15">
        <v>70.764949359462975</v>
      </c>
      <c r="AL42" s="47">
        <v>64.472731095008427</v>
      </c>
    </row>
    <row r="43" spans="1:38">
      <c r="A43" s="12"/>
      <c r="B43" s="12"/>
      <c r="C43" s="122" t="s">
        <v>477</v>
      </c>
      <c r="D43" s="15"/>
      <c r="E43" s="15"/>
      <c r="F43" s="15"/>
      <c r="G43" s="15"/>
      <c r="H43" s="15"/>
      <c r="I43" s="15"/>
      <c r="J43" s="15"/>
      <c r="K43" s="15">
        <v>21595.000000000004</v>
      </c>
      <c r="L43" s="15">
        <v>22878</v>
      </c>
      <c r="M43" s="15">
        <v>22159.000000000004</v>
      </c>
      <c r="N43" s="15">
        <v>21138.000000000004</v>
      </c>
      <c r="O43" s="15">
        <v>19925</v>
      </c>
      <c r="P43" s="15">
        <v>18588.965674628311</v>
      </c>
      <c r="Q43" s="15">
        <v>17137.30211321856</v>
      </c>
      <c r="R43" s="15">
        <v>15551.269586598541</v>
      </c>
      <c r="S43" s="15">
        <v>13818.344467578254</v>
      </c>
      <c r="T43" s="15">
        <v>12014.48680340301</v>
      </c>
      <c r="U43" s="15"/>
      <c r="V43" s="15"/>
      <c r="W43" s="15"/>
      <c r="X43" s="15"/>
      <c r="Y43" s="15"/>
      <c r="Z43" s="15"/>
      <c r="AA43" s="15"/>
      <c r="AB43" s="15"/>
      <c r="AC43" s="113">
        <v>100</v>
      </c>
      <c r="AD43" s="15">
        <v>105.94119009029865</v>
      </c>
      <c r="AE43" s="15">
        <v>102.61171567492475</v>
      </c>
      <c r="AF43" s="15">
        <v>97.883769391062742</v>
      </c>
      <c r="AG43" s="17">
        <v>92.266728409354002</v>
      </c>
      <c r="AH43" s="15">
        <v>86.079952186285297</v>
      </c>
      <c r="AI43" s="15">
        <v>79.357731480521224</v>
      </c>
      <c r="AJ43" s="15">
        <v>72.013288199113404</v>
      </c>
      <c r="AK43" s="15">
        <v>63.988629162205378</v>
      </c>
      <c r="AL43" s="47">
        <v>55.635502678411711</v>
      </c>
    </row>
    <row r="44" spans="1:38">
      <c r="A44" s="12"/>
      <c r="B44" s="12"/>
      <c r="C44" s="122" t="s">
        <v>478</v>
      </c>
      <c r="D44" s="15"/>
      <c r="E44" s="15"/>
      <c r="F44" s="15"/>
      <c r="G44" s="15"/>
      <c r="H44" s="15"/>
      <c r="I44" s="15"/>
      <c r="J44" s="15"/>
      <c r="K44" s="15">
        <v>8791</v>
      </c>
      <c r="L44" s="15">
        <v>9150</v>
      </c>
      <c r="M44" s="15">
        <v>9316.0000000000018</v>
      </c>
      <c r="N44" s="15">
        <v>9762</v>
      </c>
      <c r="O44" s="15">
        <v>10201</v>
      </c>
      <c r="P44" s="15">
        <v>10475.472247944699</v>
      </c>
      <c r="Q44" s="15">
        <v>10649.665334792673</v>
      </c>
      <c r="R44" s="15">
        <v>10738.716845619765</v>
      </c>
      <c r="S44" s="15">
        <v>10773.869792790436</v>
      </c>
      <c r="T44" s="15">
        <v>10843.317774511521</v>
      </c>
      <c r="U44" s="15"/>
      <c r="V44" s="15"/>
      <c r="W44" s="15"/>
      <c r="X44" s="15"/>
      <c r="Y44" s="15"/>
      <c r="Z44" s="15"/>
      <c r="AA44" s="15"/>
      <c r="AB44" s="15"/>
      <c r="AC44" s="113">
        <v>100</v>
      </c>
      <c r="AD44" s="15">
        <v>104.08372198839722</v>
      </c>
      <c r="AE44" s="15">
        <v>105.97201683539986</v>
      </c>
      <c r="AF44" s="15">
        <v>111.04538732794904</v>
      </c>
      <c r="AG44" s="17">
        <v>116.03913092935957</v>
      </c>
      <c r="AH44" s="15">
        <v>119.16132690188488</v>
      </c>
      <c r="AI44" s="15">
        <v>121.14282032524939</v>
      </c>
      <c r="AJ44" s="15">
        <v>122.15580531930117</v>
      </c>
      <c r="AK44" s="15">
        <v>122.55567959038147</v>
      </c>
      <c r="AL44" s="47">
        <v>123.34566914471074</v>
      </c>
    </row>
    <row r="45" spans="1:38">
      <c r="A45" s="12"/>
      <c r="B45" s="12"/>
      <c r="C45" s="122" t="s">
        <v>479</v>
      </c>
      <c r="D45" s="15"/>
      <c r="E45" s="15"/>
      <c r="F45" s="15"/>
      <c r="G45" s="15"/>
      <c r="H45" s="15"/>
      <c r="I45" s="15"/>
      <c r="J45" s="15"/>
      <c r="K45" s="15">
        <v>2032</v>
      </c>
      <c r="L45" s="15">
        <v>2148</v>
      </c>
      <c r="M45" s="15">
        <v>2016</v>
      </c>
      <c r="N45" s="15">
        <v>1912</v>
      </c>
      <c r="O45" s="15">
        <v>1765</v>
      </c>
      <c r="P45" s="15">
        <v>1591.306153366821</v>
      </c>
      <c r="Q45" s="15">
        <v>1420.016961786821</v>
      </c>
      <c r="R45" s="15">
        <v>1248.5701935298248</v>
      </c>
      <c r="S45" s="15">
        <v>1087.1323400502215</v>
      </c>
      <c r="T45" s="15">
        <v>947.01349745271045</v>
      </c>
      <c r="U45" s="15"/>
      <c r="V45" s="15"/>
      <c r="W45" s="15"/>
      <c r="X45" s="15"/>
      <c r="Y45" s="15"/>
      <c r="Z45" s="15"/>
      <c r="AA45" s="15"/>
      <c r="AB45" s="15"/>
      <c r="AC45" s="113">
        <v>100</v>
      </c>
      <c r="AD45" s="15">
        <v>105.70866141732283</v>
      </c>
      <c r="AE45" s="15">
        <v>99.212598425196859</v>
      </c>
      <c r="AF45" s="15">
        <v>94.094488188976371</v>
      </c>
      <c r="AG45" s="17">
        <v>86.860236220472444</v>
      </c>
      <c r="AH45" s="15">
        <v>78.312310697186078</v>
      </c>
      <c r="AI45" s="15">
        <v>69.882724497382924</v>
      </c>
      <c r="AJ45" s="15">
        <v>61.44538353985358</v>
      </c>
      <c r="AK45" s="15">
        <v>53.500607285936098</v>
      </c>
      <c r="AL45" s="47">
        <v>46.604994953381421</v>
      </c>
    </row>
    <row r="46" spans="1:38">
      <c r="A46" s="12"/>
      <c r="B46" s="29"/>
      <c r="C46" s="123" t="s">
        <v>480</v>
      </c>
      <c r="D46" s="32"/>
      <c r="E46" s="32"/>
      <c r="F46" s="32"/>
      <c r="G46" s="32"/>
      <c r="H46" s="32"/>
      <c r="I46" s="32"/>
      <c r="J46" s="32"/>
      <c r="K46" s="32">
        <v>5642</v>
      </c>
      <c r="L46" s="32">
        <v>5560</v>
      </c>
      <c r="M46" s="32">
        <v>5297.9999999999991</v>
      </c>
      <c r="N46" s="32">
        <v>5036</v>
      </c>
      <c r="O46" s="32">
        <v>4523</v>
      </c>
      <c r="P46" s="32">
        <v>4017.5910057257324</v>
      </c>
      <c r="Q46" s="32">
        <v>3528.1713546389115</v>
      </c>
      <c r="R46" s="32">
        <v>3066.2358307128079</v>
      </c>
      <c r="S46" s="32">
        <v>2625.1696167559039</v>
      </c>
      <c r="T46" s="32">
        <v>2203.0162660700462</v>
      </c>
      <c r="U46" s="32"/>
      <c r="V46" s="32"/>
      <c r="W46" s="32"/>
      <c r="X46" s="32"/>
      <c r="Y46" s="32"/>
      <c r="Z46" s="32"/>
      <c r="AA46" s="32"/>
      <c r="AB46" s="32"/>
      <c r="AC46" s="117">
        <v>100</v>
      </c>
      <c r="AD46" s="32">
        <v>98.546614675646936</v>
      </c>
      <c r="AE46" s="32">
        <v>93.902871322226147</v>
      </c>
      <c r="AF46" s="32">
        <v>89.259127968805387</v>
      </c>
      <c r="AG46" s="118">
        <v>80.166607585962424</v>
      </c>
      <c r="AH46" s="32">
        <v>71.208631792373851</v>
      </c>
      <c r="AI46" s="32">
        <v>62.534054495549654</v>
      </c>
      <c r="AJ46" s="32">
        <v>54.346611675164979</v>
      </c>
      <c r="AK46" s="32">
        <v>46.529060913787731</v>
      </c>
      <c r="AL46" s="119">
        <v>39.046725736796283</v>
      </c>
    </row>
    <row r="47" spans="1:38">
      <c r="A47" s="12"/>
      <c r="B47" s="134" t="s">
        <v>88</v>
      </c>
      <c r="C47" s="134"/>
      <c r="D47" s="139">
        <v>15294</v>
      </c>
      <c r="E47" s="139">
        <v>15952</v>
      </c>
      <c r="F47" s="139">
        <v>16413</v>
      </c>
      <c r="G47" s="139">
        <v>16844</v>
      </c>
      <c r="H47" s="139">
        <v>16697</v>
      </c>
      <c r="I47" s="139">
        <v>16272</v>
      </c>
      <c r="J47" s="139">
        <v>15562</v>
      </c>
      <c r="K47" s="139">
        <f>SUM(K49:K52)</f>
        <v>15860</v>
      </c>
      <c r="L47" s="139">
        <f t="shared" ref="L47:T47" si="24">SUM(L49:L52)</f>
        <v>14915</v>
      </c>
      <c r="M47" s="139">
        <f t="shared" si="24"/>
        <v>14600</v>
      </c>
      <c r="N47" s="139">
        <f t="shared" si="24"/>
        <v>13822</v>
      </c>
      <c r="O47" s="139">
        <f t="shared" si="24"/>
        <v>13078</v>
      </c>
      <c r="P47" s="139">
        <f t="shared" si="24"/>
        <v>12243.433897485716</v>
      </c>
      <c r="Q47" s="139">
        <f t="shared" si="24"/>
        <v>11390.877213507181</v>
      </c>
      <c r="R47" s="139">
        <f t="shared" si="24"/>
        <v>10562.346138924191</v>
      </c>
      <c r="S47" s="139">
        <f t="shared" si="24"/>
        <v>9721.9498136684088</v>
      </c>
      <c r="T47" s="139">
        <f t="shared" si="24"/>
        <v>8917.2873327671987</v>
      </c>
      <c r="U47" s="139"/>
      <c r="V47" s="140">
        <f>D48</f>
        <v>100</v>
      </c>
      <c r="W47" s="140">
        <f t="shared" ref="W47:AC47" si="25">E48</f>
        <v>104.30234078723683</v>
      </c>
      <c r="X47" s="140">
        <f t="shared" si="25"/>
        <v>107.31659474303648</v>
      </c>
      <c r="Y47" s="140">
        <f t="shared" si="25"/>
        <v>110.13469334379495</v>
      </c>
      <c r="Z47" s="140">
        <f t="shared" si="25"/>
        <v>109.17353210409311</v>
      </c>
      <c r="AA47" s="140">
        <f t="shared" si="25"/>
        <v>106.39466457434288</v>
      </c>
      <c r="AB47" s="140">
        <f t="shared" si="25"/>
        <v>101.75232117170133</v>
      </c>
      <c r="AC47" s="140">
        <f t="shared" si="25"/>
        <v>103.70079769844382</v>
      </c>
      <c r="AD47" s="140"/>
      <c r="AE47" s="140"/>
      <c r="AF47" s="140"/>
      <c r="AG47" s="140">
        <f t="shared" ref="AG47" si="26">O48</f>
        <v>85.510657774290564</v>
      </c>
      <c r="AH47" s="140"/>
      <c r="AI47" s="140"/>
      <c r="AJ47" s="140"/>
      <c r="AK47" s="140"/>
      <c r="AL47" s="140">
        <f t="shared" ref="AL47" si="27">T48</f>
        <v>58.305788758775975</v>
      </c>
    </row>
    <row r="48" spans="1:38">
      <c r="A48" s="12"/>
      <c r="B48" s="12"/>
      <c r="C48" s="12"/>
      <c r="D48" s="111">
        <v>100</v>
      </c>
      <c r="E48" s="111">
        <f t="shared" ref="E48:K48" si="28">E47/$D47*100</f>
        <v>104.30234078723683</v>
      </c>
      <c r="F48" s="111">
        <f t="shared" si="28"/>
        <v>107.31659474303648</v>
      </c>
      <c r="G48" s="111">
        <f t="shared" si="28"/>
        <v>110.13469334379495</v>
      </c>
      <c r="H48" s="111">
        <f t="shared" si="28"/>
        <v>109.17353210409311</v>
      </c>
      <c r="I48" s="111">
        <f t="shared" si="28"/>
        <v>106.39466457434288</v>
      </c>
      <c r="J48" s="111">
        <f t="shared" si="28"/>
        <v>101.75232117170133</v>
      </c>
      <c r="K48" s="111">
        <f t="shared" si="28"/>
        <v>103.70079769844382</v>
      </c>
      <c r="L48" s="111"/>
      <c r="M48" s="111"/>
      <c r="N48" s="111"/>
      <c r="O48" s="111">
        <f>O47/$D47*100</f>
        <v>85.510657774290564</v>
      </c>
      <c r="P48" s="111"/>
      <c r="Q48" s="111"/>
      <c r="R48" s="111"/>
      <c r="S48" s="111"/>
      <c r="T48" s="111">
        <f>T47/$D47*100</f>
        <v>58.305788758775975</v>
      </c>
      <c r="U48" s="15"/>
      <c r="V48" s="16"/>
      <c r="W48" s="16"/>
      <c r="X48" s="16"/>
      <c r="Y48" s="16"/>
      <c r="Z48" s="16"/>
      <c r="AA48" s="16"/>
      <c r="AB48" s="16"/>
      <c r="AC48" s="112">
        <f>AC47/$AC47*100</f>
        <v>100</v>
      </c>
      <c r="AD48" s="16"/>
      <c r="AE48" s="16"/>
      <c r="AF48" s="16"/>
      <c r="AG48" s="16">
        <f>AG47/$AC47*100</f>
        <v>82.459016393442624</v>
      </c>
      <c r="AH48" s="16"/>
      <c r="AI48" s="16"/>
      <c r="AJ48" s="16"/>
      <c r="AK48" s="16"/>
      <c r="AL48" s="16">
        <f>AL47/$AC47*100</f>
        <v>56.225014708494314</v>
      </c>
    </row>
    <row r="49" spans="1:38">
      <c r="A49" s="12"/>
      <c r="B49" s="12"/>
      <c r="C49" s="121" t="s">
        <v>88</v>
      </c>
      <c r="D49" s="15"/>
      <c r="E49" s="15"/>
      <c r="F49" s="15"/>
      <c r="G49" s="15"/>
      <c r="H49" s="15"/>
      <c r="I49" s="15"/>
      <c r="J49" s="15"/>
      <c r="K49" s="15">
        <v>5579</v>
      </c>
      <c r="L49" s="15">
        <v>4951</v>
      </c>
      <c r="M49" s="15">
        <v>4685</v>
      </c>
      <c r="N49" s="15">
        <v>4379</v>
      </c>
      <c r="O49" s="15">
        <v>4204</v>
      </c>
      <c r="P49" s="15">
        <v>3976.876103435171</v>
      </c>
      <c r="Q49" s="15">
        <v>3750.5752289873403</v>
      </c>
      <c r="R49" s="15">
        <v>3532.6865458079624</v>
      </c>
      <c r="S49" s="15">
        <v>3292.9836331073502</v>
      </c>
      <c r="T49" s="15">
        <v>3043.1779141106326</v>
      </c>
      <c r="U49" s="15"/>
      <c r="V49" s="15"/>
      <c r="W49" s="15"/>
      <c r="X49" s="15"/>
      <c r="Y49" s="15"/>
      <c r="Z49" s="15"/>
      <c r="AA49" s="15"/>
      <c r="AB49" s="15"/>
      <c r="AC49" s="113">
        <v>100</v>
      </c>
      <c r="AD49" s="15">
        <v>88.743502419788484</v>
      </c>
      <c r="AE49" s="15">
        <v>83.975622871482344</v>
      </c>
      <c r="AF49" s="15">
        <v>78.490768955009855</v>
      </c>
      <c r="AG49" s="17">
        <v>75.354006094282127</v>
      </c>
      <c r="AH49" s="15">
        <v>71.282955788405999</v>
      </c>
      <c r="AI49" s="15">
        <v>67.226657626587922</v>
      </c>
      <c r="AJ49" s="15">
        <v>63.321142602759672</v>
      </c>
      <c r="AK49" s="15">
        <v>59.024621493230867</v>
      </c>
      <c r="AL49" s="47">
        <v>54.547014054680631</v>
      </c>
    </row>
    <row r="50" spans="1:38">
      <c r="A50" s="12"/>
      <c r="B50" s="12"/>
      <c r="C50" s="121" t="s">
        <v>90</v>
      </c>
      <c r="D50" s="15"/>
      <c r="E50" s="15"/>
      <c r="F50" s="15"/>
      <c r="G50" s="15"/>
      <c r="H50" s="15"/>
      <c r="I50" s="15"/>
      <c r="J50" s="15"/>
      <c r="K50" s="15">
        <v>6432</v>
      </c>
      <c r="L50" s="15">
        <v>6041</v>
      </c>
      <c r="M50" s="15">
        <v>6175</v>
      </c>
      <c r="N50" s="15">
        <v>5906</v>
      </c>
      <c r="O50" s="15">
        <v>5511</v>
      </c>
      <c r="P50" s="15">
        <v>5039.9509502488927</v>
      </c>
      <c r="Q50" s="15">
        <v>4546.7426195402386</v>
      </c>
      <c r="R50" s="15">
        <v>4057.1396272131478</v>
      </c>
      <c r="S50" s="15">
        <v>3581.4944096184404</v>
      </c>
      <c r="T50" s="15">
        <v>3134.6658206790112</v>
      </c>
      <c r="U50" s="15"/>
      <c r="V50" s="15"/>
      <c r="W50" s="15"/>
      <c r="X50" s="15"/>
      <c r="Y50" s="15"/>
      <c r="Z50" s="15"/>
      <c r="AA50" s="15"/>
      <c r="AB50" s="15"/>
      <c r="AC50" s="113">
        <v>100</v>
      </c>
      <c r="AD50" s="15">
        <v>93.921019900497512</v>
      </c>
      <c r="AE50" s="15">
        <v>96.004353233830841</v>
      </c>
      <c r="AF50" s="15">
        <v>91.822139303482587</v>
      </c>
      <c r="AG50" s="17">
        <v>85.680970149253739</v>
      </c>
      <c r="AH50" s="15">
        <v>78.357446365809906</v>
      </c>
      <c r="AI50" s="15">
        <v>70.689406398324607</v>
      </c>
      <c r="AJ50" s="15">
        <v>63.077419577318835</v>
      </c>
      <c r="AK50" s="15">
        <v>55.6824379604857</v>
      </c>
      <c r="AL50" s="47">
        <v>48.735476067770698</v>
      </c>
    </row>
    <row r="51" spans="1:38">
      <c r="A51" s="12"/>
      <c r="B51" s="12"/>
      <c r="C51" s="122" t="s">
        <v>481</v>
      </c>
      <c r="D51" s="15"/>
      <c r="E51" s="15"/>
      <c r="F51" s="15"/>
      <c r="G51" s="15"/>
      <c r="H51" s="15"/>
      <c r="I51" s="15"/>
      <c r="J51" s="15"/>
      <c r="K51" s="15">
        <v>1140</v>
      </c>
      <c r="L51" s="15">
        <v>1103</v>
      </c>
      <c r="M51" s="15">
        <v>1032</v>
      </c>
      <c r="N51" s="15">
        <v>936</v>
      </c>
      <c r="O51" s="15">
        <v>800</v>
      </c>
      <c r="P51" s="15">
        <v>681.92250295571148</v>
      </c>
      <c r="Q51" s="15">
        <v>579.80673650841391</v>
      </c>
      <c r="R51" s="15">
        <v>485.70468459833353</v>
      </c>
      <c r="S51" s="15">
        <v>394.55369225900864</v>
      </c>
      <c r="T51" s="15">
        <v>314.10778629964648</v>
      </c>
      <c r="U51" s="15"/>
      <c r="V51" s="15"/>
      <c r="W51" s="15"/>
      <c r="X51" s="15"/>
      <c r="Y51" s="15"/>
      <c r="Z51" s="15"/>
      <c r="AA51" s="15"/>
      <c r="AB51" s="15"/>
      <c r="AC51" s="113">
        <v>100</v>
      </c>
      <c r="AD51" s="15">
        <v>96.754385964912288</v>
      </c>
      <c r="AE51" s="15">
        <v>90.526315789473685</v>
      </c>
      <c r="AF51" s="15">
        <v>82.10526315789474</v>
      </c>
      <c r="AG51" s="17">
        <v>70.175438596491219</v>
      </c>
      <c r="AH51" s="15">
        <v>59.817763417167669</v>
      </c>
      <c r="AI51" s="15">
        <v>50.860240044597717</v>
      </c>
      <c r="AJ51" s="15">
        <v>42.605674087573114</v>
      </c>
      <c r="AK51" s="15">
        <v>34.609973005176201</v>
      </c>
      <c r="AL51" s="47">
        <v>27.553314587688288</v>
      </c>
    </row>
    <row r="52" spans="1:38">
      <c r="A52" s="29"/>
      <c r="B52" s="29"/>
      <c r="C52" s="124" t="s">
        <v>380</v>
      </c>
      <c r="D52" s="32"/>
      <c r="E52" s="32"/>
      <c r="F52" s="32"/>
      <c r="G52" s="32"/>
      <c r="H52" s="32"/>
      <c r="I52" s="32"/>
      <c r="J52" s="32"/>
      <c r="K52" s="32">
        <v>2709</v>
      </c>
      <c r="L52" s="32">
        <v>2820</v>
      </c>
      <c r="M52" s="32">
        <v>2708</v>
      </c>
      <c r="N52" s="32">
        <v>2601</v>
      </c>
      <c r="O52" s="32">
        <v>2563</v>
      </c>
      <c r="P52" s="32">
        <v>2544.6843408459413</v>
      </c>
      <c r="Q52" s="32">
        <v>2513.7526284711885</v>
      </c>
      <c r="R52" s="32">
        <v>2486.8152813047468</v>
      </c>
      <c r="S52" s="32">
        <v>2452.9180786836091</v>
      </c>
      <c r="T52" s="32">
        <v>2425.3358116779091</v>
      </c>
      <c r="U52" s="32"/>
      <c r="V52" s="32"/>
      <c r="W52" s="32"/>
      <c r="X52" s="32"/>
      <c r="Y52" s="32"/>
      <c r="Z52" s="32"/>
      <c r="AA52" s="32"/>
      <c r="AB52" s="32"/>
      <c r="AC52" s="117">
        <v>100</v>
      </c>
      <c r="AD52" s="32">
        <v>104.09745293466224</v>
      </c>
      <c r="AE52" s="32">
        <v>99.963086009597632</v>
      </c>
      <c r="AF52" s="32">
        <v>96.013289036544847</v>
      </c>
      <c r="AG52" s="118">
        <v>94.610557401255079</v>
      </c>
      <c r="AH52" s="32">
        <v>93.934453335029218</v>
      </c>
      <c r="AI52" s="32">
        <v>92.792640401298939</v>
      </c>
      <c r="AJ52" s="32">
        <v>91.798275426531816</v>
      </c>
      <c r="AK52" s="32">
        <v>90.546994414308202</v>
      </c>
      <c r="AL52" s="119">
        <v>89.528822874784382</v>
      </c>
    </row>
    <row r="53" spans="1:38">
      <c r="A53" s="142" t="s">
        <v>555</v>
      </c>
      <c r="B53" s="142"/>
      <c r="C53" s="148"/>
      <c r="D53" s="143">
        <f>D54</f>
        <v>35068</v>
      </c>
      <c r="E53" s="143">
        <f t="shared" ref="E53:T53" si="29">E54</f>
        <v>33530</v>
      </c>
      <c r="F53" s="143">
        <f t="shared" si="29"/>
        <v>34257</v>
      </c>
      <c r="G53" s="143">
        <f t="shared" si="29"/>
        <v>34865</v>
      </c>
      <c r="H53" s="143">
        <f t="shared" si="29"/>
        <v>35683</v>
      </c>
      <c r="I53" s="143">
        <f t="shared" si="29"/>
        <v>35401</v>
      </c>
      <c r="J53" s="143">
        <f t="shared" si="29"/>
        <v>34810</v>
      </c>
      <c r="K53" s="143">
        <f t="shared" si="29"/>
        <v>34283</v>
      </c>
      <c r="L53" s="143">
        <f t="shared" si="29"/>
        <v>33661</v>
      </c>
      <c r="M53" s="143">
        <f t="shared" si="29"/>
        <v>32143</v>
      </c>
      <c r="N53" s="143">
        <f t="shared" si="29"/>
        <v>30592</v>
      </c>
      <c r="O53" s="143">
        <f t="shared" si="29"/>
        <v>28470</v>
      </c>
      <c r="P53" s="143">
        <f t="shared" si="29"/>
        <v>26088.246352958577</v>
      </c>
      <c r="Q53" s="143">
        <f t="shared" si="29"/>
        <v>23773.870214811697</v>
      </c>
      <c r="R53" s="143">
        <f t="shared" si="29"/>
        <v>21475.249687486361</v>
      </c>
      <c r="S53" s="143">
        <f t="shared" si="29"/>
        <v>19178.11172273874</v>
      </c>
      <c r="T53" s="143">
        <f t="shared" si="29"/>
        <v>16970.095615735849</v>
      </c>
      <c r="U53" s="143"/>
      <c r="V53" s="143"/>
      <c r="W53" s="143"/>
      <c r="X53" s="143"/>
      <c r="Y53" s="143"/>
      <c r="Z53" s="143"/>
      <c r="AA53" s="143"/>
      <c r="AB53" s="143"/>
      <c r="AC53" s="144"/>
      <c r="AD53" s="143"/>
      <c r="AE53" s="143"/>
      <c r="AF53" s="143"/>
      <c r="AG53" s="145"/>
      <c r="AH53" s="143"/>
      <c r="AI53" s="143"/>
      <c r="AJ53" s="143"/>
      <c r="AK53" s="143"/>
      <c r="AL53" s="146"/>
    </row>
    <row r="54" spans="1:38">
      <c r="A54" s="12"/>
      <c r="B54" s="134" t="s">
        <v>463</v>
      </c>
      <c r="C54" s="134"/>
      <c r="D54" s="135">
        <v>35068</v>
      </c>
      <c r="E54" s="135">
        <v>33530</v>
      </c>
      <c r="F54" s="135">
        <v>34257</v>
      </c>
      <c r="G54" s="136">
        <v>34865</v>
      </c>
      <c r="H54" s="136">
        <v>35683</v>
      </c>
      <c r="I54" s="136">
        <v>35401</v>
      </c>
      <c r="J54" s="136">
        <v>34810</v>
      </c>
      <c r="K54" s="137">
        <f>SUM(K56:K60)</f>
        <v>34283</v>
      </c>
      <c r="L54" s="137">
        <f t="shared" ref="L54:T54" si="30">SUM(L56:L60)</f>
        <v>33661</v>
      </c>
      <c r="M54" s="137">
        <f t="shared" si="30"/>
        <v>32143</v>
      </c>
      <c r="N54" s="138">
        <f t="shared" si="30"/>
        <v>30592</v>
      </c>
      <c r="O54" s="137">
        <f t="shared" si="30"/>
        <v>28470</v>
      </c>
      <c r="P54" s="139">
        <f t="shared" si="30"/>
        <v>26088.246352958577</v>
      </c>
      <c r="Q54" s="139">
        <f t="shared" si="30"/>
        <v>23773.870214811697</v>
      </c>
      <c r="R54" s="139">
        <f t="shared" si="30"/>
        <v>21475.249687486361</v>
      </c>
      <c r="S54" s="139">
        <f t="shared" si="30"/>
        <v>19178.11172273874</v>
      </c>
      <c r="T54" s="137">
        <f t="shared" si="30"/>
        <v>16970.095615735849</v>
      </c>
      <c r="U54" s="139"/>
      <c r="V54" s="140">
        <f>D55</f>
        <v>100</v>
      </c>
      <c r="W54" s="140">
        <f t="shared" ref="W54:AC54" si="31">E55</f>
        <v>95.614235200182506</v>
      </c>
      <c r="X54" s="140">
        <f t="shared" si="31"/>
        <v>97.687350290863463</v>
      </c>
      <c r="Y54" s="140">
        <f t="shared" si="31"/>
        <v>99.421124672065702</v>
      </c>
      <c r="Z54" s="140">
        <f t="shared" si="31"/>
        <v>101.75373559940685</v>
      </c>
      <c r="AA54" s="140">
        <f t="shared" si="31"/>
        <v>100.94958366602029</v>
      </c>
      <c r="AB54" s="140">
        <f t="shared" si="31"/>
        <v>99.264286529029306</v>
      </c>
      <c r="AC54" s="140">
        <f t="shared" si="31"/>
        <v>97.761491958480661</v>
      </c>
      <c r="AD54" s="140"/>
      <c r="AE54" s="140"/>
      <c r="AF54" s="140"/>
      <c r="AG54" s="140">
        <f t="shared" ref="AG54" si="32">O55</f>
        <v>81.185126040834959</v>
      </c>
      <c r="AH54" s="140"/>
      <c r="AI54" s="140"/>
      <c r="AJ54" s="140"/>
      <c r="AK54" s="140"/>
      <c r="AL54" s="140">
        <f t="shared" ref="AL54" si="33">T55</f>
        <v>48.391968791307882</v>
      </c>
    </row>
    <row r="55" spans="1:38">
      <c r="A55" s="12"/>
      <c r="B55" s="12"/>
      <c r="C55" s="12"/>
      <c r="D55" s="111">
        <v>100</v>
      </c>
      <c r="E55" s="111">
        <f t="shared" ref="E55:K55" si="34">E54/$D54*100</f>
        <v>95.614235200182506</v>
      </c>
      <c r="F55" s="111">
        <f t="shared" si="34"/>
        <v>97.687350290863463</v>
      </c>
      <c r="G55" s="111">
        <f t="shared" si="34"/>
        <v>99.421124672065702</v>
      </c>
      <c r="H55" s="111">
        <f t="shared" si="34"/>
        <v>101.75373559940685</v>
      </c>
      <c r="I55" s="111">
        <f t="shared" si="34"/>
        <v>100.94958366602029</v>
      </c>
      <c r="J55" s="111">
        <f t="shared" si="34"/>
        <v>99.264286529029306</v>
      </c>
      <c r="K55" s="111">
        <f t="shared" si="34"/>
        <v>97.761491958480661</v>
      </c>
      <c r="L55" s="111"/>
      <c r="M55" s="111"/>
      <c r="N55" s="111"/>
      <c r="O55" s="111">
        <f>O54/$D54*100</f>
        <v>81.185126040834959</v>
      </c>
      <c r="P55" s="111"/>
      <c r="Q55" s="111"/>
      <c r="R55" s="111"/>
      <c r="S55" s="111"/>
      <c r="T55" s="111">
        <f>T54/$D54*100</f>
        <v>48.391968791307882</v>
      </c>
      <c r="U55" s="15"/>
      <c r="V55" s="16"/>
      <c r="W55" s="16"/>
      <c r="X55" s="16"/>
      <c r="Y55" s="16"/>
      <c r="Z55" s="16"/>
      <c r="AA55" s="16"/>
      <c r="AB55" s="16"/>
      <c r="AC55" s="112">
        <f>AC54/$AC54*100</f>
        <v>100</v>
      </c>
      <c r="AD55" s="16"/>
      <c r="AE55" s="16"/>
      <c r="AF55" s="16"/>
      <c r="AG55" s="16">
        <f>AG54/$AC54*100</f>
        <v>83.044074322550557</v>
      </c>
      <c r="AH55" s="16"/>
      <c r="AI55" s="16"/>
      <c r="AJ55" s="16"/>
      <c r="AK55" s="16"/>
      <c r="AL55" s="16">
        <f>AL54/$AC54*100</f>
        <v>49.50003096501429</v>
      </c>
    </row>
    <row r="56" spans="1:38">
      <c r="A56" s="12"/>
      <c r="B56" s="12"/>
      <c r="C56" s="125" t="s">
        <v>486</v>
      </c>
      <c r="D56" s="111"/>
      <c r="E56" s="111"/>
      <c r="F56" s="111"/>
      <c r="G56" s="111"/>
      <c r="H56" s="111"/>
      <c r="I56" s="111"/>
      <c r="J56" s="111"/>
      <c r="K56" s="111">
        <v>4144</v>
      </c>
      <c r="L56" s="111">
        <v>3878</v>
      </c>
      <c r="M56" s="111">
        <v>3535</v>
      </c>
      <c r="N56" s="111">
        <v>3131</v>
      </c>
      <c r="O56" s="111">
        <v>2847</v>
      </c>
      <c r="P56" s="111">
        <v>2552.5051448218683</v>
      </c>
      <c r="Q56" s="111">
        <v>2263.6770226759022</v>
      </c>
      <c r="R56" s="111">
        <v>1981.7747954701338</v>
      </c>
      <c r="S56" s="111">
        <v>1718.619170911014</v>
      </c>
      <c r="T56" s="111">
        <v>1473.4792000715379</v>
      </c>
      <c r="U56" s="15"/>
      <c r="V56" s="16"/>
      <c r="W56" s="16"/>
      <c r="X56" s="16"/>
      <c r="Y56" s="16"/>
      <c r="Z56" s="16"/>
      <c r="AA56" s="16"/>
      <c r="AB56" s="16"/>
      <c r="AC56" s="113">
        <v>100</v>
      </c>
      <c r="AD56" s="120">
        <v>93.581081081081081</v>
      </c>
      <c r="AE56" s="120">
        <v>85.304054054054063</v>
      </c>
      <c r="AF56" s="120">
        <v>75.5550193050193</v>
      </c>
      <c r="AG56" s="120">
        <v>68.701737451737458</v>
      </c>
      <c r="AH56" s="120">
        <v>61.595201371184082</v>
      </c>
      <c r="AI56" s="120">
        <v>54.625410778858644</v>
      </c>
      <c r="AJ56" s="120">
        <v>47.822750855939525</v>
      </c>
      <c r="AK56" s="120">
        <v>41.47247034051675</v>
      </c>
      <c r="AL56" s="17">
        <v>35.556930503656801</v>
      </c>
    </row>
    <row r="57" spans="1:38">
      <c r="A57" s="12"/>
      <c r="B57" s="12"/>
      <c r="C57" s="122" t="s">
        <v>482</v>
      </c>
      <c r="D57" s="15"/>
      <c r="E57" s="15"/>
      <c r="F57" s="15"/>
      <c r="G57" s="15"/>
      <c r="H57" s="15"/>
      <c r="I57" s="15"/>
      <c r="J57" s="15"/>
      <c r="K57" s="15">
        <v>16790</v>
      </c>
      <c r="L57" s="15">
        <v>16167.000000000002</v>
      </c>
      <c r="M57" s="15">
        <v>15292</v>
      </c>
      <c r="N57" s="15">
        <v>14480</v>
      </c>
      <c r="O57" s="15">
        <v>13258</v>
      </c>
      <c r="P57" s="15">
        <v>11995.827540453067</v>
      </c>
      <c r="Q57" s="15">
        <v>10788.09522663751</v>
      </c>
      <c r="R57" s="15">
        <v>9568.599676362177</v>
      </c>
      <c r="S57" s="15">
        <v>8376.5071737509352</v>
      </c>
      <c r="T57" s="15">
        <v>7264.4890128332872</v>
      </c>
      <c r="U57" s="15"/>
      <c r="V57" s="15"/>
      <c r="W57" s="15"/>
      <c r="X57" s="15"/>
      <c r="Y57" s="15"/>
      <c r="Z57" s="15"/>
      <c r="AA57" s="15"/>
      <c r="AB57" s="15"/>
      <c r="AC57" s="113">
        <v>100</v>
      </c>
      <c r="AD57" s="15">
        <v>96.289458010720679</v>
      </c>
      <c r="AE57" s="15">
        <v>91.078022632519364</v>
      </c>
      <c r="AF57" s="15">
        <v>86.241810601548536</v>
      </c>
      <c r="AG57" s="17">
        <v>78.963668850506252</v>
      </c>
      <c r="AH57" s="15">
        <v>71.446262897278544</v>
      </c>
      <c r="AI57" s="15">
        <v>64.253098431432448</v>
      </c>
      <c r="AJ57" s="15">
        <v>56.989872997987959</v>
      </c>
      <c r="AK57" s="15">
        <v>49.889858092620223</v>
      </c>
      <c r="AL57" s="47">
        <v>43.266760052610408</v>
      </c>
    </row>
    <row r="58" spans="1:38">
      <c r="A58" s="12"/>
      <c r="B58" s="12"/>
      <c r="C58" s="122" t="s">
        <v>483</v>
      </c>
      <c r="D58" s="15"/>
      <c r="E58" s="15"/>
      <c r="F58" s="15"/>
      <c r="G58" s="15"/>
      <c r="H58" s="15"/>
      <c r="I58" s="15"/>
      <c r="J58" s="15"/>
      <c r="K58" s="15">
        <v>6420</v>
      </c>
      <c r="L58" s="15">
        <v>6402.0000000000009</v>
      </c>
      <c r="M58" s="15">
        <v>6259</v>
      </c>
      <c r="N58" s="15">
        <v>6116</v>
      </c>
      <c r="O58" s="15">
        <v>5923</v>
      </c>
      <c r="P58" s="15">
        <v>5589.8153934069142</v>
      </c>
      <c r="Q58" s="15">
        <v>5218.2961276838905</v>
      </c>
      <c r="R58" s="15">
        <v>4860.5175054233641</v>
      </c>
      <c r="S58" s="15">
        <v>4475.7963735212488</v>
      </c>
      <c r="T58" s="15">
        <v>4076.2931001794364</v>
      </c>
      <c r="U58" s="15"/>
      <c r="V58" s="15"/>
      <c r="W58" s="15"/>
      <c r="X58" s="15"/>
      <c r="Y58" s="15"/>
      <c r="Z58" s="15"/>
      <c r="AA58" s="15"/>
      <c r="AB58" s="15"/>
      <c r="AC58" s="113">
        <v>100</v>
      </c>
      <c r="AD58" s="15">
        <v>99.719626168224323</v>
      </c>
      <c r="AE58" s="15">
        <v>97.492211838006227</v>
      </c>
      <c r="AF58" s="15">
        <v>95.26479750778816</v>
      </c>
      <c r="AG58" s="17">
        <v>92.258566978193144</v>
      </c>
      <c r="AH58" s="15">
        <v>87.068775598238531</v>
      </c>
      <c r="AI58" s="15">
        <v>81.281871147724146</v>
      </c>
      <c r="AJ58" s="15">
        <v>75.708995411578883</v>
      </c>
      <c r="AK58" s="15">
        <v>69.716454416218838</v>
      </c>
      <c r="AL58" s="47">
        <v>63.493661996564434</v>
      </c>
    </row>
    <row r="59" spans="1:38">
      <c r="A59" s="12"/>
      <c r="B59" s="12"/>
      <c r="C59" s="122" t="s">
        <v>484</v>
      </c>
      <c r="D59" s="15"/>
      <c r="E59" s="15"/>
      <c r="F59" s="15"/>
      <c r="G59" s="15"/>
      <c r="H59" s="15"/>
      <c r="I59" s="15"/>
      <c r="J59" s="15"/>
      <c r="K59" s="15">
        <v>5052</v>
      </c>
      <c r="L59" s="15">
        <v>5278</v>
      </c>
      <c r="M59" s="15">
        <v>5158</v>
      </c>
      <c r="N59" s="15">
        <v>5053</v>
      </c>
      <c r="O59" s="15">
        <v>4715</v>
      </c>
      <c r="P59" s="15">
        <v>4333.5123802151684</v>
      </c>
      <c r="Q59" s="15">
        <v>3971.4333820093134</v>
      </c>
      <c r="R59" s="15">
        <v>3616.9996324744579</v>
      </c>
      <c r="S59" s="15">
        <v>3272.3019547973254</v>
      </c>
      <c r="T59" s="15">
        <v>2929.8493702247802</v>
      </c>
      <c r="U59" s="15"/>
      <c r="V59" s="15"/>
      <c r="W59" s="15"/>
      <c r="X59" s="15"/>
      <c r="Y59" s="15"/>
      <c r="Z59" s="15"/>
      <c r="AA59" s="15"/>
      <c r="AB59" s="15"/>
      <c r="AC59" s="113">
        <v>100</v>
      </c>
      <c r="AD59" s="15">
        <v>104.47347585114805</v>
      </c>
      <c r="AE59" s="15">
        <v>102.09817893903406</v>
      </c>
      <c r="AF59" s="15">
        <v>100.01979414093429</v>
      </c>
      <c r="AG59" s="17">
        <v>93.329374505146475</v>
      </c>
      <c r="AH59" s="15">
        <v>85.778154794441178</v>
      </c>
      <c r="AI59" s="15">
        <v>78.611112074610318</v>
      </c>
      <c r="AJ59" s="15">
        <v>71.595400484450863</v>
      </c>
      <c r="AK59" s="15">
        <v>64.772406072789508</v>
      </c>
      <c r="AL59" s="47">
        <v>57.99385135045091</v>
      </c>
    </row>
    <row r="60" spans="1:38">
      <c r="A60" s="29"/>
      <c r="B60" s="29"/>
      <c r="C60" s="123" t="s">
        <v>485</v>
      </c>
      <c r="D60" s="32"/>
      <c r="E60" s="32"/>
      <c r="F60" s="32"/>
      <c r="G60" s="32"/>
      <c r="H60" s="32"/>
      <c r="I60" s="32"/>
      <c r="J60" s="32"/>
      <c r="K60" s="32">
        <v>1877</v>
      </c>
      <c r="L60" s="32">
        <v>1936</v>
      </c>
      <c r="M60" s="32">
        <v>1899</v>
      </c>
      <c r="N60" s="32">
        <v>1812</v>
      </c>
      <c r="O60" s="32">
        <v>1727</v>
      </c>
      <c r="P60" s="32">
        <v>1616.5858940615574</v>
      </c>
      <c r="Q60" s="32">
        <v>1532.3684558050807</v>
      </c>
      <c r="R60" s="32">
        <v>1447.3580777562286</v>
      </c>
      <c r="S60" s="32">
        <v>1334.8870497582184</v>
      </c>
      <c r="T60" s="32">
        <v>1225.9849324268055</v>
      </c>
      <c r="U60" s="32"/>
      <c r="V60" s="32"/>
      <c r="W60" s="32"/>
      <c r="X60" s="32"/>
      <c r="Y60" s="32"/>
      <c r="Z60" s="32"/>
      <c r="AA60" s="32"/>
      <c r="AB60" s="32"/>
      <c r="AC60" s="117">
        <v>100</v>
      </c>
      <c r="AD60" s="32">
        <v>103.14331379861481</v>
      </c>
      <c r="AE60" s="32">
        <v>101.17208311134789</v>
      </c>
      <c r="AF60" s="32">
        <v>96.537027171017584</v>
      </c>
      <c r="AG60" s="118">
        <v>92.008524240809805</v>
      </c>
      <c r="AH60" s="32">
        <v>86.126046566944979</v>
      </c>
      <c r="AI60" s="32">
        <v>81.639235791426785</v>
      </c>
      <c r="AJ60" s="32">
        <v>77.110179955046803</v>
      </c>
      <c r="AK60" s="32">
        <v>71.118116662664804</v>
      </c>
      <c r="AL60" s="119">
        <v>65.316192457474983</v>
      </c>
    </row>
    <row r="61" spans="1:38">
      <c r="A61" s="142" t="s">
        <v>556</v>
      </c>
      <c r="B61" s="142"/>
      <c r="C61" s="147"/>
      <c r="D61" s="143">
        <f>D62</f>
        <v>30700</v>
      </c>
      <c r="E61" s="143">
        <f t="shared" ref="E61:T61" si="35">E62</f>
        <v>30040</v>
      </c>
      <c r="F61" s="143">
        <f t="shared" si="35"/>
        <v>30573</v>
      </c>
      <c r="G61" s="143">
        <f t="shared" si="35"/>
        <v>30272</v>
      </c>
      <c r="H61" s="143">
        <f t="shared" si="35"/>
        <v>30398</v>
      </c>
      <c r="I61" s="143">
        <f t="shared" si="35"/>
        <v>30450</v>
      </c>
      <c r="J61" s="143">
        <f t="shared" si="35"/>
        <v>29133</v>
      </c>
      <c r="K61" s="143">
        <f t="shared" si="35"/>
        <v>28176</v>
      </c>
      <c r="L61" s="143">
        <f t="shared" si="35"/>
        <v>27692</v>
      </c>
      <c r="M61" s="143">
        <f t="shared" si="35"/>
        <v>26746</v>
      </c>
      <c r="N61" s="143">
        <f t="shared" si="35"/>
        <v>25716</v>
      </c>
      <c r="O61" s="143">
        <f t="shared" si="35"/>
        <v>24677</v>
      </c>
      <c r="P61" s="143">
        <f t="shared" si="35"/>
        <v>23584.118125622779</v>
      </c>
      <c r="Q61" s="143">
        <f t="shared" si="35"/>
        <v>22760.455778008509</v>
      </c>
      <c r="R61" s="143">
        <f t="shared" si="35"/>
        <v>21757.950427522501</v>
      </c>
      <c r="S61" s="143">
        <f t="shared" si="35"/>
        <v>20700.561852207833</v>
      </c>
      <c r="T61" s="143">
        <f t="shared" si="35"/>
        <v>19680.932041308744</v>
      </c>
      <c r="U61" s="143"/>
      <c r="V61" s="143"/>
      <c r="W61" s="143"/>
      <c r="X61" s="143"/>
      <c r="Y61" s="143"/>
      <c r="Z61" s="143"/>
      <c r="AA61" s="143"/>
      <c r="AB61" s="143"/>
      <c r="AC61" s="144"/>
      <c r="AD61" s="143"/>
      <c r="AE61" s="143"/>
      <c r="AF61" s="143"/>
      <c r="AG61" s="145"/>
      <c r="AH61" s="143"/>
      <c r="AI61" s="143"/>
      <c r="AJ61" s="143"/>
      <c r="AK61" s="143"/>
      <c r="AL61" s="146"/>
    </row>
    <row r="62" spans="1:38">
      <c r="A62" s="12"/>
      <c r="B62" s="134" t="s">
        <v>241</v>
      </c>
      <c r="C62" s="134"/>
      <c r="D62" s="135">
        <v>30700</v>
      </c>
      <c r="E62" s="135">
        <v>30040</v>
      </c>
      <c r="F62" s="135">
        <v>30573</v>
      </c>
      <c r="G62" s="136">
        <v>30272</v>
      </c>
      <c r="H62" s="136">
        <v>30398</v>
      </c>
      <c r="I62" s="136">
        <v>30450</v>
      </c>
      <c r="J62" s="136">
        <v>29133</v>
      </c>
      <c r="K62" s="137">
        <f>SUM(K64:K69)</f>
        <v>28176</v>
      </c>
      <c r="L62" s="137">
        <f t="shared" ref="L62:T62" si="36">SUM(L64:L69)</f>
        <v>27692</v>
      </c>
      <c r="M62" s="137">
        <f t="shared" si="36"/>
        <v>26746</v>
      </c>
      <c r="N62" s="138">
        <f t="shared" si="36"/>
        <v>25716</v>
      </c>
      <c r="O62" s="137">
        <f t="shared" si="36"/>
        <v>24677</v>
      </c>
      <c r="P62" s="139">
        <f t="shared" si="36"/>
        <v>23584.118125622779</v>
      </c>
      <c r="Q62" s="139">
        <f t="shared" si="36"/>
        <v>22760.455778008509</v>
      </c>
      <c r="R62" s="139">
        <f t="shared" si="36"/>
        <v>21757.950427522501</v>
      </c>
      <c r="S62" s="139">
        <f t="shared" si="36"/>
        <v>20700.561852207833</v>
      </c>
      <c r="T62" s="137">
        <f t="shared" si="36"/>
        <v>19680.932041308744</v>
      </c>
      <c r="U62" s="139"/>
      <c r="V62" s="140">
        <f>D63</f>
        <v>100</v>
      </c>
      <c r="W62" s="140">
        <f t="shared" ref="W62:AC62" si="37">E63</f>
        <v>97.850162866449509</v>
      </c>
      <c r="X62" s="140">
        <f t="shared" si="37"/>
        <v>99.586319218241044</v>
      </c>
      <c r="Y62" s="140">
        <f t="shared" si="37"/>
        <v>98.605863192182412</v>
      </c>
      <c r="Z62" s="140">
        <f t="shared" si="37"/>
        <v>99.016286644951137</v>
      </c>
      <c r="AA62" s="140">
        <f t="shared" si="37"/>
        <v>99.185667752442995</v>
      </c>
      <c r="AB62" s="140">
        <f t="shared" si="37"/>
        <v>94.895765472312704</v>
      </c>
      <c r="AC62" s="140">
        <f t="shared" si="37"/>
        <v>91.7785016286645</v>
      </c>
      <c r="AD62" s="140"/>
      <c r="AE62" s="140"/>
      <c r="AF62" s="140"/>
      <c r="AG62" s="140">
        <f t="shared" ref="AG62" si="38">O63</f>
        <v>80.381107491856667</v>
      </c>
      <c r="AH62" s="140"/>
      <c r="AI62" s="140"/>
      <c r="AJ62" s="140"/>
      <c r="AK62" s="140"/>
      <c r="AL62" s="140">
        <f t="shared" ref="AL62" si="39">T63</f>
        <v>64.107270492862355</v>
      </c>
    </row>
    <row r="63" spans="1:38">
      <c r="A63" s="12"/>
      <c r="B63" s="12"/>
      <c r="C63" s="12"/>
      <c r="D63" s="111">
        <v>100</v>
      </c>
      <c r="E63" s="111">
        <f t="shared" ref="E63:K63" si="40">E62/$D62*100</f>
        <v>97.850162866449509</v>
      </c>
      <c r="F63" s="111">
        <f t="shared" si="40"/>
        <v>99.586319218241044</v>
      </c>
      <c r="G63" s="111">
        <f t="shared" si="40"/>
        <v>98.605863192182412</v>
      </c>
      <c r="H63" s="111">
        <f t="shared" si="40"/>
        <v>99.016286644951137</v>
      </c>
      <c r="I63" s="111">
        <f t="shared" si="40"/>
        <v>99.185667752442995</v>
      </c>
      <c r="J63" s="111">
        <f t="shared" si="40"/>
        <v>94.895765472312704</v>
      </c>
      <c r="K63" s="111">
        <f t="shared" si="40"/>
        <v>91.7785016286645</v>
      </c>
      <c r="L63" s="111"/>
      <c r="M63" s="111"/>
      <c r="N63" s="111"/>
      <c r="O63" s="111">
        <f>O62/$D62*100</f>
        <v>80.381107491856667</v>
      </c>
      <c r="P63" s="111"/>
      <c r="Q63" s="111"/>
      <c r="R63" s="111"/>
      <c r="S63" s="111"/>
      <c r="T63" s="111">
        <f>T62/$D62*100</f>
        <v>64.107270492862355</v>
      </c>
      <c r="U63" s="15"/>
      <c r="V63" s="16"/>
      <c r="W63" s="16"/>
      <c r="X63" s="16"/>
      <c r="Y63" s="16"/>
      <c r="Z63" s="16"/>
      <c r="AA63" s="16"/>
      <c r="AB63" s="16"/>
      <c r="AC63" s="112">
        <f>AC62/$AC62*100</f>
        <v>100</v>
      </c>
      <c r="AD63" s="16"/>
      <c r="AE63" s="16"/>
      <c r="AF63" s="16"/>
      <c r="AG63" s="16">
        <f>AG62/$AC62*100</f>
        <v>87.581629755820543</v>
      </c>
      <c r="AH63" s="16"/>
      <c r="AI63" s="16"/>
      <c r="AJ63" s="16"/>
      <c r="AK63" s="16"/>
      <c r="AL63" s="16">
        <f>AL62/$AC62*100</f>
        <v>69.849985950130403</v>
      </c>
    </row>
    <row r="64" spans="1:38">
      <c r="A64" s="12"/>
      <c r="B64" s="12"/>
      <c r="C64" s="122" t="s">
        <v>487</v>
      </c>
      <c r="D64" s="15"/>
      <c r="E64" s="15"/>
      <c r="F64" s="15"/>
      <c r="G64" s="15"/>
      <c r="H64" s="15"/>
      <c r="I64" s="15"/>
      <c r="J64" s="15"/>
      <c r="K64" s="15">
        <v>9993</v>
      </c>
      <c r="L64" s="15">
        <v>9264</v>
      </c>
      <c r="M64" s="15">
        <v>8709</v>
      </c>
      <c r="N64" s="15">
        <v>7987</v>
      </c>
      <c r="O64" s="15">
        <v>7199.0000000000009</v>
      </c>
      <c r="P64" s="15">
        <v>6383.211145692002</v>
      </c>
      <c r="Q64" s="15">
        <v>5650.3700593188514</v>
      </c>
      <c r="R64" s="15">
        <v>4997.4846816876343</v>
      </c>
      <c r="S64" s="15">
        <v>4392.3720110651884</v>
      </c>
      <c r="T64" s="15">
        <v>3838.179228295347</v>
      </c>
      <c r="U64" s="15"/>
      <c r="V64" s="15"/>
      <c r="W64" s="15"/>
      <c r="X64" s="15"/>
      <c r="Y64" s="15"/>
      <c r="Z64" s="15"/>
      <c r="AA64" s="15"/>
      <c r="AB64" s="15"/>
      <c r="AC64" s="113">
        <v>100</v>
      </c>
      <c r="AD64" s="15">
        <v>92.704893425397785</v>
      </c>
      <c r="AE64" s="15">
        <v>87.151005703992794</v>
      </c>
      <c r="AF64" s="15">
        <v>79.925948163714594</v>
      </c>
      <c r="AG64" s="17">
        <v>72.040428299809875</v>
      </c>
      <c r="AH64" s="15">
        <v>63.876825234584231</v>
      </c>
      <c r="AI64" s="15">
        <v>56.543280889811385</v>
      </c>
      <c r="AJ64" s="15">
        <v>50.009853714476471</v>
      </c>
      <c r="AK64" s="15">
        <v>43.95448825242859</v>
      </c>
      <c r="AL64" s="47">
        <v>38.408678357803936</v>
      </c>
    </row>
    <row r="65" spans="1:38">
      <c r="A65" s="12"/>
      <c r="B65" s="12"/>
      <c r="C65" s="122" t="s">
        <v>488</v>
      </c>
      <c r="D65" s="15"/>
      <c r="E65" s="15"/>
      <c r="F65" s="15"/>
      <c r="G65" s="15"/>
      <c r="H65" s="15"/>
      <c r="I65" s="15"/>
      <c r="J65" s="15"/>
      <c r="K65" s="15">
        <v>7027</v>
      </c>
      <c r="L65" s="15">
        <v>7088</v>
      </c>
      <c r="M65" s="15">
        <v>6926</v>
      </c>
      <c r="N65" s="15">
        <v>6646</v>
      </c>
      <c r="O65" s="15">
        <v>6720</v>
      </c>
      <c r="P65" s="15">
        <v>6948.079153286104</v>
      </c>
      <c r="Q65" s="15">
        <v>7290.1933733402348</v>
      </c>
      <c r="R65" s="15">
        <v>7502.5197375161551</v>
      </c>
      <c r="S65" s="15">
        <v>7547.8405261935895</v>
      </c>
      <c r="T65" s="15">
        <v>7568.9985993726132</v>
      </c>
      <c r="U65" s="15"/>
      <c r="V65" s="15"/>
      <c r="W65" s="15"/>
      <c r="X65" s="15"/>
      <c r="Y65" s="15"/>
      <c r="Z65" s="15"/>
      <c r="AA65" s="15"/>
      <c r="AB65" s="15"/>
      <c r="AC65" s="113">
        <v>100</v>
      </c>
      <c r="AD65" s="15">
        <v>100.86808026184717</v>
      </c>
      <c r="AE65" s="15">
        <v>98.56268677956453</v>
      </c>
      <c r="AF65" s="15">
        <v>94.578056069446433</v>
      </c>
      <c r="AG65" s="17">
        <v>95.63113704283478</v>
      </c>
      <c r="AH65" s="15">
        <v>98.876891323268879</v>
      </c>
      <c r="AI65" s="15">
        <v>103.74545856468245</v>
      </c>
      <c r="AJ65" s="15">
        <v>106.76703767633636</v>
      </c>
      <c r="AK65" s="15">
        <v>107.41198984194662</v>
      </c>
      <c r="AL65" s="47">
        <v>107.71308665678971</v>
      </c>
    </row>
    <row r="66" spans="1:38">
      <c r="A66" s="12"/>
      <c r="B66" s="12"/>
      <c r="C66" s="122" t="s">
        <v>489</v>
      </c>
      <c r="D66" s="15"/>
      <c r="E66" s="15"/>
      <c r="F66" s="15"/>
      <c r="G66" s="15"/>
      <c r="H66" s="15"/>
      <c r="I66" s="15"/>
      <c r="J66" s="15"/>
      <c r="K66" s="15">
        <v>3425</v>
      </c>
      <c r="L66" s="15">
        <v>3626</v>
      </c>
      <c r="M66" s="15">
        <v>3628</v>
      </c>
      <c r="N66" s="15">
        <v>3733</v>
      </c>
      <c r="O66" s="15">
        <v>3669</v>
      </c>
      <c r="P66" s="15">
        <v>3554.791532104311</v>
      </c>
      <c r="Q66" s="15">
        <v>3474.7092489697634</v>
      </c>
      <c r="R66" s="15">
        <v>3374.7847871768226</v>
      </c>
      <c r="S66" s="15">
        <v>3249.5415796213665</v>
      </c>
      <c r="T66" s="15">
        <v>3120.102410665726</v>
      </c>
      <c r="U66" s="15"/>
      <c r="V66" s="15"/>
      <c r="W66" s="15"/>
      <c r="X66" s="15"/>
      <c r="Y66" s="15"/>
      <c r="Z66" s="15"/>
      <c r="AA66" s="15"/>
      <c r="AB66" s="15"/>
      <c r="AC66" s="113">
        <v>100</v>
      </c>
      <c r="AD66" s="15">
        <v>105.86861313868614</v>
      </c>
      <c r="AE66" s="15">
        <v>105.92700729927007</v>
      </c>
      <c r="AF66" s="15">
        <v>108.99270072992702</v>
      </c>
      <c r="AG66" s="17">
        <v>107.12408759124088</v>
      </c>
      <c r="AH66" s="15">
        <v>103.78953378406747</v>
      </c>
      <c r="AI66" s="15">
        <v>101.45136493342375</v>
      </c>
      <c r="AJ66" s="15">
        <v>98.533862399323297</v>
      </c>
      <c r="AK66" s="15">
        <v>94.877126412302673</v>
      </c>
      <c r="AL66" s="47">
        <v>91.097880603378854</v>
      </c>
    </row>
    <row r="67" spans="1:38">
      <c r="A67" s="12"/>
      <c r="B67" s="12"/>
      <c r="C67" s="122" t="s">
        <v>490</v>
      </c>
      <c r="D67" s="15"/>
      <c r="E67" s="15"/>
      <c r="F67" s="15"/>
      <c r="G67" s="15"/>
      <c r="H67" s="15"/>
      <c r="I67" s="15"/>
      <c r="J67" s="15"/>
      <c r="K67" s="15">
        <v>1560</v>
      </c>
      <c r="L67" s="15">
        <v>1680</v>
      </c>
      <c r="M67" s="15">
        <v>1787</v>
      </c>
      <c r="N67" s="15">
        <v>1916</v>
      </c>
      <c r="O67" s="15">
        <v>1948</v>
      </c>
      <c r="P67" s="15">
        <v>1950.9209346736661</v>
      </c>
      <c r="Q67" s="15">
        <v>1933.1110057000189</v>
      </c>
      <c r="R67" s="15">
        <v>1898.1355440274942</v>
      </c>
      <c r="S67" s="15">
        <v>1826.6622741408878</v>
      </c>
      <c r="T67" s="15">
        <v>1758.6844788445574</v>
      </c>
      <c r="U67" s="15"/>
      <c r="V67" s="15"/>
      <c r="W67" s="15"/>
      <c r="X67" s="15"/>
      <c r="Y67" s="15"/>
      <c r="Z67" s="15"/>
      <c r="AA67" s="15"/>
      <c r="AB67" s="15"/>
      <c r="AC67" s="113">
        <v>100</v>
      </c>
      <c r="AD67" s="15">
        <v>107.69230769230769</v>
      </c>
      <c r="AE67" s="15">
        <v>114.55128205128204</v>
      </c>
      <c r="AF67" s="15">
        <v>122.82051282051283</v>
      </c>
      <c r="AG67" s="17">
        <v>124.87179487179488</v>
      </c>
      <c r="AH67" s="15">
        <v>125.05903427395295</v>
      </c>
      <c r="AI67" s="15">
        <v>123.91737216025763</v>
      </c>
      <c r="AJ67" s="15">
        <v>121.67535538637783</v>
      </c>
      <c r="AK67" s="15">
        <v>117.09373552185178</v>
      </c>
      <c r="AL67" s="47">
        <v>112.73618454131777</v>
      </c>
    </row>
    <row r="68" spans="1:38">
      <c r="A68" s="12"/>
      <c r="B68" s="12"/>
      <c r="C68" s="122" t="s">
        <v>491</v>
      </c>
      <c r="D68" s="15"/>
      <c r="E68" s="15"/>
      <c r="F68" s="15"/>
      <c r="G68" s="15"/>
      <c r="H68" s="15"/>
      <c r="I68" s="15"/>
      <c r="J68" s="15"/>
      <c r="K68" s="15">
        <v>3048</v>
      </c>
      <c r="L68" s="15">
        <v>2946</v>
      </c>
      <c r="M68" s="15">
        <v>2704</v>
      </c>
      <c r="N68" s="15">
        <v>2510</v>
      </c>
      <c r="O68" s="15">
        <v>2335</v>
      </c>
      <c r="P68" s="15">
        <v>2155.3693328607869</v>
      </c>
      <c r="Q68" s="15">
        <v>1973.2606143282396</v>
      </c>
      <c r="R68" s="15">
        <v>1780.4960093391896</v>
      </c>
      <c r="S68" s="15">
        <v>1608.7552540657252</v>
      </c>
      <c r="T68" s="15">
        <v>1449.9062863134175</v>
      </c>
      <c r="U68" s="15"/>
      <c r="V68" s="15"/>
      <c r="W68" s="15"/>
      <c r="X68" s="15"/>
      <c r="Y68" s="15"/>
      <c r="Z68" s="15"/>
      <c r="AA68" s="15"/>
      <c r="AB68" s="15"/>
      <c r="AC68" s="113">
        <v>100</v>
      </c>
      <c r="AD68" s="15">
        <v>96.653543307086608</v>
      </c>
      <c r="AE68" s="15">
        <v>88.713910761154864</v>
      </c>
      <c r="AF68" s="15">
        <v>82.349081364829402</v>
      </c>
      <c r="AG68" s="17">
        <v>76.607611548556434</v>
      </c>
      <c r="AH68" s="15">
        <v>70.714216957374902</v>
      </c>
      <c r="AI68" s="15">
        <v>64.739521467461927</v>
      </c>
      <c r="AJ68" s="15">
        <v>58.415223403516727</v>
      </c>
      <c r="AK68" s="15">
        <v>52.78068418850804</v>
      </c>
      <c r="AL68" s="47">
        <v>47.569103881673804</v>
      </c>
    </row>
    <row r="69" spans="1:38">
      <c r="A69" s="29"/>
      <c r="B69" s="29"/>
      <c r="C69" s="123" t="s">
        <v>492</v>
      </c>
      <c r="D69" s="32"/>
      <c r="E69" s="32"/>
      <c r="F69" s="32"/>
      <c r="G69" s="32"/>
      <c r="H69" s="32"/>
      <c r="I69" s="32"/>
      <c r="J69" s="32"/>
      <c r="K69" s="32">
        <v>3123</v>
      </c>
      <c r="L69" s="32">
        <v>3088</v>
      </c>
      <c r="M69" s="32">
        <v>2992</v>
      </c>
      <c r="N69" s="32">
        <v>2924</v>
      </c>
      <c r="O69" s="32">
        <v>2806</v>
      </c>
      <c r="P69" s="32">
        <v>2591.7460270059055</v>
      </c>
      <c r="Q69" s="32">
        <v>2438.8114763514004</v>
      </c>
      <c r="R69" s="32">
        <v>2204.5296677752062</v>
      </c>
      <c r="S69" s="32">
        <v>2075.3902071210796</v>
      </c>
      <c r="T69" s="32">
        <v>1945.0610378170818</v>
      </c>
      <c r="U69" s="32"/>
      <c r="V69" s="32"/>
      <c r="W69" s="32"/>
      <c r="X69" s="32"/>
      <c r="Y69" s="32"/>
      <c r="Z69" s="32"/>
      <c r="AA69" s="32"/>
      <c r="AB69" s="32"/>
      <c r="AC69" s="117">
        <v>100</v>
      </c>
      <c r="AD69" s="32">
        <v>98.87928274095421</v>
      </c>
      <c r="AE69" s="32">
        <v>95.8053154018572</v>
      </c>
      <c r="AF69" s="32">
        <v>93.627921869996797</v>
      </c>
      <c r="AG69" s="118">
        <v>89.849503682356712</v>
      </c>
      <c r="AH69" s="32">
        <v>82.988985815110652</v>
      </c>
      <c r="AI69" s="32">
        <v>78.091946088741608</v>
      </c>
      <c r="AJ69" s="32">
        <v>70.590127050118681</v>
      </c>
      <c r="AK69" s="32">
        <v>66.455017839291699</v>
      </c>
      <c r="AL69" s="119">
        <v>62.281813570831943</v>
      </c>
    </row>
    <row r="70" spans="1:38">
      <c r="A70" s="142" t="s">
        <v>557</v>
      </c>
      <c r="B70" s="142"/>
      <c r="C70" s="147"/>
      <c r="D70" s="143">
        <f t="shared" ref="D70:J70" si="41">D71+D84+D90+D95+D100</f>
        <v>92278</v>
      </c>
      <c r="E70" s="143">
        <f t="shared" si="41"/>
        <v>89164</v>
      </c>
      <c r="F70" s="143">
        <f t="shared" si="41"/>
        <v>85347</v>
      </c>
      <c r="G70" s="143">
        <f t="shared" si="41"/>
        <v>86876</v>
      </c>
      <c r="H70" s="143">
        <f t="shared" si="41"/>
        <v>88130</v>
      </c>
      <c r="I70" s="143">
        <f t="shared" si="41"/>
        <v>88263</v>
      </c>
      <c r="J70" s="143">
        <f t="shared" si="41"/>
        <v>86143</v>
      </c>
      <c r="K70" s="143">
        <f>K71+K84+K90+K95+K100</f>
        <v>86389</v>
      </c>
      <c r="L70" s="143">
        <f t="shared" ref="L70:T70" si="42">L71+L84+L90+L95+L100</f>
        <v>85892</v>
      </c>
      <c r="M70" s="143">
        <f t="shared" si="42"/>
        <v>82746</v>
      </c>
      <c r="N70" s="143">
        <f t="shared" si="42"/>
        <v>79332</v>
      </c>
      <c r="O70" s="143">
        <f t="shared" si="42"/>
        <v>74956</v>
      </c>
      <c r="P70" s="143">
        <f t="shared" si="42"/>
        <v>70059.303060108228</v>
      </c>
      <c r="Q70" s="143">
        <f t="shared" si="42"/>
        <v>65622.855234768198</v>
      </c>
      <c r="R70" s="143">
        <f t="shared" si="42"/>
        <v>61225.900095280776</v>
      </c>
      <c r="S70" s="143">
        <f t="shared" si="42"/>
        <v>56962.152780522556</v>
      </c>
      <c r="T70" s="143">
        <f t="shared" si="42"/>
        <v>52952.857354308457</v>
      </c>
      <c r="U70" s="143"/>
      <c r="V70" s="143"/>
      <c r="W70" s="143"/>
      <c r="X70" s="143"/>
      <c r="Y70" s="143"/>
      <c r="Z70" s="143"/>
      <c r="AA70" s="143"/>
      <c r="AB70" s="143"/>
      <c r="AC70" s="144"/>
      <c r="AD70" s="143"/>
      <c r="AE70" s="143"/>
      <c r="AF70" s="143"/>
      <c r="AG70" s="145"/>
      <c r="AH70" s="143"/>
      <c r="AI70" s="143"/>
      <c r="AJ70" s="143"/>
      <c r="AK70" s="143"/>
      <c r="AL70" s="146"/>
    </row>
    <row r="71" spans="1:38">
      <c r="A71" s="12"/>
      <c r="B71" s="134" t="s">
        <v>366</v>
      </c>
      <c r="C71" s="134"/>
      <c r="D71" s="135">
        <v>60431</v>
      </c>
      <c r="E71" s="135">
        <v>62276</v>
      </c>
      <c r="F71" s="135">
        <v>63368</v>
      </c>
      <c r="G71" s="136">
        <v>66999</v>
      </c>
      <c r="H71" s="136">
        <v>69575</v>
      </c>
      <c r="I71" s="136">
        <v>70835</v>
      </c>
      <c r="J71" s="136">
        <v>69859</v>
      </c>
      <c r="K71" s="137">
        <f>SUM(K73:K83)</f>
        <v>70246</v>
      </c>
      <c r="L71" s="137">
        <f t="shared" ref="L71:T71" si="43">SUM(L73:L83)</f>
        <v>70360</v>
      </c>
      <c r="M71" s="137">
        <f t="shared" si="43"/>
        <v>68117</v>
      </c>
      <c r="N71" s="138">
        <f t="shared" si="43"/>
        <v>66093</v>
      </c>
      <c r="O71" s="137">
        <f t="shared" si="43"/>
        <v>63263.999999999993</v>
      </c>
      <c r="P71" s="139">
        <f t="shared" si="43"/>
        <v>59785.93787642727</v>
      </c>
      <c r="Q71" s="139">
        <f t="shared" si="43"/>
        <v>56673.218263997631</v>
      </c>
      <c r="R71" s="139">
        <f t="shared" si="43"/>
        <v>53506.134677315684</v>
      </c>
      <c r="S71" s="139">
        <f t="shared" si="43"/>
        <v>50321.004920257801</v>
      </c>
      <c r="T71" s="137">
        <f t="shared" si="43"/>
        <v>47309.506612619487</v>
      </c>
      <c r="U71" s="139"/>
      <c r="V71" s="140">
        <f>D72</f>
        <v>100</v>
      </c>
      <c r="W71" s="140">
        <f t="shared" ref="W71:AC71" si="44">E72</f>
        <v>103.0530687891976</v>
      </c>
      <c r="X71" s="140">
        <f t="shared" si="44"/>
        <v>104.86008836524302</v>
      </c>
      <c r="Y71" s="140">
        <f t="shared" si="44"/>
        <v>110.86859393357713</v>
      </c>
      <c r="Z71" s="140">
        <f t="shared" si="44"/>
        <v>115.13130677963296</v>
      </c>
      <c r="AA71" s="140">
        <f t="shared" si="44"/>
        <v>117.21632936737767</v>
      </c>
      <c r="AB71" s="140">
        <f t="shared" si="44"/>
        <v>115.60126425179129</v>
      </c>
      <c r="AC71" s="140">
        <f t="shared" si="44"/>
        <v>116.24166404659859</v>
      </c>
      <c r="AD71" s="140"/>
      <c r="AE71" s="140"/>
      <c r="AF71" s="140"/>
      <c r="AG71" s="140">
        <f t="shared" ref="AG71" si="45">O72</f>
        <v>104.68799126276247</v>
      </c>
      <c r="AH71" s="140"/>
      <c r="AI71" s="140"/>
      <c r="AJ71" s="140"/>
      <c r="AK71" s="140"/>
      <c r="AL71" s="140">
        <f t="shared" ref="AL71" si="46">T72</f>
        <v>78.286817382832467</v>
      </c>
    </row>
    <row r="72" spans="1:38">
      <c r="A72" s="12"/>
      <c r="B72" s="12"/>
      <c r="C72" s="12"/>
      <c r="D72" s="111">
        <v>100</v>
      </c>
      <c r="E72" s="111">
        <f t="shared" ref="E72:K72" si="47">E71/$D71*100</f>
        <v>103.0530687891976</v>
      </c>
      <c r="F72" s="111">
        <f t="shared" si="47"/>
        <v>104.86008836524302</v>
      </c>
      <c r="G72" s="111">
        <f t="shared" si="47"/>
        <v>110.86859393357713</v>
      </c>
      <c r="H72" s="111">
        <f t="shared" si="47"/>
        <v>115.13130677963296</v>
      </c>
      <c r="I72" s="111">
        <f t="shared" si="47"/>
        <v>117.21632936737767</v>
      </c>
      <c r="J72" s="111">
        <f t="shared" si="47"/>
        <v>115.60126425179129</v>
      </c>
      <c r="K72" s="111">
        <f t="shared" si="47"/>
        <v>116.24166404659859</v>
      </c>
      <c r="L72" s="111"/>
      <c r="M72" s="111"/>
      <c r="N72" s="111"/>
      <c r="O72" s="111">
        <f>O71/$D71*100</f>
        <v>104.68799126276247</v>
      </c>
      <c r="P72" s="111"/>
      <c r="Q72" s="111"/>
      <c r="R72" s="111"/>
      <c r="S72" s="111"/>
      <c r="T72" s="111">
        <f>T71/$D71*100</f>
        <v>78.286817382832467</v>
      </c>
      <c r="U72" s="15"/>
      <c r="V72" s="16"/>
      <c r="W72" s="16"/>
      <c r="X72" s="16"/>
      <c r="Y72" s="16"/>
      <c r="Z72" s="16"/>
      <c r="AA72" s="16"/>
      <c r="AB72" s="16"/>
      <c r="AC72" s="112">
        <f>AC71/$AC71*100</f>
        <v>100</v>
      </c>
      <c r="AD72" s="16"/>
      <c r="AE72" s="16"/>
      <c r="AF72" s="16"/>
      <c r="AG72" s="16">
        <f>AG71/$AC71*100</f>
        <v>90.060644022435426</v>
      </c>
      <c r="AH72" s="16"/>
      <c r="AI72" s="16"/>
      <c r="AJ72" s="16"/>
      <c r="AK72" s="16"/>
      <c r="AL72" s="16">
        <f>AL71/$AC71*100</f>
        <v>67.348328178998798</v>
      </c>
    </row>
    <row r="73" spans="1:38">
      <c r="A73" s="12"/>
      <c r="B73" s="12"/>
      <c r="C73" s="12" t="s">
        <v>366</v>
      </c>
      <c r="D73" s="15"/>
      <c r="E73" s="15"/>
      <c r="F73" s="15"/>
      <c r="G73" s="15"/>
      <c r="H73" s="15"/>
      <c r="I73" s="15"/>
      <c r="J73" s="15"/>
      <c r="K73" s="15">
        <v>41408</v>
      </c>
      <c r="L73" s="15">
        <v>39472.000000000007</v>
      </c>
      <c r="M73" s="15">
        <v>37169.999999999993</v>
      </c>
      <c r="N73" s="15">
        <v>35019</v>
      </c>
      <c r="O73" s="15">
        <v>33312.999999999993</v>
      </c>
      <c r="P73" s="15">
        <v>31045.481477397221</v>
      </c>
      <c r="Q73" s="15">
        <v>28864.383095036232</v>
      </c>
      <c r="R73" s="15">
        <v>26655.837664086946</v>
      </c>
      <c r="S73" s="15">
        <v>24476.379612835466</v>
      </c>
      <c r="T73" s="15">
        <v>22417.464779071175</v>
      </c>
      <c r="U73" s="15"/>
      <c r="V73" s="15"/>
      <c r="W73" s="15"/>
      <c r="X73" s="15"/>
      <c r="Y73" s="15"/>
      <c r="Z73" s="15"/>
      <c r="AA73" s="15"/>
      <c r="AB73" s="15"/>
      <c r="AC73" s="113">
        <v>100</v>
      </c>
      <c r="AD73" s="15">
        <v>95.324574961360142</v>
      </c>
      <c r="AE73" s="15">
        <v>89.765262751159185</v>
      </c>
      <c r="AF73" s="15">
        <v>84.570614374034008</v>
      </c>
      <c r="AG73" s="17">
        <v>80.450637557959794</v>
      </c>
      <c r="AH73" s="15">
        <v>74.974597849201174</v>
      </c>
      <c r="AI73" s="15">
        <v>69.707262111273749</v>
      </c>
      <c r="AJ73" s="15">
        <v>64.373641963115688</v>
      </c>
      <c r="AK73" s="15">
        <v>59.110267612141286</v>
      </c>
      <c r="AL73" s="47">
        <v>54.138004199843451</v>
      </c>
    </row>
    <row r="74" spans="1:38">
      <c r="A74" s="12"/>
      <c r="B74" s="12"/>
      <c r="C74" s="12" t="s">
        <v>367</v>
      </c>
      <c r="D74" s="15"/>
      <c r="E74" s="15"/>
      <c r="F74" s="15"/>
      <c r="G74" s="15"/>
      <c r="H74" s="15"/>
      <c r="I74" s="15"/>
      <c r="J74" s="15"/>
      <c r="K74" s="15">
        <v>1520</v>
      </c>
      <c r="L74" s="15">
        <v>1682</v>
      </c>
      <c r="M74" s="15">
        <v>1790</v>
      </c>
      <c r="N74" s="15">
        <v>1913</v>
      </c>
      <c r="O74" s="15">
        <v>1865</v>
      </c>
      <c r="P74" s="15">
        <v>1855.4039580026483</v>
      </c>
      <c r="Q74" s="15">
        <v>1907.6499830991379</v>
      </c>
      <c r="R74" s="15">
        <v>1937.56852978491</v>
      </c>
      <c r="S74" s="15">
        <v>1928.8565735612342</v>
      </c>
      <c r="T74" s="15">
        <v>1868.5360005246082</v>
      </c>
      <c r="U74" s="15"/>
      <c r="V74" s="15"/>
      <c r="W74" s="15"/>
      <c r="X74" s="15"/>
      <c r="Y74" s="15"/>
      <c r="Z74" s="15"/>
      <c r="AA74" s="15"/>
      <c r="AB74" s="15"/>
      <c r="AC74" s="113">
        <v>100</v>
      </c>
      <c r="AD74" s="15">
        <v>110.65789473684211</v>
      </c>
      <c r="AE74" s="15">
        <v>117.76315789473684</v>
      </c>
      <c r="AF74" s="15">
        <v>125.85526315789475</v>
      </c>
      <c r="AG74" s="17">
        <v>122.69736842105263</v>
      </c>
      <c r="AH74" s="15">
        <v>122.06604986859529</v>
      </c>
      <c r="AI74" s="15">
        <v>125.50328836178539</v>
      </c>
      <c r="AJ74" s="15">
        <v>127.47161380163881</v>
      </c>
      <c r="AK74" s="15">
        <v>126.8984587869233</v>
      </c>
      <c r="AL74" s="47">
        <v>122.93000003451368</v>
      </c>
    </row>
    <row r="75" spans="1:38">
      <c r="A75" s="12"/>
      <c r="B75" s="12"/>
      <c r="C75" s="12" t="s">
        <v>368</v>
      </c>
      <c r="D75" s="15"/>
      <c r="E75" s="15"/>
      <c r="F75" s="15"/>
      <c r="G75" s="15"/>
      <c r="H75" s="15"/>
      <c r="I75" s="15"/>
      <c r="J75" s="15"/>
      <c r="K75" s="15">
        <v>1920</v>
      </c>
      <c r="L75" s="15">
        <v>1866</v>
      </c>
      <c r="M75" s="15">
        <v>1811</v>
      </c>
      <c r="N75" s="15">
        <v>1742</v>
      </c>
      <c r="O75" s="15">
        <v>1635</v>
      </c>
      <c r="P75" s="15">
        <v>1522.6065796047528</v>
      </c>
      <c r="Q75" s="15">
        <v>1393.8506369428214</v>
      </c>
      <c r="R75" s="15">
        <v>1257.2303660723312</v>
      </c>
      <c r="S75" s="15">
        <v>1123.1371504109397</v>
      </c>
      <c r="T75" s="15">
        <v>1006.055333682827</v>
      </c>
      <c r="U75" s="15"/>
      <c r="V75" s="15"/>
      <c r="W75" s="15"/>
      <c r="X75" s="15"/>
      <c r="Y75" s="15"/>
      <c r="Z75" s="15"/>
      <c r="AA75" s="15"/>
      <c r="AB75" s="15"/>
      <c r="AC75" s="113">
        <v>100</v>
      </c>
      <c r="AD75" s="15">
        <v>97.1875</v>
      </c>
      <c r="AE75" s="15">
        <v>94.322916666666671</v>
      </c>
      <c r="AF75" s="15">
        <v>90.729166666666671</v>
      </c>
      <c r="AG75" s="17">
        <v>85.15625</v>
      </c>
      <c r="AH75" s="15">
        <v>79.302426021080876</v>
      </c>
      <c r="AI75" s="15">
        <v>72.596387340771955</v>
      </c>
      <c r="AJ75" s="15">
        <v>65.480748232933919</v>
      </c>
      <c r="AK75" s="15">
        <v>58.496726583903111</v>
      </c>
      <c r="AL75" s="47">
        <v>52.39871529598058</v>
      </c>
    </row>
    <row r="76" spans="1:38">
      <c r="A76" s="12"/>
      <c r="B76" s="12"/>
      <c r="C76" s="12" t="s">
        <v>369</v>
      </c>
      <c r="D76" s="15"/>
      <c r="E76" s="15"/>
      <c r="F76" s="15"/>
      <c r="G76" s="15"/>
      <c r="H76" s="15"/>
      <c r="I76" s="15"/>
      <c r="J76" s="15"/>
      <c r="K76" s="15">
        <v>948</v>
      </c>
      <c r="L76" s="15">
        <v>859</v>
      </c>
      <c r="M76" s="15">
        <v>809</v>
      </c>
      <c r="N76" s="15">
        <v>747</v>
      </c>
      <c r="O76" s="15">
        <v>638</v>
      </c>
      <c r="P76" s="15">
        <v>545.40096152614615</v>
      </c>
      <c r="Q76" s="15">
        <v>457.36395503489564</v>
      </c>
      <c r="R76" s="15">
        <v>379.39823355547145</v>
      </c>
      <c r="S76" s="15">
        <v>315.08247170865758</v>
      </c>
      <c r="T76" s="15">
        <v>256.09441335230866</v>
      </c>
      <c r="U76" s="15"/>
      <c r="V76" s="15"/>
      <c r="W76" s="15"/>
      <c r="X76" s="15"/>
      <c r="Y76" s="15"/>
      <c r="Z76" s="15"/>
      <c r="AA76" s="15"/>
      <c r="AB76" s="15"/>
      <c r="AC76" s="113">
        <v>100</v>
      </c>
      <c r="AD76" s="15">
        <v>90.611814345991561</v>
      </c>
      <c r="AE76" s="15">
        <v>85.337552742616026</v>
      </c>
      <c r="AF76" s="15">
        <v>78.797468354430379</v>
      </c>
      <c r="AG76" s="17">
        <v>67.299578059071735</v>
      </c>
      <c r="AH76" s="15">
        <v>57.531746996428922</v>
      </c>
      <c r="AI76" s="15">
        <v>48.245142936170424</v>
      </c>
      <c r="AJ76" s="15">
        <v>40.020910712602472</v>
      </c>
      <c r="AK76" s="15">
        <v>33.236547648592577</v>
      </c>
      <c r="AL76" s="47">
        <v>27.014178623661252</v>
      </c>
    </row>
    <row r="77" spans="1:38">
      <c r="A77" s="12"/>
      <c r="B77" s="12"/>
      <c r="C77" s="12" t="s">
        <v>370</v>
      </c>
      <c r="D77" s="15"/>
      <c r="E77" s="15"/>
      <c r="F77" s="15"/>
      <c r="G77" s="15"/>
      <c r="H77" s="15"/>
      <c r="I77" s="15"/>
      <c r="J77" s="15"/>
      <c r="K77" s="15">
        <v>2835</v>
      </c>
      <c r="L77" s="15">
        <v>3137</v>
      </c>
      <c r="M77" s="15">
        <v>3283</v>
      </c>
      <c r="N77" s="15">
        <v>3238</v>
      </c>
      <c r="O77" s="15">
        <v>3159</v>
      </c>
      <c r="P77" s="15">
        <v>3061.4985029829995</v>
      </c>
      <c r="Q77" s="15">
        <v>2956.9820322367841</v>
      </c>
      <c r="R77" s="15">
        <v>2843.3712576192584</v>
      </c>
      <c r="S77" s="15">
        <v>2707.616896911446</v>
      </c>
      <c r="T77" s="15">
        <v>2550.4937656999682</v>
      </c>
      <c r="U77" s="15"/>
      <c r="V77" s="15"/>
      <c r="W77" s="15"/>
      <c r="X77" s="15"/>
      <c r="Y77" s="15"/>
      <c r="Z77" s="15"/>
      <c r="AA77" s="15"/>
      <c r="AB77" s="15"/>
      <c r="AC77" s="113">
        <v>100</v>
      </c>
      <c r="AD77" s="15">
        <v>110.65255731922399</v>
      </c>
      <c r="AE77" s="15">
        <v>115.80246913580248</v>
      </c>
      <c r="AF77" s="15">
        <v>114.21516754850087</v>
      </c>
      <c r="AG77" s="17">
        <v>111.42857142857143</v>
      </c>
      <c r="AH77" s="15">
        <v>107.98936518458552</v>
      </c>
      <c r="AI77" s="15">
        <v>104.30271718648268</v>
      </c>
      <c r="AJ77" s="15">
        <v>100.29528245570576</v>
      </c>
      <c r="AK77" s="15">
        <v>95.506768850491923</v>
      </c>
      <c r="AL77" s="47">
        <v>89.964506726630262</v>
      </c>
    </row>
    <row r="78" spans="1:38">
      <c r="A78" s="12"/>
      <c r="B78" s="12"/>
      <c r="C78" s="12" t="s">
        <v>371</v>
      </c>
      <c r="D78" s="15"/>
      <c r="E78" s="15"/>
      <c r="F78" s="15"/>
      <c r="G78" s="15"/>
      <c r="H78" s="15"/>
      <c r="I78" s="15"/>
      <c r="J78" s="15"/>
      <c r="K78" s="15">
        <v>2901</v>
      </c>
      <c r="L78" s="15">
        <v>2938</v>
      </c>
      <c r="M78" s="15">
        <v>3027</v>
      </c>
      <c r="N78" s="15">
        <v>3029</v>
      </c>
      <c r="O78" s="15">
        <v>3118</v>
      </c>
      <c r="P78" s="15">
        <v>3203.5234880567082</v>
      </c>
      <c r="Q78" s="15">
        <v>3328.5750033160648</v>
      </c>
      <c r="R78" s="15">
        <v>3439.4522068681972</v>
      </c>
      <c r="S78" s="15">
        <v>3533.9130668086905</v>
      </c>
      <c r="T78" s="15">
        <v>3626.7868347561212</v>
      </c>
      <c r="U78" s="15"/>
      <c r="V78" s="15"/>
      <c r="W78" s="15"/>
      <c r="X78" s="15"/>
      <c r="Y78" s="15"/>
      <c r="Z78" s="15"/>
      <c r="AA78" s="15"/>
      <c r="AB78" s="15"/>
      <c r="AC78" s="113">
        <v>100</v>
      </c>
      <c r="AD78" s="15">
        <v>101.27542226818338</v>
      </c>
      <c r="AE78" s="15">
        <v>104.34332988624612</v>
      </c>
      <c r="AF78" s="15">
        <v>104.41227163047225</v>
      </c>
      <c r="AG78" s="17">
        <v>107.48017924853499</v>
      </c>
      <c r="AH78" s="15">
        <v>110.42824846800097</v>
      </c>
      <c r="AI78" s="15">
        <v>114.73888325805117</v>
      </c>
      <c r="AJ78" s="15">
        <v>118.56091716195097</v>
      </c>
      <c r="AK78" s="15">
        <v>121.81706538464981</v>
      </c>
      <c r="AL78" s="47">
        <v>125.0185051622241</v>
      </c>
    </row>
    <row r="79" spans="1:38">
      <c r="A79" s="12"/>
      <c r="B79" s="12"/>
      <c r="C79" s="12" t="s">
        <v>372</v>
      </c>
      <c r="D79" s="15"/>
      <c r="E79" s="15"/>
      <c r="F79" s="15"/>
      <c r="G79" s="15"/>
      <c r="H79" s="15"/>
      <c r="I79" s="15"/>
      <c r="J79" s="15"/>
      <c r="K79" s="15">
        <v>5564</v>
      </c>
      <c r="L79" s="15">
        <v>5918</v>
      </c>
      <c r="M79" s="15">
        <v>5619</v>
      </c>
      <c r="N79" s="15">
        <v>5846</v>
      </c>
      <c r="O79" s="15">
        <v>5000</v>
      </c>
      <c r="P79" s="15">
        <v>4221.1551055457403</v>
      </c>
      <c r="Q79" s="15">
        <v>3538.760111833034</v>
      </c>
      <c r="R79" s="15">
        <v>2930.3076063356502</v>
      </c>
      <c r="S79" s="15">
        <v>2399.2304629147857</v>
      </c>
      <c r="T79" s="15">
        <v>1932.7256076189472</v>
      </c>
      <c r="U79" s="15"/>
      <c r="V79" s="15"/>
      <c r="W79" s="15"/>
      <c r="X79" s="15"/>
      <c r="Y79" s="15"/>
      <c r="Z79" s="15"/>
      <c r="AA79" s="15"/>
      <c r="AB79" s="15"/>
      <c r="AC79" s="113">
        <v>100</v>
      </c>
      <c r="AD79" s="15">
        <v>106.36232925952551</v>
      </c>
      <c r="AE79" s="15">
        <v>100.98849748382459</v>
      </c>
      <c r="AF79" s="15">
        <v>105.06829618979152</v>
      </c>
      <c r="AG79" s="17">
        <v>89.863407620416965</v>
      </c>
      <c r="AH79" s="15">
        <v>75.865476375732214</v>
      </c>
      <c r="AI79" s="15">
        <v>63.601008480104845</v>
      </c>
      <c r="AJ79" s="15">
        <v>52.665485376269771</v>
      </c>
      <c r="AK79" s="15">
        <v>43.12060501284661</v>
      </c>
      <c r="AL79" s="47">
        <v>34.736261819175901</v>
      </c>
    </row>
    <row r="80" spans="1:38">
      <c r="A80" s="12"/>
      <c r="B80" s="12"/>
      <c r="C80" s="12" t="s">
        <v>373</v>
      </c>
      <c r="D80" s="15"/>
      <c r="E80" s="15"/>
      <c r="F80" s="15"/>
      <c r="G80" s="15"/>
      <c r="H80" s="15"/>
      <c r="I80" s="15"/>
      <c r="J80" s="15"/>
      <c r="K80" s="15">
        <v>2933</v>
      </c>
      <c r="L80" s="15">
        <v>3341</v>
      </c>
      <c r="M80" s="15">
        <v>3595</v>
      </c>
      <c r="N80" s="15">
        <v>3784</v>
      </c>
      <c r="O80" s="15">
        <v>4144</v>
      </c>
      <c r="P80" s="15">
        <v>4473.1382947327402</v>
      </c>
      <c r="Q80" s="15">
        <v>4826.4355984212543</v>
      </c>
      <c r="R80" s="15">
        <v>5167.6047510611788</v>
      </c>
      <c r="S80" s="15">
        <v>5486.3070523877886</v>
      </c>
      <c r="T80" s="15">
        <v>5857.1006548808409</v>
      </c>
      <c r="U80" s="15"/>
      <c r="V80" s="15"/>
      <c r="W80" s="15"/>
      <c r="X80" s="15"/>
      <c r="Y80" s="15"/>
      <c r="Z80" s="15"/>
      <c r="AA80" s="15"/>
      <c r="AB80" s="15"/>
      <c r="AC80" s="113">
        <v>100</v>
      </c>
      <c r="AD80" s="15">
        <v>113.91067166723492</v>
      </c>
      <c r="AE80" s="15">
        <v>122.5707466757586</v>
      </c>
      <c r="AF80" s="15">
        <v>129.01466075690419</v>
      </c>
      <c r="AG80" s="17">
        <v>141.28878281622912</v>
      </c>
      <c r="AH80" s="15">
        <v>152.51068171608389</v>
      </c>
      <c r="AI80" s="15">
        <v>164.55627679581502</v>
      </c>
      <c r="AJ80" s="15">
        <v>176.18836519131193</v>
      </c>
      <c r="AK80" s="15">
        <v>187.05445115539683</v>
      </c>
      <c r="AL80" s="47">
        <v>199.69657875488718</v>
      </c>
    </row>
    <row r="81" spans="1:38">
      <c r="A81" s="12"/>
      <c r="B81" s="12"/>
      <c r="C81" s="12" t="s">
        <v>374</v>
      </c>
      <c r="D81" s="15"/>
      <c r="E81" s="15"/>
      <c r="F81" s="15"/>
      <c r="G81" s="15"/>
      <c r="H81" s="15"/>
      <c r="I81" s="15"/>
      <c r="J81" s="15"/>
      <c r="K81" s="15">
        <v>1105</v>
      </c>
      <c r="L81" s="15">
        <v>993</v>
      </c>
      <c r="M81" s="15">
        <v>889</v>
      </c>
      <c r="N81" s="15">
        <v>826</v>
      </c>
      <c r="O81" s="15">
        <v>692</v>
      </c>
      <c r="P81" s="15">
        <v>562.73408660091854</v>
      </c>
      <c r="Q81" s="15">
        <v>450.82728667702042</v>
      </c>
      <c r="R81" s="15">
        <v>361.02671881276774</v>
      </c>
      <c r="S81" s="15">
        <v>281.57198378697603</v>
      </c>
      <c r="T81" s="15">
        <v>217.97627743561003</v>
      </c>
      <c r="U81" s="15"/>
      <c r="V81" s="15"/>
      <c r="W81" s="15"/>
      <c r="X81" s="15"/>
      <c r="Y81" s="15"/>
      <c r="Z81" s="15"/>
      <c r="AA81" s="15"/>
      <c r="AB81" s="15"/>
      <c r="AC81" s="113">
        <v>100</v>
      </c>
      <c r="AD81" s="15">
        <v>89.864253393665166</v>
      </c>
      <c r="AE81" s="15">
        <v>80.452488687782804</v>
      </c>
      <c r="AF81" s="15">
        <v>74.751131221719461</v>
      </c>
      <c r="AG81" s="17">
        <v>62.624434389140269</v>
      </c>
      <c r="AH81" s="15">
        <v>50.926161683341043</v>
      </c>
      <c r="AI81" s="15">
        <v>40.79884947303352</v>
      </c>
      <c r="AJ81" s="15">
        <v>32.672101250024234</v>
      </c>
      <c r="AK81" s="15">
        <v>25.481627492034033</v>
      </c>
      <c r="AL81" s="47">
        <v>19.726359948923985</v>
      </c>
    </row>
    <row r="82" spans="1:38">
      <c r="A82" s="12"/>
      <c r="B82" s="12"/>
      <c r="C82" s="12" t="s">
        <v>375</v>
      </c>
      <c r="D82" s="15"/>
      <c r="E82" s="15"/>
      <c r="F82" s="15"/>
      <c r="G82" s="15"/>
      <c r="H82" s="15"/>
      <c r="I82" s="15"/>
      <c r="J82" s="15"/>
      <c r="K82" s="15">
        <v>5593</v>
      </c>
      <c r="L82" s="15">
        <v>6314</v>
      </c>
      <c r="M82" s="15">
        <v>6516</v>
      </c>
      <c r="N82" s="15">
        <v>6437</v>
      </c>
      <c r="O82" s="15">
        <v>6302</v>
      </c>
      <c r="P82" s="15">
        <v>6072.4916024450495</v>
      </c>
      <c r="Q82" s="15">
        <v>5870.5321783408999</v>
      </c>
      <c r="R82" s="15">
        <v>5618.2165082723832</v>
      </c>
      <c r="S82" s="15">
        <v>5319.6816320509743</v>
      </c>
      <c r="T82" s="15">
        <v>5000.9654707922327</v>
      </c>
      <c r="U82" s="15"/>
      <c r="V82" s="15"/>
      <c r="W82" s="15"/>
      <c r="X82" s="15"/>
      <c r="Y82" s="15"/>
      <c r="Z82" s="15"/>
      <c r="AA82" s="15"/>
      <c r="AB82" s="15"/>
      <c r="AC82" s="113">
        <v>100</v>
      </c>
      <c r="AD82" s="15">
        <v>112.89111389236545</v>
      </c>
      <c r="AE82" s="15">
        <v>116.50277132129447</v>
      </c>
      <c r="AF82" s="15">
        <v>115.09029143572323</v>
      </c>
      <c r="AG82" s="17">
        <v>112.67655998569641</v>
      </c>
      <c r="AH82" s="15">
        <v>108.5730663766324</v>
      </c>
      <c r="AI82" s="15">
        <v>104.96213442411764</v>
      </c>
      <c r="AJ82" s="15">
        <v>100.45085836353269</v>
      </c>
      <c r="AK82" s="15">
        <v>95.11320636601063</v>
      </c>
      <c r="AL82" s="47">
        <v>89.414723239625118</v>
      </c>
    </row>
    <row r="83" spans="1:38">
      <c r="A83" s="12"/>
      <c r="B83" s="29"/>
      <c r="C83" s="29" t="s">
        <v>376</v>
      </c>
      <c r="D83" s="32"/>
      <c r="E83" s="32"/>
      <c r="F83" s="32"/>
      <c r="G83" s="32"/>
      <c r="H83" s="32"/>
      <c r="I83" s="32"/>
      <c r="J83" s="32"/>
      <c r="K83" s="32">
        <v>3519</v>
      </c>
      <c r="L83" s="32">
        <v>3840</v>
      </c>
      <c r="M83" s="32">
        <v>3608</v>
      </c>
      <c r="N83" s="32">
        <v>3512</v>
      </c>
      <c r="O83" s="32">
        <v>3398</v>
      </c>
      <c r="P83" s="32">
        <v>3222.5038195323423</v>
      </c>
      <c r="Q83" s="32">
        <v>3077.8583830594853</v>
      </c>
      <c r="R83" s="32">
        <v>2916.1208348465925</v>
      </c>
      <c r="S83" s="32">
        <v>2749.2280168808456</v>
      </c>
      <c r="T83" s="32">
        <v>2575.307474804843</v>
      </c>
      <c r="U83" s="32"/>
      <c r="V83" s="32"/>
      <c r="W83" s="32"/>
      <c r="X83" s="32"/>
      <c r="Y83" s="32"/>
      <c r="Z83" s="32"/>
      <c r="AA83" s="32"/>
      <c r="AB83" s="32"/>
      <c r="AC83" s="117">
        <v>100</v>
      </c>
      <c r="AD83" s="32">
        <v>109.1219096334186</v>
      </c>
      <c r="AE83" s="32">
        <v>102.52912759306621</v>
      </c>
      <c r="AF83" s="32">
        <v>99.801079852230743</v>
      </c>
      <c r="AG83" s="118">
        <v>96.561523159988639</v>
      </c>
      <c r="AH83" s="32">
        <v>91.574419424050646</v>
      </c>
      <c r="AI83" s="32">
        <v>87.464006338717965</v>
      </c>
      <c r="AJ83" s="32">
        <v>82.86788391152578</v>
      </c>
      <c r="AK83" s="32">
        <v>78.12526333847245</v>
      </c>
      <c r="AL83" s="119">
        <v>73.182934777062897</v>
      </c>
    </row>
    <row r="84" spans="1:38">
      <c r="A84" s="12"/>
      <c r="B84" s="134" t="s">
        <v>36</v>
      </c>
      <c r="C84" s="134"/>
      <c r="D84" s="135">
        <v>8269</v>
      </c>
      <c r="E84" s="135">
        <v>7451</v>
      </c>
      <c r="F84" s="135">
        <v>6363</v>
      </c>
      <c r="G84" s="136">
        <v>5861</v>
      </c>
      <c r="H84" s="136">
        <v>5353</v>
      </c>
      <c r="I84" s="136">
        <v>5110</v>
      </c>
      <c r="J84" s="136">
        <v>4847</v>
      </c>
      <c r="K84" s="137">
        <f>SUM(K86:K89)</f>
        <v>4642</v>
      </c>
      <c r="L84" s="137">
        <f t="shared" ref="L84:T84" si="48">SUM(L86:L89)</f>
        <v>4461</v>
      </c>
      <c r="M84" s="137">
        <f t="shared" si="48"/>
        <v>4103</v>
      </c>
      <c r="N84" s="138">
        <f t="shared" si="48"/>
        <v>3719</v>
      </c>
      <c r="O84" s="137">
        <f t="shared" si="48"/>
        <v>3252</v>
      </c>
      <c r="P84" s="139">
        <f t="shared" si="48"/>
        <v>2828.5208785127602</v>
      </c>
      <c r="Q84" s="139">
        <f t="shared" si="48"/>
        <v>2455.517514055718</v>
      </c>
      <c r="R84" s="139">
        <f t="shared" si="48"/>
        <v>2110.4408003029257</v>
      </c>
      <c r="S84" s="139">
        <f t="shared" si="48"/>
        <v>1816.6547970521146</v>
      </c>
      <c r="T84" s="137">
        <f t="shared" si="48"/>
        <v>1538.8553473030788</v>
      </c>
      <c r="U84" s="139"/>
      <c r="V84" s="140">
        <f>D85</f>
        <v>100</v>
      </c>
      <c r="W84" s="140">
        <f t="shared" ref="W84:AC84" si="49">E85</f>
        <v>90.107630910630064</v>
      </c>
      <c r="X84" s="140">
        <f t="shared" si="49"/>
        <v>76.950054420123351</v>
      </c>
      <c r="Y84" s="140">
        <f t="shared" si="49"/>
        <v>70.879187326157947</v>
      </c>
      <c r="Z84" s="140">
        <f t="shared" si="49"/>
        <v>64.735760067722822</v>
      </c>
      <c r="AA84" s="140">
        <f t="shared" si="49"/>
        <v>61.797073406699724</v>
      </c>
      <c r="AB84" s="140">
        <f t="shared" si="49"/>
        <v>58.616519530777602</v>
      </c>
      <c r="AC84" s="140">
        <f t="shared" si="49"/>
        <v>56.137380578062647</v>
      </c>
      <c r="AD84" s="140"/>
      <c r="AE84" s="140"/>
      <c r="AF84" s="140"/>
      <c r="AG84" s="140">
        <f t="shared" ref="AG84" si="50">O85</f>
        <v>39.327609142580719</v>
      </c>
      <c r="AH84" s="140"/>
      <c r="AI84" s="140"/>
      <c r="AJ84" s="140"/>
      <c r="AK84" s="140"/>
      <c r="AL84" s="140">
        <f t="shared" ref="AL84" si="51">T85</f>
        <v>18.609932849233026</v>
      </c>
    </row>
    <row r="85" spans="1:38">
      <c r="A85" s="12"/>
      <c r="B85" s="12"/>
      <c r="C85" s="12"/>
      <c r="D85" s="111">
        <v>100</v>
      </c>
      <c r="E85" s="111">
        <f t="shared" ref="E85:K85" si="52">E84/$D84*100</f>
        <v>90.107630910630064</v>
      </c>
      <c r="F85" s="111">
        <f t="shared" si="52"/>
        <v>76.950054420123351</v>
      </c>
      <c r="G85" s="111">
        <f t="shared" si="52"/>
        <v>70.879187326157947</v>
      </c>
      <c r="H85" s="111">
        <f t="shared" si="52"/>
        <v>64.735760067722822</v>
      </c>
      <c r="I85" s="111">
        <f t="shared" si="52"/>
        <v>61.797073406699724</v>
      </c>
      <c r="J85" s="111">
        <f t="shared" si="52"/>
        <v>58.616519530777602</v>
      </c>
      <c r="K85" s="111">
        <f t="shared" si="52"/>
        <v>56.137380578062647</v>
      </c>
      <c r="L85" s="111"/>
      <c r="M85" s="111"/>
      <c r="N85" s="111"/>
      <c r="O85" s="111">
        <f>O84/$D84*100</f>
        <v>39.327609142580719</v>
      </c>
      <c r="P85" s="111"/>
      <c r="Q85" s="111"/>
      <c r="R85" s="111"/>
      <c r="S85" s="111"/>
      <c r="T85" s="111">
        <f>T84/$D84*100</f>
        <v>18.609932849233026</v>
      </c>
      <c r="U85" s="15"/>
      <c r="V85" s="16"/>
      <c r="W85" s="16"/>
      <c r="X85" s="16"/>
      <c r="Y85" s="16"/>
      <c r="Z85" s="16"/>
      <c r="AA85" s="16"/>
      <c r="AB85" s="16"/>
      <c r="AC85" s="112">
        <f>AC84/$AC84*100</f>
        <v>100</v>
      </c>
      <c r="AD85" s="16"/>
      <c r="AE85" s="16"/>
      <c r="AF85" s="16"/>
      <c r="AG85" s="16">
        <f>AG84/$AC84*100</f>
        <v>70.05601034037052</v>
      </c>
      <c r="AH85" s="16"/>
      <c r="AI85" s="16"/>
      <c r="AJ85" s="16"/>
      <c r="AK85" s="16"/>
      <c r="AL85" s="16">
        <f>AL84/$AC84*100</f>
        <v>33.150696839790584</v>
      </c>
    </row>
    <row r="86" spans="1:38">
      <c r="A86" s="12"/>
      <c r="B86" s="12"/>
      <c r="C86" s="12" t="s">
        <v>40</v>
      </c>
      <c r="D86" s="15"/>
      <c r="E86" s="15"/>
      <c r="F86" s="15"/>
      <c r="G86" s="15"/>
      <c r="H86" s="15"/>
      <c r="I86" s="15"/>
      <c r="J86" s="15"/>
      <c r="K86" s="15">
        <v>856</v>
      </c>
      <c r="L86" s="15">
        <v>822</v>
      </c>
      <c r="M86" s="15">
        <v>708</v>
      </c>
      <c r="N86" s="15">
        <v>640</v>
      </c>
      <c r="O86" s="15">
        <v>543</v>
      </c>
      <c r="P86" s="15">
        <v>458.23520903237329</v>
      </c>
      <c r="Q86" s="15">
        <v>388.8765308375539</v>
      </c>
      <c r="R86" s="15">
        <v>333.2790169117701</v>
      </c>
      <c r="S86" s="15">
        <v>281.93286990113131</v>
      </c>
      <c r="T86" s="15">
        <v>232.81468885120495</v>
      </c>
      <c r="U86" s="15">
        <v>186.00802826168234</v>
      </c>
      <c r="V86" s="15"/>
      <c r="W86" s="15"/>
      <c r="X86" s="15"/>
      <c r="Y86" s="15"/>
      <c r="Z86" s="15"/>
      <c r="AA86" s="15"/>
      <c r="AB86" s="15"/>
      <c r="AC86" s="113">
        <v>100</v>
      </c>
      <c r="AD86" s="15">
        <v>96.028037383177562</v>
      </c>
      <c r="AE86" s="15">
        <v>82.710280373831779</v>
      </c>
      <c r="AF86" s="15">
        <v>74.766355140186917</v>
      </c>
      <c r="AG86" s="17">
        <v>63.434579439252339</v>
      </c>
      <c r="AH86" s="15">
        <v>53.53215058789408</v>
      </c>
      <c r="AI86" s="15">
        <v>45.42950126606938</v>
      </c>
      <c r="AJ86" s="15">
        <v>38.934464592496511</v>
      </c>
      <c r="AK86" s="15">
        <v>32.936082932375157</v>
      </c>
      <c r="AL86" s="47">
        <v>27.197977669533291</v>
      </c>
    </row>
    <row r="87" spans="1:38">
      <c r="A87" s="12"/>
      <c r="B87" s="12"/>
      <c r="C87" s="12" t="s">
        <v>41</v>
      </c>
      <c r="D87" s="15"/>
      <c r="E87" s="15"/>
      <c r="F87" s="15"/>
      <c r="G87" s="15"/>
      <c r="H87" s="15"/>
      <c r="I87" s="15"/>
      <c r="J87" s="15"/>
      <c r="K87" s="15">
        <v>1467</v>
      </c>
      <c r="L87" s="15">
        <v>1436</v>
      </c>
      <c r="M87" s="15">
        <v>1280</v>
      </c>
      <c r="N87" s="15">
        <v>1153</v>
      </c>
      <c r="O87" s="15">
        <v>978</v>
      </c>
      <c r="P87" s="15">
        <v>819.87445955926455</v>
      </c>
      <c r="Q87" s="15">
        <v>675.83573346104288</v>
      </c>
      <c r="R87" s="15">
        <v>566.9208942166365</v>
      </c>
      <c r="S87" s="15">
        <v>474.81479779791584</v>
      </c>
      <c r="T87" s="15">
        <v>386.66542840565717</v>
      </c>
      <c r="U87" s="15">
        <v>303.06519110779391</v>
      </c>
      <c r="V87" s="15"/>
      <c r="W87" s="15"/>
      <c r="X87" s="15"/>
      <c r="Y87" s="15"/>
      <c r="Z87" s="15"/>
      <c r="AA87" s="15"/>
      <c r="AB87" s="15"/>
      <c r="AC87" s="113">
        <v>100</v>
      </c>
      <c r="AD87" s="15">
        <v>97.886843899113842</v>
      </c>
      <c r="AE87" s="15">
        <v>87.252897068847986</v>
      </c>
      <c r="AF87" s="15">
        <v>78.595773687798228</v>
      </c>
      <c r="AG87" s="17">
        <v>66.666666666666657</v>
      </c>
      <c r="AH87" s="15">
        <v>55.887829554142101</v>
      </c>
      <c r="AI87" s="15">
        <v>46.069238818066999</v>
      </c>
      <c r="AJ87" s="15">
        <v>38.644914397862067</v>
      </c>
      <c r="AK87" s="15">
        <v>32.366380217990177</v>
      </c>
      <c r="AL87" s="47">
        <v>26.357561581844386</v>
      </c>
    </row>
    <row r="88" spans="1:38">
      <c r="A88" s="12"/>
      <c r="B88" s="12"/>
      <c r="C88" s="12" t="s">
        <v>42</v>
      </c>
      <c r="D88" s="15"/>
      <c r="E88" s="15"/>
      <c r="F88" s="15"/>
      <c r="G88" s="15"/>
      <c r="H88" s="15"/>
      <c r="I88" s="15"/>
      <c r="J88" s="15"/>
      <c r="K88" s="15">
        <v>1078</v>
      </c>
      <c r="L88" s="15">
        <v>1053</v>
      </c>
      <c r="M88" s="15">
        <v>1020</v>
      </c>
      <c r="N88" s="15">
        <v>977</v>
      </c>
      <c r="O88" s="15">
        <v>904</v>
      </c>
      <c r="P88" s="15">
        <v>835.38802891045589</v>
      </c>
      <c r="Q88" s="15">
        <v>777.84847128505135</v>
      </c>
      <c r="R88" s="15">
        <v>684.73344033013859</v>
      </c>
      <c r="S88" s="15">
        <v>612.51819667873917</v>
      </c>
      <c r="T88" s="15">
        <v>538.95331428306736</v>
      </c>
      <c r="U88" s="15">
        <v>468.08937197335899</v>
      </c>
      <c r="V88" s="15"/>
      <c r="W88" s="15"/>
      <c r="X88" s="15"/>
      <c r="Y88" s="15"/>
      <c r="Z88" s="15"/>
      <c r="AA88" s="15"/>
      <c r="AB88" s="15"/>
      <c r="AC88" s="113">
        <v>100</v>
      </c>
      <c r="AD88" s="15">
        <v>97.680890538033395</v>
      </c>
      <c r="AE88" s="15">
        <v>94.619666048237477</v>
      </c>
      <c r="AF88" s="15">
        <v>90.630797773654919</v>
      </c>
      <c r="AG88" s="17">
        <v>83.85899814471243</v>
      </c>
      <c r="AH88" s="15">
        <v>77.4942512903948</v>
      </c>
      <c r="AI88" s="15">
        <v>72.156629989336864</v>
      </c>
      <c r="AJ88" s="15">
        <v>63.518872015782804</v>
      </c>
      <c r="AK88" s="15">
        <v>56.819869821775434</v>
      </c>
      <c r="AL88" s="47">
        <v>49.995669228484914</v>
      </c>
    </row>
    <row r="89" spans="1:38">
      <c r="A89" s="12"/>
      <c r="B89" s="29"/>
      <c r="C89" s="29" t="s">
        <v>43</v>
      </c>
      <c r="D89" s="32"/>
      <c r="E89" s="32"/>
      <c r="F89" s="32"/>
      <c r="G89" s="32"/>
      <c r="H89" s="32"/>
      <c r="I89" s="32"/>
      <c r="J89" s="32"/>
      <c r="K89" s="32">
        <v>1241</v>
      </c>
      <c r="L89" s="32">
        <v>1150</v>
      </c>
      <c r="M89" s="32">
        <v>1095</v>
      </c>
      <c r="N89" s="32">
        <v>949</v>
      </c>
      <c r="O89" s="32">
        <v>827</v>
      </c>
      <c r="P89" s="32">
        <v>715.02318101066658</v>
      </c>
      <c r="Q89" s="32">
        <v>612.95677847206969</v>
      </c>
      <c r="R89" s="32">
        <v>525.50744884438086</v>
      </c>
      <c r="S89" s="32">
        <v>447.38893267432826</v>
      </c>
      <c r="T89" s="32">
        <v>380.4219157631494</v>
      </c>
      <c r="U89" s="32">
        <v>315.95349014879912</v>
      </c>
      <c r="V89" s="32"/>
      <c r="W89" s="32"/>
      <c r="X89" s="32"/>
      <c r="Y89" s="32"/>
      <c r="Z89" s="32"/>
      <c r="AA89" s="32"/>
      <c r="AB89" s="32"/>
      <c r="AC89" s="117">
        <v>100</v>
      </c>
      <c r="AD89" s="32">
        <v>92.667203867848514</v>
      </c>
      <c r="AE89" s="32">
        <v>88.235294117647058</v>
      </c>
      <c r="AF89" s="32">
        <v>76.470588235294116</v>
      </c>
      <c r="AG89" s="118">
        <v>66.639806607574542</v>
      </c>
      <c r="AH89" s="32">
        <v>57.616694682567818</v>
      </c>
      <c r="AI89" s="32">
        <v>49.392165872044288</v>
      </c>
      <c r="AJ89" s="32">
        <v>42.345483387943659</v>
      </c>
      <c r="AK89" s="32">
        <v>36.050679506392285</v>
      </c>
      <c r="AL89" s="119">
        <v>30.654465412018482</v>
      </c>
    </row>
    <row r="90" spans="1:38">
      <c r="A90" s="12"/>
      <c r="B90" s="134" t="s">
        <v>44</v>
      </c>
      <c r="C90" s="134"/>
      <c r="D90" s="135">
        <v>7941</v>
      </c>
      <c r="E90" s="135">
        <v>6606</v>
      </c>
      <c r="F90" s="135">
        <v>5439</v>
      </c>
      <c r="G90" s="136">
        <v>4832</v>
      </c>
      <c r="H90" s="136">
        <v>4636</v>
      </c>
      <c r="I90" s="136">
        <v>4343</v>
      </c>
      <c r="J90" s="136">
        <v>4027</v>
      </c>
      <c r="K90" s="137">
        <f>SUM(K92:K94)</f>
        <v>3805</v>
      </c>
      <c r="L90" s="137">
        <f t="shared" ref="L90:T90" si="53">SUM(L92:L94)</f>
        <v>3658</v>
      </c>
      <c r="M90" s="137">
        <f t="shared" si="53"/>
        <v>3406</v>
      </c>
      <c r="N90" s="138">
        <f t="shared" si="53"/>
        <v>3006</v>
      </c>
      <c r="O90" s="137">
        <f t="shared" si="53"/>
        <v>2723</v>
      </c>
      <c r="P90" s="139">
        <f t="shared" si="53"/>
        <v>2443.4877347657689</v>
      </c>
      <c r="Q90" s="139">
        <f t="shared" si="53"/>
        <v>2142.8740443933743</v>
      </c>
      <c r="R90" s="139">
        <f t="shared" si="53"/>
        <v>1829.2896781118188</v>
      </c>
      <c r="S90" s="139">
        <f t="shared" si="53"/>
        <v>1564.8211799115879</v>
      </c>
      <c r="T90" s="137">
        <f t="shared" si="53"/>
        <v>1317.4476541376248</v>
      </c>
      <c r="U90" s="139"/>
      <c r="V90" s="140">
        <f>D91</f>
        <v>100</v>
      </c>
      <c r="W90" s="140">
        <f t="shared" ref="W90:AC90" si="54">E91</f>
        <v>83.188515300340001</v>
      </c>
      <c r="X90" s="140">
        <f t="shared" si="54"/>
        <v>68.492633169625989</v>
      </c>
      <c r="Y90" s="140">
        <f t="shared" si="54"/>
        <v>60.848759602065229</v>
      </c>
      <c r="Z90" s="140">
        <f t="shared" si="54"/>
        <v>58.380556604961583</v>
      </c>
      <c r="AA90" s="140">
        <f t="shared" si="54"/>
        <v>54.690844981740341</v>
      </c>
      <c r="AB90" s="140">
        <f t="shared" si="54"/>
        <v>50.711497292532428</v>
      </c>
      <c r="AC90" s="140">
        <f t="shared" si="54"/>
        <v>47.915879612139527</v>
      </c>
      <c r="AD90" s="140"/>
      <c r="AE90" s="140"/>
      <c r="AF90" s="140"/>
      <c r="AG90" s="140">
        <f t="shared" ref="AG90" si="55">O91</f>
        <v>34.2903916383327</v>
      </c>
      <c r="AH90" s="140"/>
      <c r="AI90" s="140"/>
      <c r="AJ90" s="140"/>
      <c r="AK90" s="140"/>
      <c r="AL90" s="140">
        <f t="shared" ref="AL90" si="56">T91</f>
        <v>16.590450247294104</v>
      </c>
    </row>
    <row r="91" spans="1:38">
      <c r="A91" s="12"/>
      <c r="B91" s="12"/>
      <c r="C91" s="12"/>
      <c r="D91" s="111">
        <v>100</v>
      </c>
      <c r="E91" s="111">
        <f t="shared" ref="E91:K91" si="57">E90/$D90*100</f>
        <v>83.188515300340001</v>
      </c>
      <c r="F91" s="111">
        <f t="shared" si="57"/>
        <v>68.492633169625989</v>
      </c>
      <c r="G91" s="111">
        <f t="shared" si="57"/>
        <v>60.848759602065229</v>
      </c>
      <c r="H91" s="111">
        <f t="shared" si="57"/>
        <v>58.380556604961583</v>
      </c>
      <c r="I91" s="111">
        <f t="shared" si="57"/>
        <v>54.690844981740341</v>
      </c>
      <c r="J91" s="111">
        <f t="shared" si="57"/>
        <v>50.711497292532428</v>
      </c>
      <c r="K91" s="111">
        <f t="shared" si="57"/>
        <v>47.915879612139527</v>
      </c>
      <c r="L91" s="111"/>
      <c r="M91" s="111"/>
      <c r="N91" s="111"/>
      <c r="O91" s="111">
        <f>O90/$D90*100</f>
        <v>34.2903916383327</v>
      </c>
      <c r="P91" s="111"/>
      <c r="Q91" s="111"/>
      <c r="R91" s="111"/>
      <c r="S91" s="111"/>
      <c r="T91" s="111">
        <f>T90/$D90*100</f>
        <v>16.590450247294104</v>
      </c>
      <c r="U91" s="15"/>
      <c r="V91" s="16"/>
      <c r="W91" s="16"/>
      <c r="X91" s="16"/>
      <c r="Y91" s="16"/>
      <c r="Z91" s="16"/>
      <c r="AA91" s="16"/>
      <c r="AB91" s="16"/>
      <c r="AC91" s="112">
        <f>AC90/$AC90*100</f>
        <v>100</v>
      </c>
      <c r="AD91" s="16"/>
      <c r="AE91" s="16"/>
      <c r="AF91" s="16"/>
      <c r="AG91" s="16">
        <f>AG90/$AC90*100</f>
        <v>71.563731931668855</v>
      </c>
      <c r="AH91" s="16"/>
      <c r="AI91" s="16"/>
      <c r="AJ91" s="16"/>
      <c r="AK91" s="16"/>
      <c r="AL91" s="16">
        <f>AL90/$AC90*100</f>
        <v>34.624117060121549</v>
      </c>
    </row>
    <row r="92" spans="1:38">
      <c r="A92" s="12"/>
      <c r="B92" s="12"/>
      <c r="C92" s="12" t="s">
        <v>381</v>
      </c>
      <c r="D92" s="15"/>
      <c r="E92" s="15"/>
      <c r="F92" s="15"/>
      <c r="G92" s="15"/>
      <c r="H92" s="15"/>
      <c r="I92" s="15"/>
      <c r="J92" s="15"/>
      <c r="K92" s="15">
        <v>2098</v>
      </c>
      <c r="L92" s="15">
        <v>2013</v>
      </c>
      <c r="M92" s="15">
        <v>1923</v>
      </c>
      <c r="N92" s="15">
        <v>1695</v>
      </c>
      <c r="O92" s="15">
        <v>1522</v>
      </c>
      <c r="P92" s="15">
        <v>1347.6672621979048</v>
      </c>
      <c r="Q92" s="15">
        <v>1183.3746203223154</v>
      </c>
      <c r="R92" s="15">
        <v>1030.1966700569694</v>
      </c>
      <c r="S92" s="15">
        <v>896.34221889709863</v>
      </c>
      <c r="T92" s="15">
        <v>767.77813156798425</v>
      </c>
      <c r="U92" s="15">
        <v>646.79557564981178</v>
      </c>
      <c r="V92" s="15"/>
      <c r="W92" s="15"/>
      <c r="X92" s="15"/>
      <c r="Y92" s="15"/>
      <c r="Z92" s="15"/>
      <c r="AA92" s="15"/>
      <c r="AB92" s="15"/>
      <c r="AC92" s="113">
        <v>100</v>
      </c>
      <c r="AD92" s="15">
        <v>95.948522402287892</v>
      </c>
      <c r="AE92" s="15">
        <v>91.658722592945665</v>
      </c>
      <c r="AF92" s="15">
        <v>80.791229742612018</v>
      </c>
      <c r="AG92" s="17">
        <v>72.545281220209716</v>
      </c>
      <c r="AH92" s="15">
        <v>64.235808493703757</v>
      </c>
      <c r="AI92" s="15">
        <v>56.404891340434482</v>
      </c>
      <c r="AJ92" s="15">
        <v>49.103749764393207</v>
      </c>
      <c r="AK92" s="15">
        <v>42.723651997001845</v>
      </c>
      <c r="AL92" s="47">
        <v>36.595716471305259</v>
      </c>
    </row>
    <row r="93" spans="1:38">
      <c r="A93" s="12"/>
      <c r="B93" s="12"/>
      <c r="C93" s="12" t="s">
        <v>47</v>
      </c>
      <c r="D93" s="15"/>
      <c r="E93" s="15"/>
      <c r="F93" s="15"/>
      <c r="G93" s="15"/>
      <c r="H93" s="15"/>
      <c r="I93" s="15"/>
      <c r="J93" s="15"/>
      <c r="K93" s="15">
        <v>899</v>
      </c>
      <c r="L93" s="15">
        <v>860</v>
      </c>
      <c r="M93" s="15">
        <v>778</v>
      </c>
      <c r="N93" s="15">
        <v>671</v>
      </c>
      <c r="O93" s="15">
        <v>601</v>
      </c>
      <c r="P93" s="15">
        <v>528.99694389385331</v>
      </c>
      <c r="Q93" s="15">
        <v>444.59453268843441</v>
      </c>
      <c r="R93" s="15">
        <v>366.14017878437625</v>
      </c>
      <c r="S93" s="15">
        <v>302.40996917451275</v>
      </c>
      <c r="T93" s="15">
        <v>237.83951348561612</v>
      </c>
      <c r="U93" s="15">
        <v>184.16674436925487</v>
      </c>
      <c r="V93" s="15"/>
      <c r="W93" s="15"/>
      <c r="X93" s="15"/>
      <c r="Y93" s="15"/>
      <c r="Z93" s="15"/>
      <c r="AA93" s="15"/>
      <c r="AB93" s="15"/>
      <c r="AC93" s="113">
        <v>100</v>
      </c>
      <c r="AD93" s="15">
        <v>95.66184649610679</v>
      </c>
      <c r="AE93" s="15">
        <v>86.540600667408228</v>
      </c>
      <c r="AF93" s="15">
        <v>74.638487208008897</v>
      </c>
      <c r="AG93" s="17">
        <v>66.852057842046719</v>
      </c>
      <c r="AH93" s="15">
        <v>58.842819120562105</v>
      </c>
      <c r="AI93" s="15">
        <v>49.454341789592263</v>
      </c>
      <c r="AJ93" s="15">
        <v>40.727494859218716</v>
      </c>
      <c r="AK93" s="15">
        <v>33.638483779144913</v>
      </c>
      <c r="AL93" s="47">
        <v>26.456008174150845</v>
      </c>
    </row>
    <row r="94" spans="1:38">
      <c r="A94" s="12"/>
      <c r="B94" s="29"/>
      <c r="C94" s="29" t="s">
        <v>49</v>
      </c>
      <c r="D94" s="32"/>
      <c r="E94" s="32"/>
      <c r="F94" s="32"/>
      <c r="G94" s="32"/>
      <c r="H94" s="32"/>
      <c r="I94" s="32"/>
      <c r="J94" s="32"/>
      <c r="K94" s="32">
        <v>808</v>
      </c>
      <c r="L94" s="32">
        <v>785</v>
      </c>
      <c r="M94" s="32">
        <v>705</v>
      </c>
      <c r="N94" s="32">
        <v>640</v>
      </c>
      <c r="O94" s="32">
        <v>600</v>
      </c>
      <c r="P94" s="32">
        <v>566.82352867401073</v>
      </c>
      <c r="Q94" s="32">
        <v>514.90489138262444</v>
      </c>
      <c r="R94" s="32">
        <v>432.95282927047322</v>
      </c>
      <c r="S94" s="32">
        <v>366.06899183997655</v>
      </c>
      <c r="T94" s="32">
        <v>311.83000908402448</v>
      </c>
      <c r="U94" s="32">
        <v>268.18112163410126</v>
      </c>
      <c r="V94" s="32"/>
      <c r="W94" s="32"/>
      <c r="X94" s="32"/>
      <c r="Y94" s="32"/>
      <c r="Z94" s="32"/>
      <c r="AA94" s="32"/>
      <c r="AB94" s="32"/>
      <c r="AC94" s="117">
        <v>100</v>
      </c>
      <c r="AD94" s="32">
        <v>97.153465346534645</v>
      </c>
      <c r="AE94" s="32">
        <v>87.252475247524757</v>
      </c>
      <c r="AF94" s="32">
        <v>79.207920792079207</v>
      </c>
      <c r="AG94" s="118">
        <v>74.257425742574256</v>
      </c>
      <c r="AH94" s="32">
        <v>70.151426816090435</v>
      </c>
      <c r="AI94" s="32">
        <v>63.725852893889169</v>
      </c>
      <c r="AJ94" s="32">
        <v>53.583270949315995</v>
      </c>
      <c r="AK94" s="32">
        <v>45.305568297026802</v>
      </c>
      <c r="AL94" s="119">
        <v>38.59282290643867</v>
      </c>
    </row>
    <row r="95" spans="1:38">
      <c r="A95" s="12"/>
      <c r="B95" s="134" t="s">
        <v>50</v>
      </c>
      <c r="C95" s="134"/>
      <c r="D95" s="135">
        <v>6046</v>
      </c>
      <c r="E95" s="135">
        <v>5006</v>
      </c>
      <c r="F95" s="135">
        <v>4030</v>
      </c>
      <c r="G95" s="136">
        <v>3786</v>
      </c>
      <c r="H95" s="136">
        <v>3512</v>
      </c>
      <c r="I95" s="136">
        <v>3351</v>
      </c>
      <c r="J95" s="136">
        <v>3181</v>
      </c>
      <c r="K95" s="137">
        <f>SUM(K97:K99)</f>
        <v>3765</v>
      </c>
      <c r="L95" s="137">
        <f t="shared" ref="L95:T95" si="58">SUM(L97:L99)</f>
        <v>3697</v>
      </c>
      <c r="M95" s="137">
        <f t="shared" si="58"/>
        <v>3674</v>
      </c>
      <c r="N95" s="138">
        <f t="shared" si="58"/>
        <v>3408</v>
      </c>
      <c r="O95" s="137">
        <f t="shared" si="58"/>
        <v>3026</v>
      </c>
      <c r="P95" s="139">
        <f t="shared" si="58"/>
        <v>2659.3496316019809</v>
      </c>
      <c r="Q95" s="139">
        <f t="shared" si="58"/>
        <v>2325.4556136414449</v>
      </c>
      <c r="R95" s="139">
        <f t="shared" si="58"/>
        <v>2047.7102275143675</v>
      </c>
      <c r="S95" s="139">
        <f t="shared" si="58"/>
        <v>1787.325701129244</v>
      </c>
      <c r="T95" s="137">
        <f t="shared" si="58"/>
        <v>1546.1375689791614</v>
      </c>
      <c r="U95" s="139"/>
      <c r="V95" s="140">
        <v>100</v>
      </c>
      <c r="W95" s="140">
        <v>82.79854449222627</v>
      </c>
      <c r="X95" s="140">
        <v>66.65564009262323</v>
      </c>
      <c r="Y95" s="140">
        <v>62.619913992722466</v>
      </c>
      <c r="Z95" s="140">
        <v>58.087992060866689</v>
      </c>
      <c r="AA95" s="140">
        <v>55.425074429374796</v>
      </c>
      <c r="AB95" s="140">
        <v>52.6132980482964</v>
      </c>
      <c r="AC95" s="140">
        <v>62.272576910353948</v>
      </c>
      <c r="AD95" s="140"/>
      <c r="AE95" s="140"/>
      <c r="AF95" s="140"/>
      <c r="AG95" s="140">
        <v>50.049619583195494</v>
      </c>
      <c r="AH95" s="140"/>
      <c r="AI95" s="140"/>
      <c r="AJ95" s="140"/>
      <c r="AK95" s="140"/>
      <c r="AL95" s="140">
        <v>25.57290057855047</v>
      </c>
    </row>
    <row r="96" spans="1:38">
      <c r="A96" s="12"/>
      <c r="B96" s="12"/>
      <c r="C96" s="12"/>
      <c r="D96" s="111">
        <v>100</v>
      </c>
      <c r="E96" s="111">
        <f t="shared" ref="E96:K96" si="59">E95/$D95*100</f>
        <v>82.79854449222627</v>
      </c>
      <c r="F96" s="111">
        <f t="shared" si="59"/>
        <v>66.65564009262323</v>
      </c>
      <c r="G96" s="111">
        <f t="shared" si="59"/>
        <v>62.619913992722466</v>
      </c>
      <c r="H96" s="111">
        <f t="shared" si="59"/>
        <v>58.087992060866689</v>
      </c>
      <c r="I96" s="111">
        <f t="shared" si="59"/>
        <v>55.425074429374796</v>
      </c>
      <c r="J96" s="111">
        <f t="shared" si="59"/>
        <v>52.6132980482964</v>
      </c>
      <c r="K96" s="111">
        <f t="shared" si="59"/>
        <v>62.272576910353948</v>
      </c>
      <c r="L96" s="111"/>
      <c r="M96" s="111"/>
      <c r="N96" s="111"/>
      <c r="O96" s="111">
        <f>O95/$D95*100</f>
        <v>50.049619583195501</v>
      </c>
      <c r="P96" s="111"/>
      <c r="Q96" s="111"/>
      <c r="R96" s="111"/>
      <c r="S96" s="111"/>
      <c r="T96" s="111">
        <f>T95/$D95*100</f>
        <v>25.572900578550474</v>
      </c>
      <c r="U96" s="15"/>
      <c r="V96" s="16"/>
      <c r="W96" s="16"/>
      <c r="X96" s="16"/>
      <c r="Y96" s="16"/>
      <c r="Z96" s="16"/>
      <c r="AA96" s="16"/>
      <c r="AB96" s="16"/>
      <c r="AC96" s="112">
        <f>AC95/$AC95*100</f>
        <v>100</v>
      </c>
      <c r="AD96" s="16"/>
      <c r="AE96" s="16"/>
      <c r="AF96" s="16"/>
      <c r="AG96" s="16">
        <f>AG95/$AC95*100</f>
        <v>80.371845949535185</v>
      </c>
      <c r="AH96" s="16"/>
      <c r="AI96" s="16"/>
      <c r="AJ96" s="16"/>
      <c r="AK96" s="16"/>
      <c r="AL96" s="16">
        <f>AL95/$AC95*100</f>
        <v>41.066070889220754</v>
      </c>
    </row>
    <row r="97" spans="1:38">
      <c r="A97" s="12"/>
      <c r="B97" s="12"/>
      <c r="C97" s="12" t="s">
        <v>51</v>
      </c>
      <c r="D97" s="15"/>
      <c r="E97" s="15"/>
      <c r="F97" s="15"/>
      <c r="G97" s="15"/>
      <c r="H97" s="15"/>
      <c r="I97" s="15"/>
      <c r="J97" s="15"/>
      <c r="K97" s="15">
        <v>2448</v>
      </c>
      <c r="L97" s="15">
        <v>2457</v>
      </c>
      <c r="M97" s="15">
        <v>2458</v>
      </c>
      <c r="N97" s="15">
        <v>2356</v>
      </c>
      <c r="O97" s="15">
        <v>2158</v>
      </c>
      <c r="P97" s="15">
        <v>1946.4139715928613</v>
      </c>
      <c r="Q97" s="15">
        <v>1749.9025790732744</v>
      </c>
      <c r="R97" s="15">
        <v>1569.9092245783324</v>
      </c>
      <c r="S97" s="15">
        <v>1403.104581067078</v>
      </c>
      <c r="T97" s="15">
        <v>1235.7317364082505</v>
      </c>
      <c r="U97" s="15">
        <v>1071.051460770014</v>
      </c>
      <c r="V97" s="15"/>
      <c r="W97" s="15"/>
      <c r="X97" s="15"/>
      <c r="Y97" s="15"/>
      <c r="Z97" s="15"/>
      <c r="AA97" s="15"/>
      <c r="AB97" s="15"/>
      <c r="AC97" s="113">
        <v>100</v>
      </c>
      <c r="AD97" s="15">
        <v>100.36764705882352</v>
      </c>
      <c r="AE97" s="15">
        <v>100.40849673202614</v>
      </c>
      <c r="AF97" s="15">
        <v>96.24183006535948</v>
      </c>
      <c r="AG97" s="17">
        <v>88.153594771241828</v>
      </c>
      <c r="AH97" s="15">
        <v>79.51037465657113</v>
      </c>
      <c r="AI97" s="15">
        <v>71.482948491555334</v>
      </c>
      <c r="AJ97" s="15">
        <v>64.13027878179463</v>
      </c>
      <c r="AK97" s="15">
        <v>57.316363605681289</v>
      </c>
      <c r="AL97" s="47">
        <v>50.479237598376244</v>
      </c>
    </row>
    <row r="98" spans="1:38">
      <c r="A98" s="12"/>
      <c r="B98" s="12"/>
      <c r="C98" s="12" t="s">
        <v>52</v>
      </c>
      <c r="D98" s="15"/>
      <c r="E98" s="15"/>
      <c r="F98" s="15"/>
      <c r="G98" s="15"/>
      <c r="H98" s="15"/>
      <c r="I98" s="15"/>
      <c r="J98" s="15"/>
      <c r="K98" s="15">
        <v>705</v>
      </c>
      <c r="L98" s="15">
        <v>651</v>
      </c>
      <c r="M98" s="15">
        <v>692</v>
      </c>
      <c r="N98" s="15">
        <v>622</v>
      </c>
      <c r="O98" s="15">
        <v>526</v>
      </c>
      <c r="P98" s="15">
        <v>441.00394521100293</v>
      </c>
      <c r="Q98" s="15">
        <v>368.42752885455508</v>
      </c>
      <c r="R98" s="15">
        <v>321.46160606109896</v>
      </c>
      <c r="S98" s="15">
        <v>273.47289124793127</v>
      </c>
      <c r="T98" s="15">
        <v>230.83705518730866</v>
      </c>
      <c r="U98" s="15">
        <v>188.45061727556438</v>
      </c>
      <c r="V98" s="15"/>
      <c r="W98" s="15"/>
      <c r="X98" s="15"/>
      <c r="Y98" s="15"/>
      <c r="Z98" s="15"/>
      <c r="AA98" s="15"/>
      <c r="AB98" s="15"/>
      <c r="AC98" s="113">
        <v>100</v>
      </c>
      <c r="AD98" s="15">
        <v>92.340425531914889</v>
      </c>
      <c r="AE98" s="15">
        <v>98.156028368794324</v>
      </c>
      <c r="AF98" s="15">
        <v>88.22695035460994</v>
      </c>
      <c r="AG98" s="17">
        <v>74.609929078014176</v>
      </c>
      <c r="AH98" s="15">
        <v>62.553751093759281</v>
      </c>
      <c r="AI98" s="15">
        <v>52.25922395100072</v>
      </c>
      <c r="AJ98" s="15">
        <v>45.597390930652338</v>
      </c>
      <c r="AK98" s="15">
        <v>38.790481028075355</v>
      </c>
      <c r="AL98" s="47">
        <v>32.742844707419664</v>
      </c>
    </row>
    <row r="99" spans="1:38">
      <c r="A99" s="12"/>
      <c r="B99" s="29"/>
      <c r="C99" s="29" t="s">
        <v>53</v>
      </c>
      <c r="D99" s="32"/>
      <c r="E99" s="32"/>
      <c r="F99" s="32"/>
      <c r="G99" s="32"/>
      <c r="H99" s="32"/>
      <c r="I99" s="32"/>
      <c r="J99" s="32"/>
      <c r="K99" s="32">
        <v>612</v>
      </c>
      <c r="L99" s="32">
        <v>589</v>
      </c>
      <c r="M99" s="32">
        <v>524</v>
      </c>
      <c r="N99" s="32">
        <v>430</v>
      </c>
      <c r="O99" s="32">
        <v>342</v>
      </c>
      <c r="P99" s="32">
        <v>271.93171479811667</v>
      </c>
      <c r="Q99" s="32">
        <v>207.12550571361538</v>
      </c>
      <c r="R99" s="32">
        <v>156.33939687493611</v>
      </c>
      <c r="S99" s="32">
        <v>110.74822881423459</v>
      </c>
      <c r="T99" s="32">
        <v>79.568777383602253</v>
      </c>
      <c r="U99" s="32">
        <v>58.972649853282348</v>
      </c>
      <c r="V99" s="32"/>
      <c r="W99" s="32"/>
      <c r="X99" s="32"/>
      <c r="Y99" s="32"/>
      <c r="Z99" s="32"/>
      <c r="AA99" s="32"/>
      <c r="AB99" s="32"/>
      <c r="AC99" s="117">
        <v>100</v>
      </c>
      <c r="AD99" s="32">
        <v>96.24183006535948</v>
      </c>
      <c r="AE99" s="32">
        <v>85.620915032679733</v>
      </c>
      <c r="AF99" s="32">
        <v>70.261437908496731</v>
      </c>
      <c r="AG99" s="118">
        <v>55.882352941176471</v>
      </c>
      <c r="AH99" s="32">
        <v>44.433286731718411</v>
      </c>
      <c r="AI99" s="32">
        <v>33.844036881309705</v>
      </c>
      <c r="AJ99" s="32">
        <v>25.545653084139886</v>
      </c>
      <c r="AK99" s="32">
        <v>18.096115819319376</v>
      </c>
      <c r="AL99" s="119">
        <v>13.001434213006904</v>
      </c>
    </row>
    <row r="100" spans="1:38">
      <c r="A100" s="12"/>
      <c r="B100" s="134" t="s">
        <v>54</v>
      </c>
      <c r="C100" s="134"/>
      <c r="D100" s="135">
        <v>9591</v>
      </c>
      <c r="E100" s="135">
        <v>7825</v>
      </c>
      <c r="F100" s="135">
        <v>6147</v>
      </c>
      <c r="G100" s="136">
        <v>5398</v>
      </c>
      <c r="H100" s="136">
        <v>5054</v>
      </c>
      <c r="I100" s="136">
        <v>4624</v>
      </c>
      <c r="J100" s="136">
        <v>4229</v>
      </c>
      <c r="K100" s="137">
        <f>SUM(K102:K105)</f>
        <v>3931</v>
      </c>
      <c r="L100" s="137">
        <f t="shared" ref="L100:T100" si="60">SUM(L102:L105)</f>
        <v>3716</v>
      </c>
      <c r="M100" s="137">
        <f t="shared" si="60"/>
        <v>3446</v>
      </c>
      <c r="N100" s="138">
        <f t="shared" si="60"/>
        <v>3106</v>
      </c>
      <c r="O100" s="137">
        <f t="shared" si="60"/>
        <v>2691</v>
      </c>
      <c r="P100" s="139">
        <f t="shared" si="60"/>
        <v>2342.0069388004463</v>
      </c>
      <c r="Q100" s="139">
        <f t="shared" si="60"/>
        <v>2025.7897986800285</v>
      </c>
      <c r="R100" s="139">
        <f t="shared" si="60"/>
        <v>1732.3247120359792</v>
      </c>
      <c r="S100" s="139">
        <f t="shared" si="60"/>
        <v>1472.3461821718054</v>
      </c>
      <c r="T100" s="137">
        <f t="shared" si="60"/>
        <v>1240.9101712691011</v>
      </c>
      <c r="U100" s="139"/>
      <c r="V100" s="140">
        <f>D101</f>
        <v>100</v>
      </c>
      <c r="W100" s="140">
        <f t="shared" ref="W100:AC100" si="61">E101</f>
        <v>81.586904389531853</v>
      </c>
      <c r="X100" s="140">
        <f t="shared" si="61"/>
        <v>64.091335627150457</v>
      </c>
      <c r="Y100" s="140">
        <f t="shared" si="61"/>
        <v>56.281930976957561</v>
      </c>
      <c r="Z100" s="140">
        <f t="shared" si="61"/>
        <v>52.695235116254821</v>
      </c>
      <c r="AA100" s="140">
        <f t="shared" si="61"/>
        <v>48.211865290376394</v>
      </c>
      <c r="AB100" s="140">
        <f t="shared" si="61"/>
        <v>44.093420915441563</v>
      </c>
      <c r="AC100" s="140">
        <f t="shared" si="61"/>
        <v>40.986341361693249</v>
      </c>
      <c r="AD100" s="140"/>
      <c r="AE100" s="140"/>
      <c r="AF100" s="140"/>
      <c r="AG100" s="140">
        <f t="shared" ref="AG100" si="62">O101</f>
        <v>28.057553956834528</v>
      </c>
      <c r="AH100" s="140"/>
      <c r="AI100" s="140"/>
      <c r="AJ100" s="140"/>
      <c r="AK100" s="140"/>
      <c r="AL100" s="140">
        <f t="shared" ref="AL100" si="63">T101</f>
        <v>12.93827725231051</v>
      </c>
    </row>
    <row r="101" spans="1:38">
      <c r="A101" s="12"/>
      <c r="B101" s="12"/>
      <c r="C101" s="12"/>
      <c r="D101" s="111">
        <v>100</v>
      </c>
      <c r="E101" s="111">
        <f t="shared" ref="E101:K101" si="64">E100/$D100*100</f>
        <v>81.586904389531853</v>
      </c>
      <c r="F101" s="111">
        <f t="shared" si="64"/>
        <v>64.091335627150457</v>
      </c>
      <c r="G101" s="111">
        <f t="shared" si="64"/>
        <v>56.281930976957561</v>
      </c>
      <c r="H101" s="111">
        <f t="shared" si="64"/>
        <v>52.695235116254821</v>
      </c>
      <c r="I101" s="111">
        <f t="shared" si="64"/>
        <v>48.211865290376394</v>
      </c>
      <c r="J101" s="111">
        <f t="shared" si="64"/>
        <v>44.093420915441563</v>
      </c>
      <c r="K101" s="111">
        <f t="shared" si="64"/>
        <v>40.986341361693249</v>
      </c>
      <c r="L101" s="111"/>
      <c r="M101" s="111"/>
      <c r="N101" s="111"/>
      <c r="O101" s="111">
        <f>O100/$D100*100</f>
        <v>28.057553956834528</v>
      </c>
      <c r="P101" s="111"/>
      <c r="Q101" s="111"/>
      <c r="R101" s="111"/>
      <c r="S101" s="111"/>
      <c r="T101" s="111">
        <f>T100/$D100*100</f>
        <v>12.93827725231051</v>
      </c>
      <c r="U101" s="15"/>
      <c r="V101" s="16"/>
      <c r="W101" s="16"/>
      <c r="X101" s="16"/>
      <c r="Y101" s="16"/>
      <c r="Z101" s="16"/>
      <c r="AA101" s="16"/>
      <c r="AB101" s="16"/>
      <c r="AC101" s="112">
        <f>AC100/$AC100*100</f>
        <v>100</v>
      </c>
      <c r="AD101" s="16"/>
      <c r="AE101" s="16"/>
      <c r="AF101" s="16"/>
      <c r="AG101" s="16">
        <f>AG100/$AC100*100</f>
        <v>68.455863647926734</v>
      </c>
      <c r="AH101" s="16"/>
      <c r="AI101" s="16"/>
      <c r="AJ101" s="16"/>
      <c r="AK101" s="16"/>
      <c r="AL101" s="16">
        <f>AL100/$AC100*100</f>
        <v>31.567290034828314</v>
      </c>
    </row>
    <row r="102" spans="1:38">
      <c r="A102" s="12"/>
      <c r="B102" s="12"/>
      <c r="C102" s="12" t="s">
        <v>56</v>
      </c>
      <c r="D102" s="15"/>
      <c r="E102" s="15"/>
      <c r="F102" s="15"/>
      <c r="G102" s="15"/>
      <c r="H102" s="15"/>
      <c r="I102" s="15"/>
      <c r="J102" s="15"/>
      <c r="K102" s="15">
        <v>1455</v>
      </c>
      <c r="L102" s="15">
        <v>1395</v>
      </c>
      <c r="M102" s="15">
        <v>1323</v>
      </c>
      <c r="N102" s="15">
        <v>1206</v>
      </c>
      <c r="O102" s="15">
        <v>1046</v>
      </c>
      <c r="P102" s="15">
        <v>894.61266008654616</v>
      </c>
      <c r="Q102" s="15">
        <v>757.42338790222095</v>
      </c>
      <c r="R102" s="15">
        <v>634.4432885212467</v>
      </c>
      <c r="S102" s="15">
        <v>536.15581446531132</v>
      </c>
      <c r="T102" s="15">
        <v>456.34759800804056</v>
      </c>
      <c r="U102" s="15">
        <v>387.38746636383303</v>
      </c>
      <c r="V102" s="15"/>
      <c r="W102" s="15"/>
      <c r="X102" s="15"/>
      <c r="Y102" s="15"/>
      <c r="Z102" s="15"/>
      <c r="AA102" s="15"/>
      <c r="AB102" s="15"/>
      <c r="AC102" s="113">
        <v>100</v>
      </c>
      <c r="AD102" s="15">
        <v>95.876288659793815</v>
      </c>
      <c r="AE102" s="15">
        <v>90.927835051546396</v>
      </c>
      <c r="AF102" s="15">
        <v>82.886597938144334</v>
      </c>
      <c r="AG102" s="17">
        <v>71.890034364261169</v>
      </c>
      <c r="AH102" s="15">
        <v>61.485406191515203</v>
      </c>
      <c r="AI102" s="15">
        <v>52.056590233829617</v>
      </c>
      <c r="AJ102" s="15">
        <v>43.604349726546168</v>
      </c>
      <c r="AK102" s="15">
        <v>36.849196870468134</v>
      </c>
      <c r="AL102" s="47">
        <v>31.364096083026844</v>
      </c>
    </row>
    <row r="103" spans="1:38">
      <c r="A103" s="12"/>
      <c r="B103" s="12"/>
      <c r="C103" s="12" t="s">
        <v>57</v>
      </c>
      <c r="D103" s="15"/>
      <c r="E103" s="15"/>
      <c r="F103" s="15"/>
      <c r="G103" s="15"/>
      <c r="H103" s="15"/>
      <c r="I103" s="15"/>
      <c r="J103" s="15"/>
      <c r="K103" s="15">
        <v>681</v>
      </c>
      <c r="L103" s="15">
        <v>647</v>
      </c>
      <c r="M103" s="15">
        <v>608</v>
      </c>
      <c r="N103" s="15">
        <v>557</v>
      </c>
      <c r="O103" s="15">
        <v>510</v>
      </c>
      <c r="P103" s="15">
        <v>476.21300105123635</v>
      </c>
      <c r="Q103" s="15">
        <v>441.3209662908248</v>
      </c>
      <c r="R103" s="15">
        <v>397.85099711500715</v>
      </c>
      <c r="S103" s="15">
        <v>359.02905539657434</v>
      </c>
      <c r="T103" s="15">
        <v>312.85143279013425</v>
      </c>
      <c r="U103" s="15">
        <v>270.96806873278501</v>
      </c>
      <c r="V103" s="15"/>
      <c r="W103" s="15"/>
      <c r="X103" s="15"/>
      <c r="Y103" s="15"/>
      <c r="Z103" s="15"/>
      <c r="AA103" s="15"/>
      <c r="AB103" s="15"/>
      <c r="AC103" s="113">
        <v>100</v>
      </c>
      <c r="AD103" s="15">
        <v>95.007342143906016</v>
      </c>
      <c r="AE103" s="15">
        <v>89.280469897209997</v>
      </c>
      <c r="AF103" s="15">
        <v>81.79148311306902</v>
      </c>
      <c r="AG103" s="17">
        <v>74.889867841409696</v>
      </c>
      <c r="AH103" s="15">
        <v>69.928487672721928</v>
      </c>
      <c r="AI103" s="15">
        <v>64.804840865025668</v>
      </c>
      <c r="AJ103" s="15">
        <v>58.421585479443053</v>
      </c>
      <c r="AK103" s="15">
        <v>52.720859823285515</v>
      </c>
      <c r="AL103" s="47">
        <v>45.940004814997685</v>
      </c>
    </row>
    <row r="104" spans="1:38">
      <c r="A104" s="12"/>
      <c r="B104" s="12"/>
      <c r="C104" s="12" t="s">
        <v>58</v>
      </c>
      <c r="D104" s="15"/>
      <c r="E104" s="15"/>
      <c r="F104" s="15"/>
      <c r="G104" s="15"/>
      <c r="H104" s="15"/>
      <c r="I104" s="15"/>
      <c r="J104" s="15"/>
      <c r="K104" s="15">
        <v>962</v>
      </c>
      <c r="L104" s="15">
        <v>902</v>
      </c>
      <c r="M104" s="15">
        <v>811</v>
      </c>
      <c r="N104" s="15">
        <v>681</v>
      </c>
      <c r="O104" s="15">
        <v>582</v>
      </c>
      <c r="P104" s="15">
        <v>497.913865187434</v>
      </c>
      <c r="Q104" s="15">
        <v>423.03807063611407</v>
      </c>
      <c r="R104" s="15">
        <v>354.56640819802988</v>
      </c>
      <c r="S104" s="15">
        <v>285.3654054699191</v>
      </c>
      <c r="T104" s="15">
        <v>224.63183182494043</v>
      </c>
      <c r="U104" s="15">
        <v>176.84600439235896</v>
      </c>
      <c r="V104" s="15"/>
      <c r="W104" s="15"/>
      <c r="X104" s="15"/>
      <c r="Y104" s="15"/>
      <c r="Z104" s="15"/>
      <c r="AA104" s="15"/>
      <c r="AB104" s="15"/>
      <c r="AC104" s="113">
        <v>100</v>
      </c>
      <c r="AD104" s="15">
        <v>93.762993762993759</v>
      </c>
      <c r="AE104" s="15">
        <v>84.303534303534306</v>
      </c>
      <c r="AF104" s="15">
        <v>70.79002079002079</v>
      </c>
      <c r="AG104" s="17">
        <v>60.4989604989605</v>
      </c>
      <c r="AH104" s="15">
        <v>51.758198044431815</v>
      </c>
      <c r="AI104" s="15">
        <v>43.974851417475477</v>
      </c>
      <c r="AJ104" s="15">
        <v>36.857214989400191</v>
      </c>
      <c r="AK104" s="15">
        <v>29.663763562361652</v>
      </c>
      <c r="AL104" s="47">
        <v>23.350502268704826</v>
      </c>
    </row>
    <row r="105" spans="1:38">
      <c r="A105" s="29"/>
      <c r="B105" s="29"/>
      <c r="C105" s="29" t="s">
        <v>59</v>
      </c>
      <c r="D105" s="32"/>
      <c r="E105" s="32"/>
      <c r="F105" s="32"/>
      <c r="G105" s="32"/>
      <c r="H105" s="32"/>
      <c r="I105" s="32"/>
      <c r="J105" s="32"/>
      <c r="K105" s="32">
        <v>833</v>
      </c>
      <c r="L105" s="32">
        <v>772</v>
      </c>
      <c r="M105" s="32">
        <v>704</v>
      </c>
      <c r="N105" s="32">
        <v>662</v>
      </c>
      <c r="O105" s="32">
        <v>553</v>
      </c>
      <c r="P105" s="32">
        <v>473.26741247522966</v>
      </c>
      <c r="Q105" s="32">
        <v>404.00737385086893</v>
      </c>
      <c r="R105" s="32">
        <v>345.46401820169558</v>
      </c>
      <c r="S105" s="32">
        <v>291.79590684000067</v>
      </c>
      <c r="T105" s="32">
        <v>247.0793086459858</v>
      </c>
      <c r="U105" s="32">
        <v>205.48097070737487</v>
      </c>
      <c r="V105" s="32"/>
      <c r="W105" s="32"/>
      <c r="X105" s="32"/>
      <c r="Y105" s="32"/>
      <c r="Z105" s="32"/>
      <c r="AA105" s="32"/>
      <c r="AB105" s="32"/>
      <c r="AC105" s="117">
        <v>100</v>
      </c>
      <c r="AD105" s="32">
        <v>92.677070828331338</v>
      </c>
      <c r="AE105" s="32">
        <v>84.513805522208884</v>
      </c>
      <c r="AF105" s="32">
        <v>79.471788715486184</v>
      </c>
      <c r="AG105" s="118">
        <v>66.386554621848731</v>
      </c>
      <c r="AH105" s="32">
        <v>56.814815423196841</v>
      </c>
      <c r="AI105" s="32">
        <v>48.500284976094711</v>
      </c>
      <c r="AJ105" s="32">
        <v>41.472271092640526</v>
      </c>
      <c r="AK105" s="32">
        <v>35.029520629051703</v>
      </c>
      <c r="AL105" s="119">
        <v>29.661381590154356</v>
      </c>
    </row>
    <row r="106" spans="1:38">
      <c r="A106" s="142" t="s">
        <v>61</v>
      </c>
      <c r="B106" s="142"/>
      <c r="C106" s="142"/>
      <c r="D106" s="143">
        <f>D107+D111</f>
        <v>45666</v>
      </c>
      <c r="E106" s="143">
        <f t="shared" ref="E106:T106" si="65">E107+E111</f>
        <v>44285</v>
      </c>
      <c r="F106" s="143">
        <f t="shared" si="65"/>
        <v>42073</v>
      </c>
      <c r="G106" s="143">
        <f t="shared" si="65"/>
        <v>41748</v>
      </c>
      <c r="H106" s="143">
        <f t="shared" si="65"/>
        <v>42428</v>
      </c>
      <c r="I106" s="143">
        <f t="shared" si="65"/>
        <v>40465</v>
      </c>
      <c r="J106" s="143">
        <f t="shared" si="65"/>
        <v>38140</v>
      </c>
      <c r="K106" s="143">
        <f t="shared" si="65"/>
        <v>36426</v>
      </c>
      <c r="L106" s="143">
        <f t="shared" si="65"/>
        <v>35329</v>
      </c>
      <c r="M106" s="143">
        <f t="shared" si="65"/>
        <v>34009</v>
      </c>
      <c r="N106" s="143">
        <f t="shared" si="65"/>
        <v>31627</v>
      </c>
      <c r="O106" s="143">
        <f t="shared" si="65"/>
        <v>29447</v>
      </c>
      <c r="P106" s="143">
        <f t="shared" si="65"/>
        <v>26306.43147266933</v>
      </c>
      <c r="Q106" s="143">
        <f t="shared" si="65"/>
        <v>23617.654326904638</v>
      </c>
      <c r="R106" s="143">
        <f t="shared" si="65"/>
        <v>20971.251634284614</v>
      </c>
      <c r="S106" s="143">
        <f t="shared" si="65"/>
        <v>18432.559430331818</v>
      </c>
      <c r="T106" s="143">
        <f t="shared" si="65"/>
        <v>16080.30766591145</v>
      </c>
      <c r="U106" s="143"/>
      <c r="V106" s="143"/>
      <c r="W106" s="143"/>
      <c r="X106" s="143"/>
      <c r="Y106" s="143"/>
      <c r="Z106" s="143"/>
      <c r="AA106" s="143"/>
      <c r="AB106" s="143"/>
      <c r="AC106" s="144"/>
      <c r="AD106" s="143"/>
      <c r="AE106" s="143"/>
      <c r="AF106" s="143"/>
      <c r="AG106" s="145"/>
      <c r="AH106" s="143"/>
      <c r="AI106" s="143"/>
      <c r="AJ106" s="143"/>
      <c r="AK106" s="143"/>
      <c r="AL106" s="146"/>
    </row>
    <row r="107" spans="1:38">
      <c r="A107" s="12"/>
      <c r="B107" s="134" t="s">
        <v>248</v>
      </c>
      <c r="C107" s="134"/>
      <c r="D107" s="135">
        <v>39114</v>
      </c>
      <c r="E107" s="135">
        <v>40051</v>
      </c>
      <c r="F107" s="135">
        <v>38808</v>
      </c>
      <c r="G107" s="136">
        <v>39023</v>
      </c>
      <c r="H107" s="136">
        <v>39993</v>
      </c>
      <c r="I107" s="136">
        <v>38231</v>
      </c>
      <c r="J107" s="136">
        <v>35925</v>
      </c>
      <c r="K107" s="137">
        <f>SUM(K109:K110)</f>
        <v>34134</v>
      </c>
      <c r="L107" s="137">
        <f t="shared" ref="L107:T107" si="66">SUM(L109:L110)</f>
        <v>33133</v>
      </c>
      <c r="M107" s="137">
        <f t="shared" si="66"/>
        <v>31883</v>
      </c>
      <c r="N107" s="138">
        <f t="shared" si="66"/>
        <v>29936</v>
      </c>
      <c r="O107" s="137">
        <f t="shared" si="66"/>
        <v>28012</v>
      </c>
      <c r="P107" s="139">
        <f t="shared" si="66"/>
        <v>25111.96506576586</v>
      </c>
      <c r="Q107" s="139">
        <f t="shared" si="66"/>
        <v>22625.597349317643</v>
      </c>
      <c r="R107" s="139">
        <f t="shared" si="66"/>
        <v>20150.030485305746</v>
      </c>
      <c r="S107" s="139">
        <f t="shared" si="66"/>
        <v>17758.152818520826</v>
      </c>
      <c r="T107" s="137">
        <f t="shared" si="66"/>
        <v>15527.776293959078</v>
      </c>
      <c r="U107" s="139"/>
      <c r="V107" s="140">
        <f>D108</f>
        <v>100</v>
      </c>
      <c r="W107" s="140">
        <f t="shared" ref="W107:AC107" si="67">E108</f>
        <v>102.39556169146597</v>
      </c>
      <c r="X107" s="140">
        <f t="shared" si="67"/>
        <v>99.217671421997238</v>
      </c>
      <c r="Y107" s="140">
        <f t="shared" si="67"/>
        <v>99.767346730071068</v>
      </c>
      <c r="Z107" s="140">
        <f t="shared" si="67"/>
        <v>102.24727718975304</v>
      </c>
      <c r="AA107" s="140">
        <f t="shared" si="67"/>
        <v>97.742496292887466</v>
      </c>
      <c r="AB107" s="140">
        <f t="shared" si="67"/>
        <v>91.846909035128093</v>
      </c>
      <c r="AC107" s="140">
        <f t="shared" si="67"/>
        <v>87.267985887406041</v>
      </c>
      <c r="AD107" s="140"/>
      <c r="AE107" s="140"/>
      <c r="AF107" s="140"/>
      <c r="AG107" s="140">
        <f t="shared" ref="AG107" si="68">O108</f>
        <v>71.616301068671063</v>
      </c>
      <c r="AH107" s="140"/>
      <c r="AI107" s="140"/>
      <c r="AJ107" s="140"/>
      <c r="AK107" s="140"/>
      <c r="AL107" s="140">
        <f t="shared" ref="AL107" si="69">T108</f>
        <v>39.698768456202579</v>
      </c>
    </row>
    <row r="108" spans="1:38">
      <c r="A108" s="12"/>
      <c r="B108" s="12"/>
      <c r="C108" s="12"/>
      <c r="D108" s="111">
        <v>100</v>
      </c>
      <c r="E108" s="111">
        <f t="shared" ref="E108:K108" si="70">E107/$D107*100</f>
        <v>102.39556169146597</v>
      </c>
      <c r="F108" s="111">
        <f t="shared" si="70"/>
        <v>99.217671421997238</v>
      </c>
      <c r="G108" s="111">
        <f t="shared" si="70"/>
        <v>99.767346730071068</v>
      </c>
      <c r="H108" s="111">
        <f t="shared" si="70"/>
        <v>102.24727718975304</v>
      </c>
      <c r="I108" s="111">
        <f t="shared" si="70"/>
        <v>97.742496292887466</v>
      </c>
      <c r="J108" s="111">
        <f t="shared" si="70"/>
        <v>91.846909035128093</v>
      </c>
      <c r="K108" s="111">
        <f t="shared" si="70"/>
        <v>87.267985887406041</v>
      </c>
      <c r="L108" s="111"/>
      <c r="M108" s="111"/>
      <c r="N108" s="111"/>
      <c r="O108" s="111">
        <f>O107/$D107*100</f>
        <v>71.616301068671063</v>
      </c>
      <c r="P108" s="111"/>
      <c r="Q108" s="111"/>
      <c r="R108" s="111"/>
      <c r="S108" s="111"/>
      <c r="T108" s="111">
        <f>T107/$D107*100</f>
        <v>39.698768456202579</v>
      </c>
      <c r="U108" s="15"/>
      <c r="V108" s="16"/>
      <c r="W108" s="16"/>
      <c r="X108" s="16"/>
      <c r="Y108" s="16"/>
      <c r="Z108" s="16"/>
      <c r="AA108" s="16"/>
      <c r="AB108" s="16"/>
      <c r="AC108" s="112">
        <f>AC107/$AC107*100</f>
        <v>100</v>
      </c>
      <c r="AD108" s="16"/>
      <c r="AE108" s="16"/>
      <c r="AF108" s="16"/>
      <c r="AG108" s="16">
        <f>AG107/$AC107*100</f>
        <v>82.064803421808179</v>
      </c>
      <c r="AH108" s="16"/>
      <c r="AI108" s="16"/>
      <c r="AJ108" s="16"/>
      <c r="AK108" s="16"/>
      <c r="AL108" s="16">
        <f>AL107/$AC107*100</f>
        <v>45.490643622074991</v>
      </c>
    </row>
    <row r="109" spans="1:38">
      <c r="A109" s="12"/>
      <c r="B109" s="12"/>
      <c r="C109" s="122" t="s">
        <v>248</v>
      </c>
      <c r="D109" s="15"/>
      <c r="E109" s="15"/>
      <c r="F109" s="15"/>
      <c r="G109" s="15"/>
      <c r="H109" s="15"/>
      <c r="I109" s="15"/>
      <c r="J109" s="15"/>
      <c r="K109" s="15">
        <v>33716</v>
      </c>
      <c r="L109" s="15">
        <v>32661</v>
      </c>
      <c r="M109" s="15">
        <v>31472</v>
      </c>
      <c r="N109" s="15">
        <v>29572</v>
      </c>
      <c r="O109" s="15">
        <v>27721</v>
      </c>
      <c r="P109" s="15">
        <v>24870.346491284785</v>
      </c>
      <c r="Q109" s="15">
        <v>22425.53707187251</v>
      </c>
      <c r="R109" s="15">
        <v>19985.216660255261</v>
      </c>
      <c r="S109" s="15">
        <v>17617.847240718645</v>
      </c>
      <c r="T109" s="15">
        <v>15404.569129687432</v>
      </c>
      <c r="U109" s="15">
        <v>13384.5444562708</v>
      </c>
      <c r="V109" s="15"/>
      <c r="W109" s="15"/>
      <c r="X109" s="15"/>
      <c r="Y109" s="15"/>
      <c r="Z109" s="15"/>
      <c r="AA109" s="15"/>
      <c r="AB109" s="15"/>
      <c r="AC109" s="113">
        <v>100</v>
      </c>
      <c r="AD109" s="15">
        <v>96.870921817534708</v>
      </c>
      <c r="AE109" s="15">
        <v>93.344406216633061</v>
      </c>
      <c r="AF109" s="15">
        <v>87.709099537311658</v>
      </c>
      <c r="AG109" s="17">
        <v>82.219124451299081</v>
      </c>
      <c r="AH109" s="15">
        <v>73.764226157565503</v>
      </c>
      <c r="AI109" s="15">
        <v>66.513041499206636</v>
      </c>
      <c r="AJ109" s="15">
        <v>59.27517101748505</v>
      </c>
      <c r="AK109" s="15">
        <v>52.253669595203</v>
      </c>
      <c r="AL109" s="47">
        <v>45.689195425576671</v>
      </c>
    </row>
    <row r="110" spans="1:38">
      <c r="A110" s="12"/>
      <c r="B110" s="29"/>
      <c r="C110" s="29" t="s">
        <v>62</v>
      </c>
      <c r="D110" s="32"/>
      <c r="E110" s="32"/>
      <c r="F110" s="32"/>
      <c r="G110" s="32"/>
      <c r="H110" s="32"/>
      <c r="I110" s="32"/>
      <c r="J110" s="32"/>
      <c r="K110" s="32">
        <v>418</v>
      </c>
      <c r="L110" s="32">
        <v>472</v>
      </c>
      <c r="M110" s="32">
        <v>411</v>
      </c>
      <c r="N110" s="32">
        <v>364</v>
      </c>
      <c r="O110" s="32">
        <v>291</v>
      </c>
      <c r="P110" s="32">
        <v>241.61857448107446</v>
      </c>
      <c r="Q110" s="32">
        <v>200.06027744513324</v>
      </c>
      <c r="R110" s="32">
        <v>164.81382505048373</v>
      </c>
      <c r="S110" s="32">
        <v>140.30557780217987</v>
      </c>
      <c r="T110" s="32">
        <v>123.20716427164619</v>
      </c>
      <c r="U110" s="32">
        <v>111.73289421110096</v>
      </c>
      <c r="V110" s="32"/>
      <c r="W110" s="32"/>
      <c r="X110" s="32"/>
      <c r="Y110" s="32"/>
      <c r="Z110" s="32"/>
      <c r="AA110" s="32"/>
      <c r="AB110" s="32"/>
      <c r="AC110" s="117">
        <v>100</v>
      </c>
      <c r="AD110" s="32">
        <v>112.91866028708132</v>
      </c>
      <c r="AE110" s="32">
        <v>98.325358851674636</v>
      </c>
      <c r="AF110" s="32">
        <v>87.081339712918663</v>
      </c>
      <c r="AG110" s="118">
        <v>69.617224880382778</v>
      </c>
      <c r="AH110" s="32">
        <v>57.803486717960396</v>
      </c>
      <c r="AI110" s="32">
        <v>47.861310393572545</v>
      </c>
      <c r="AJ110" s="32">
        <v>39.429144748919555</v>
      </c>
      <c r="AK110" s="32">
        <v>33.565927703870777</v>
      </c>
      <c r="AL110" s="119">
        <v>29.475398151111531</v>
      </c>
    </row>
    <row r="111" spans="1:38">
      <c r="A111" s="12"/>
      <c r="B111" s="134" t="s">
        <v>250</v>
      </c>
      <c r="C111" s="134"/>
      <c r="D111" s="135">
        <v>6552</v>
      </c>
      <c r="E111" s="135">
        <v>4234</v>
      </c>
      <c r="F111" s="135">
        <v>3265</v>
      </c>
      <c r="G111" s="136">
        <v>2725</v>
      </c>
      <c r="H111" s="136">
        <v>2435</v>
      </c>
      <c r="I111" s="136">
        <v>2234</v>
      </c>
      <c r="J111" s="136">
        <v>2215</v>
      </c>
      <c r="K111" s="137">
        <f>SUM(K113:K117)</f>
        <v>2292</v>
      </c>
      <c r="L111" s="137">
        <f t="shared" ref="L111:T111" si="71">SUM(L113:L117)</f>
        <v>2196</v>
      </c>
      <c r="M111" s="137">
        <f t="shared" si="71"/>
        <v>2126</v>
      </c>
      <c r="N111" s="138">
        <f t="shared" si="71"/>
        <v>1691</v>
      </c>
      <c r="O111" s="137">
        <f t="shared" si="71"/>
        <v>1435</v>
      </c>
      <c r="P111" s="139">
        <f t="shared" si="71"/>
        <v>1194.4664069034707</v>
      </c>
      <c r="Q111" s="139">
        <f t="shared" si="71"/>
        <v>992.05697758699603</v>
      </c>
      <c r="R111" s="139">
        <f t="shared" si="71"/>
        <v>821.2211489788674</v>
      </c>
      <c r="S111" s="139">
        <f t="shared" si="71"/>
        <v>674.40661181099063</v>
      </c>
      <c r="T111" s="137">
        <f t="shared" si="71"/>
        <v>552.53137195237218</v>
      </c>
      <c r="U111" s="139"/>
      <c r="V111" s="140">
        <f>D112</f>
        <v>100</v>
      </c>
      <c r="W111" s="140">
        <f t="shared" ref="W111:AC111" si="72">E112</f>
        <v>64.62148962148963</v>
      </c>
      <c r="X111" s="140">
        <f t="shared" si="72"/>
        <v>49.832112332112331</v>
      </c>
      <c r="Y111" s="140">
        <f t="shared" si="72"/>
        <v>41.59035409035409</v>
      </c>
      <c r="Z111" s="140">
        <f t="shared" si="72"/>
        <v>37.164224664224662</v>
      </c>
      <c r="AA111" s="140">
        <f t="shared" si="72"/>
        <v>34.0964590964591</v>
      </c>
      <c r="AB111" s="140">
        <f t="shared" si="72"/>
        <v>33.806471306471309</v>
      </c>
      <c r="AC111" s="140">
        <f t="shared" si="72"/>
        <v>34.981684981684978</v>
      </c>
      <c r="AD111" s="140"/>
      <c r="AE111" s="140"/>
      <c r="AF111" s="140"/>
      <c r="AG111" s="140">
        <f t="shared" ref="AG111" si="73">O112</f>
        <v>21.9017094017094</v>
      </c>
      <c r="AH111" s="140"/>
      <c r="AI111" s="140"/>
      <c r="AJ111" s="140"/>
      <c r="AK111" s="140"/>
      <c r="AL111" s="140">
        <f t="shared" ref="AL111" si="74">T112</f>
        <v>8.4330184974415765</v>
      </c>
    </row>
    <row r="112" spans="1:38">
      <c r="A112" s="12"/>
      <c r="B112" s="12"/>
      <c r="C112" s="12"/>
      <c r="D112" s="111">
        <v>100</v>
      </c>
      <c r="E112" s="111">
        <f t="shared" ref="E112:K112" si="75">E111/$D111*100</f>
        <v>64.62148962148963</v>
      </c>
      <c r="F112" s="111">
        <f t="shared" si="75"/>
        <v>49.832112332112331</v>
      </c>
      <c r="G112" s="111">
        <f t="shared" si="75"/>
        <v>41.59035409035409</v>
      </c>
      <c r="H112" s="111">
        <f t="shared" si="75"/>
        <v>37.164224664224662</v>
      </c>
      <c r="I112" s="111">
        <f t="shared" si="75"/>
        <v>34.0964590964591</v>
      </c>
      <c r="J112" s="111">
        <f t="shared" si="75"/>
        <v>33.806471306471309</v>
      </c>
      <c r="K112" s="111">
        <f t="shared" si="75"/>
        <v>34.981684981684978</v>
      </c>
      <c r="L112" s="111"/>
      <c r="M112" s="111"/>
      <c r="N112" s="111"/>
      <c r="O112" s="111">
        <f>O111/$D111*100</f>
        <v>21.9017094017094</v>
      </c>
      <c r="P112" s="111"/>
      <c r="Q112" s="111"/>
      <c r="R112" s="111"/>
      <c r="S112" s="111"/>
      <c r="T112" s="111">
        <f>T111/$D111*100</f>
        <v>8.4330184974415765</v>
      </c>
      <c r="U112" s="15"/>
      <c r="V112" s="16"/>
      <c r="W112" s="16"/>
      <c r="X112" s="16"/>
      <c r="Y112" s="16"/>
      <c r="Z112" s="16"/>
      <c r="AA112" s="16"/>
      <c r="AB112" s="16"/>
      <c r="AC112" s="112">
        <f>AC111/$AC111*100</f>
        <v>100</v>
      </c>
      <c r="AD112" s="16"/>
      <c r="AE112" s="16"/>
      <c r="AF112" s="16"/>
      <c r="AG112" s="16">
        <f>AG111/$AC111*100</f>
        <v>62.609075043630028</v>
      </c>
      <c r="AH112" s="16"/>
      <c r="AI112" s="16"/>
      <c r="AJ112" s="16"/>
      <c r="AK112" s="16"/>
      <c r="AL112" s="16">
        <f>AL111/$AC111*100</f>
        <v>24.106953401063357</v>
      </c>
    </row>
    <row r="113" spans="1:38">
      <c r="A113" s="12"/>
      <c r="B113" s="12"/>
      <c r="C113" s="12" t="s">
        <v>67</v>
      </c>
      <c r="D113" s="15"/>
      <c r="E113" s="15"/>
      <c r="F113" s="15"/>
      <c r="G113" s="15"/>
      <c r="H113" s="15"/>
      <c r="I113" s="15"/>
      <c r="J113" s="15"/>
      <c r="K113" s="15">
        <v>1152</v>
      </c>
      <c r="L113" s="15">
        <v>1145</v>
      </c>
      <c r="M113" s="15">
        <v>1054</v>
      </c>
      <c r="N113" s="15">
        <v>845</v>
      </c>
      <c r="O113" s="15">
        <v>777</v>
      </c>
      <c r="P113" s="15">
        <v>704.59375098004966</v>
      </c>
      <c r="Q113" s="15">
        <v>639.3874770656189</v>
      </c>
      <c r="R113" s="15">
        <v>572.3621964660922</v>
      </c>
      <c r="S113" s="15">
        <v>498.44473339424843</v>
      </c>
      <c r="T113" s="15">
        <v>432.3666496189532</v>
      </c>
      <c r="U113" s="15">
        <v>367.51134797657903</v>
      </c>
      <c r="V113" s="15"/>
      <c r="W113" s="15"/>
      <c r="X113" s="15"/>
      <c r="Y113" s="15"/>
      <c r="Z113" s="15"/>
      <c r="AA113" s="15"/>
      <c r="AB113" s="15"/>
      <c r="AC113" s="113">
        <v>100</v>
      </c>
      <c r="AD113" s="15">
        <v>99.392361111111114</v>
      </c>
      <c r="AE113" s="15">
        <v>91.493055555555557</v>
      </c>
      <c r="AF113" s="15">
        <v>73.350694444444443</v>
      </c>
      <c r="AG113" s="17">
        <v>67.447916666666657</v>
      </c>
      <c r="AH113" s="15">
        <v>61.162651994795979</v>
      </c>
      <c r="AI113" s="15">
        <v>55.502385161946087</v>
      </c>
      <c r="AJ113" s="15">
        <v>49.684218443237171</v>
      </c>
      <c r="AK113" s="15">
        <v>43.267771996028507</v>
      </c>
      <c r="AL113" s="47">
        <v>37.531827223867467</v>
      </c>
    </row>
    <row r="114" spans="1:38">
      <c r="A114" s="12"/>
      <c r="B114" s="12"/>
      <c r="C114" s="12" t="s">
        <v>66</v>
      </c>
      <c r="D114" s="15"/>
      <c r="E114" s="15"/>
      <c r="F114" s="15"/>
      <c r="G114" s="15"/>
      <c r="H114" s="15"/>
      <c r="I114" s="15"/>
      <c r="J114" s="15"/>
      <c r="K114" s="15">
        <v>316</v>
      </c>
      <c r="L114" s="15">
        <v>323</v>
      </c>
      <c r="M114" s="15">
        <v>411</v>
      </c>
      <c r="N114" s="15">
        <v>274</v>
      </c>
      <c r="O114" s="15">
        <v>229</v>
      </c>
      <c r="P114" s="15">
        <v>182.086396378237</v>
      </c>
      <c r="Q114" s="15">
        <v>131.34638421456259</v>
      </c>
      <c r="R114" s="15">
        <v>93.035576778271263</v>
      </c>
      <c r="S114" s="15">
        <v>65.155962957556881</v>
      </c>
      <c r="T114" s="15">
        <v>41.755646902819578</v>
      </c>
      <c r="U114" s="15">
        <v>27.490257083699202</v>
      </c>
      <c r="V114" s="15"/>
      <c r="W114" s="15"/>
      <c r="X114" s="15"/>
      <c r="Y114" s="15"/>
      <c r="Z114" s="15"/>
      <c r="AA114" s="15"/>
      <c r="AB114" s="15"/>
      <c r="AC114" s="113">
        <v>100</v>
      </c>
      <c r="AD114" s="15">
        <v>102.21518987341771</v>
      </c>
      <c r="AE114" s="15">
        <v>130.0632911392405</v>
      </c>
      <c r="AF114" s="15">
        <v>86.70886075949366</v>
      </c>
      <c r="AG114" s="17">
        <v>72.468354430379748</v>
      </c>
      <c r="AH114" s="15">
        <v>57.622277334885133</v>
      </c>
      <c r="AI114" s="15">
        <v>41.565311460304613</v>
      </c>
      <c r="AJ114" s="15">
        <v>29.441638220971917</v>
      </c>
      <c r="AK114" s="15">
        <v>20.618975619480025</v>
      </c>
      <c r="AL114" s="47">
        <v>13.213812311018854</v>
      </c>
    </row>
    <row r="115" spans="1:38">
      <c r="A115" s="12"/>
      <c r="B115" s="12"/>
      <c r="C115" s="12" t="s">
        <v>65</v>
      </c>
      <c r="D115" s="15"/>
      <c r="E115" s="15"/>
      <c r="F115" s="15"/>
      <c r="G115" s="15"/>
      <c r="H115" s="15"/>
      <c r="I115" s="15"/>
      <c r="J115" s="15"/>
      <c r="K115" s="15">
        <v>433</v>
      </c>
      <c r="L115" s="15">
        <v>371</v>
      </c>
      <c r="M115" s="15">
        <v>337</v>
      </c>
      <c r="N115" s="15">
        <v>305</v>
      </c>
      <c r="O115" s="15">
        <v>252</v>
      </c>
      <c r="P115" s="15">
        <v>198.77895018787467</v>
      </c>
      <c r="Q115" s="15">
        <v>152.89077137901512</v>
      </c>
      <c r="R115" s="15">
        <v>114.4341471600482</v>
      </c>
      <c r="S115" s="15">
        <v>87.75194897112803</v>
      </c>
      <c r="T115" s="15">
        <v>65.479857300244888</v>
      </c>
      <c r="U115" s="15">
        <v>48.150995508697179</v>
      </c>
      <c r="V115" s="15"/>
      <c r="W115" s="15"/>
      <c r="X115" s="15"/>
      <c r="Y115" s="15"/>
      <c r="Z115" s="15"/>
      <c r="AA115" s="15"/>
      <c r="AB115" s="15"/>
      <c r="AC115" s="113">
        <v>100</v>
      </c>
      <c r="AD115" s="15">
        <v>85.681293302540411</v>
      </c>
      <c r="AE115" s="15">
        <v>77.829099307159353</v>
      </c>
      <c r="AF115" s="15">
        <v>70.438799076212462</v>
      </c>
      <c r="AG115" s="17">
        <v>58.198614318706696</v>
      </c>
      <c r="AH115" s="15">
        <v>45.907378796275907</v>
      </c>
      <c r="AI115" s="15">
        <v>35.309646969749451</v>
      </c>
      <c r="AJ115" s="15">
        <v>26.428209505784807</v>
      </c>
      <c r="AK115" s="15">
        <v>20.266039023355205</v>
      </c>
      <c r="AL115" s="47">
        <v>15.12236889151152</v>
      </c>
    </row>
    <row r="116" spans="1:38">
      <c r="A116" s="12"/>
      <c r="B116" s="12"/>
      <c r="C116" s="12" t="s">
        <v>68</v>
      </c>
      <c r="D116" s="15"/>
      <c r="E116" s="15"/>
      <c r="F116" s="15"/>
      <c r="G116" s="15"/>
      <c r="H116" s="15"/>
      <c r="I116" s="15"/>
      <c r="J116" s="15"/>
      <c r="K116" s="15">
        <v>335</v>
      </c>
      <c r="L116" s="15">
        <v>309</v>
      </c>
      <c r="M116" s="15">
        <v>281</v>
      </c>
      <c r="N116" s="15">
        <v>230</v>
      </c>
      <c r="O116" s="15">
        <v>146</v>
      </c>
      <c r="P116" s="15">
        <v>93.721595071595061</v>
      </c>
      <c r="Q116" s="15">
        <v>63.194249689704236</v>
      </c>
      <c r="R116" s="15">
        <v>38.246371431598703</v>
      </c>
      <c r="S116" s="15">
        <v>21.911109345200252</v>
      </c>
      <c r="T116" s="15">
        <v>12.929218130354492</v>
      </c>
      <c r="U116" s="15">
        <v>7.4819660642387902</v>
      </c>
      <c r="V116" s="15"/>
      <c r="W116" s="15"/>
      <c r="X116" s="15"/>
      <c r="Y116" s="15"/>
      <c r="Z116" s="15"/>
      <c r="AA116" s="15"/>
      <c r="AB116" s="15"/>
      <c r="AC116" s="113">
        <v>100</v>
      </c>
      <c r="AD116" s="15">
        <v>92.238805970149258</v>
      </c>
      <c r="AE116" s="15">
        <v>83.880597014925371</v>
      </c>
      <c r="AF116" s="15">
        <v>68.656716417910445</v>
      </c>
      <c r="AG116" s="17">
        <v>43.582089552238806</v>
      </c>
      <c r="AH116" s="15">
        <v>27.976595543759718</v>
      </c>
      <c r="AI116" s="15">
        <v>18.863955131254993</v>
      </c>
      <c r="AJ116" s="15">
        <v>11.416827293014538</v>
      </c>
      <c r="AK116" s="15">
        <v>6.5406296552836567</v>
      </c>
      <c r="AL116" s="47">
        <v>3.8594680986132812</v>
      </c>
    </row>
    <row r="117" spans="1:38">
      <c r="A117" s="29"/>
      <c r="B117" s="29"/>
      <c r="C117" s="29" t="s">
        <v>69</v>
      </c>
      <c r="D117" s="32"/>
      <c r="E117" s="32"/>
      <c r="F117" s="32"/>
      <c r="G117" s="32"/>
      <c r="H117" s="32"/>
      <c r="I117" s="32"/>
      <c r="J117" s="32"/>
      <c r="K117" s="32">
        <v>56</v>
      </c>
      <c r="L117" s="32">
        <v>48</v>
      </c>
      <c r="M117" s="32">
        <v>43</v>
      </c>
      <c r="N117" s="32">
        <v>37</v>
      </c>
      <c r="O117" s="32">
        <v>31</v>
      </c>
      <c r="P117" s="32">
        <v>15.285714285714285</v>
      </c>
      <c r="Q117" s="32">
        <v>5.2380952380952381</v>
      </c>
      <c r="R117" s="32">
        <v>3.1428571428571428</v>
      </c>
      <c r="S117" s="32">
        <v>1.1428571428571428</v>
      </c>
      <c r="T117" s="32">
        <v>0</v>
      </c>
      <c r="U117" s="32">
        <v>0</v>
      </c>
      <c r="V117" s="32"/>
      <c r="W117" s="32"/>
      <c r="X117" s="32"/>
      <c r="Y117" s="32"/>
      <c r="Z117" s="32"/>
      <c r="AA117" s="32"/>
      <c r="AB117" s="32"/>
      <c r="AC117" s="117">
        <v>100</v>
      </c>
      <c r="AD117" s="32">
        <v>85.714285714285708</v>
      </c>
      <c r="AE117" s="32">
        <v>76.785714285714292</v>
      </c>
      <c r="AF117" s="32">
        <v>66.071428571428569</v>
      </c>
      <c r="AG117" s="118">
        <v>55.357142857142861</v>
      </c>
      <c r="AH117" s="32">
        <v>27.295918367346939</v>
      </c>
      <c r="AI117" s="32">
        <v>9.3537414965986407</v>
      </c>
      <c r="AJ117" s="32">
        <v>5.6122448979591839</v>
      </c>
      <c r="AK117" s="32">
        <v>2.0408163265306123</v>
      </c>
      <c r="AL117" s="119">
        <v>0</v>
      </c>
    </row>
    <row r="118" spans="1:38">
      <c r="A118" s="142" t="s">
        <v>558</v>
      </c>
      <c r="B118" s="142"/>
      <c r="C118" s="142"/>
      <c r="D118" s="143">
        <f>D119+D123+D130+D137+D143</f>
        <v>62926</v>
      </c>
      <c r="E118" s="143">
        <f t="shared" ref="E118:T118" si="76">E119+E123+E130+E137+E143</f>
        <v>62316</v>
      </c>
      <c r="F118" s="143">
        <f t="shared" si="76"/>
        <v>61317</v>
      </c>
      <c r="G118" s="143">
        <f t="shared" si="76"/>
        <v>61279</v>
      </c>
      <c r="H118" s="143">
        <f t="shared" si="76"/>
        <v>62218</v>
      </c>
      <c r="I118" s="143">
        <f t="shared" si="76"/>
        <v>64431</v>
      </c>
      <c r="J118" s="143">
        <f t="shared" si="76"/>
        <v>65126</v>
      </c>
      <c r="K118" s="143">
        <f t="shared" si="76"/>
        <v>68925</v>
      </c>
      <c r="L118" s="143">
        <f t="shared" si="76"/>
        <v>70176</v>
      </c>
      <c r="M118" s="143">
        <f t="shared" si="76"/>
        <v>67962</v>
      </c>
      <c r="N118" s="143">
        <f t="shared" si="76"/>
        <v>65925</v>
      </c>
      <c r="O118" s="143">
        <f t="shared" si="76"/>
        <v>62685</v>
      </c>
      <c r="P118" s="143">
        <f t="shared" si="76"/>
        <v>58928.266156092592</v>
      </c>
      <c r="Q118" s="143">
        <f t="shared" si="76"/>
        <v>55285.251080084839</v>
      </c>
      <c r="R118" s="143">
        <f t="shared" si="76"/>
        <v>51462.857830991765</v>
      </c>
      <c r="S118" s="143">
        <f t="shared" si="76"/>
        <v>47560.245790711706</v>
      </c>
      <c r="T118" s="143">
        <f t="shared" si="76"/>
        <v>43838.621939452802</v>
      </c>
      <c r="U118" s="143"/>
      <c r="V118" s="143"/>
      <c r="W118" s="143"/>
      <c r="X118" s="143"/>
      <c r="Y118" s="143"/>
      <c r="Z118" s="143"/>
      <c r="AA118" s="143"/>
      <c r="AB118" s="143"/>
      <c r="AC118" s="144"/>
      <c r="AD118" s="143"/>
      <c r="AE118" s="143"/>
      <c r="AF118" s="143"/>
      <c r="AG118" s="145"/>
      <c r="AH118" s="143"/>
      <c r="AI118" s="143"/>
      <c r="AJ118" s="143"/>
      <c r="AK118" s="143"/>
      <c r="AL118" s="146"/>
    </row>
    <row r="119" spans="1:38">
      <c r="A119" s="12"/>
      <c r="B119" s="134" t="s">
        <v>210</v>
      </c>
      <c r="C119" s="134"/>
      <c r="D119" s="135">
        <v>12519</v>
      </c>
      <c r="E119" s="135">
        <v>12634</v>
      </c>
      <c r="F119" s="135">
        <v>12116</v>
      </c>
      <c r="G119" s="136">
        <v>12259</v>
      </c>
      <c r="H119" s="136">
        <v>12934</v>
      </c>
      <c r="I119" s="136">
        <v>13576</v>
      </c>
      <c r="J119" s="136">
        <v>13868</v>
      </c>
      <c r="K119" s="137">
        <f>SUM(K121:K122)</f>
        <v>14634.999999999998</v>
      </c>
      <c r="L119" s="137">
        <f t="shared" ref="L119:T119" si="77">SUM(L121:L122)</f>
        <v>15194</v>
      </c>
      <c r="M119" s="137">
        <f t="shared" si="77"/>
        <v>15050.999999999998</v>
      </c>
      <c r="N119" s="138">
        <f t="shared" si="77"/>
        <v>15586</v>
      </c>
      <c r="O119" s="137">
        <f t="shared" si="77"/>
        <v>15608</v>
      </c>
      <c r="P119" s="139">
        <f t="shared" si="77"/>
        <v>15389.346296393614</v>
      </c>
      <c r="Q119" s="139">
        <f t="shared" si="77"/>
        <v>15155.187561357434</v>
      </c>
      <c r="R119" s="139">
        <f t="shared" si="77"/>
        <v>14813.194116432294</v>
      </c>
      <c r="S119" s="139">
        <f t="shared" si="77"/>
        <v>14459.275305350246</v>
      </c>
      <c r="T119" s="137">
        <f t="shared" si="77"/>
        <v>14177.423757562088</v>
      </c>
      <c r="U119" s="139"/>
      <c r="V119" s="140">
        <f>D120</f>
        <v>100</v>
      </c>
      <c r="W119" s="140">
        <f t="shared" ref="W119:AC119" si="78">E120</f>
        <v>100.91860372234206</v>
      </c>
      <c r="X119" s="140">
        <f t="shared" si="78"/>
        <v>96.780893042575286</v>
      </c>
      <c r="Y119" s="140">
        <f t="shared" si="78"/>
        <v>97.923156801661477</v>
      </c>
      <c r="Z119" s="140">
        <f t="shared" si="78"/>
        <v>103.31496125888648</v>
      </c>
      <c r="AA119" s="140">
        <f t="shared" si="78"/>
        <v>108.44316638709162</v>
      </c>
      <c r="AB119" s="140">
        <f t="shared" si="78"/>
        <v>110.77562105599488</v>
      </c>
      <c r="AC119" s="140">
        <f t="shared" si="78"/>
        <v>116.90230849109354</v>
      </c>
      <c r="AD119" s="140"/>
      <c r="AE119" s="140"/>
      <c r="AF119" s="140"/>
      <c r="AG119" s="140">
        <f t="shared" ref="AG119" si="79">O120</f>
        <v>124.67449476795271</v>
      </c>
      <c r="AH119" s="140"/>
      <c r="AI119" s="140"/>
      <c r="AJ119" s="140"/>
      <c r="AK119" s="140"/>
      <c r="AL119" s="140">
        <f t="shared" ref="AL119" si="80">T120</f>
        <v>113.24725423406092</v>
      </c>
    </row>
    <row r="120" spans="1:38">
      <c r="A120" s="12"/>
      <c r="B120" s="12"/>
      <c r="C120" s="12"/>
      <c r="D120" s="111">
        <v>100</v>
      </c>
      <c r="E120" s="111">
        <f t="shared" ref="E120:K120" si="81">E119/$D119*100</f>
        <v>100.91860372234206</v>
      </c>
      <c r="F120" s="111">
        <f t="shared" si="81"/>
        <v>96.780893042575286</v>
      </c>
      <c r="G120" s="111">
        <f t="shared" si="81"/>
        <v>97.923156801661477</v>
      </c>
      <c r="H120" s="111">
        <f t="shared" si="81"/>
        <v>103.31496125888648</v>
      </c>
      <c r="I120" s="111">
        <f t="shared" si="81"/>
        <v>108.44316638709162</v>
      </c>
      <c r="J120" s="111">
        <f t="shared" si="81"/>
        <v>110.77562105599488</v>
      </c>
      <c r="K120" s="111">
        <f t="shared" si="81"/>
        <v>116.90230849109354</v>
      </c>
      <c r="L120" s="111"/>
      <c r="M120" s="111"/>
      <c r="N120" s="111"/>
      <c r="O120" s="111">
        <f>O119/$D119*100</f>
        <v>124.67449476795271</v>
      </c>
      <c r="P120" s="111"/>
      <c r="Q120" s="111"/>
      <c r="R120" s="111"/>
      <c r="S120" s="111"/>
      <c r="T120" s="111">
        <f>T119/$D119*100</f>
        <v>113.24725423406092</v>
      </c>
      <c r="U120" s="15"/>
      <c r="V120" s="114"/>
      <c r="W120" s="114"/>
      <c r="X120" s="114"/>
      <c r="Y120" s="114"/>
      <c r="Z120" s="114"/>
      <c r="AA120" s="114"/>
      <c r="AB120" s="114"/>
      <c r="AC120" s="115">
        <f>AC119/$AC119*100</f>
        <v>100</v>
      </c>
      <c r="AD120" s="114"/>
      <c r="AE120" s="114"/>
      <c r="AF120" s="114"/>
      <c r="AG120" s="114">
        <f>AG119/$AC119*100</f>
        <v>106.6484455073454</v>
      </c>
      <c r="AH120" s="114"/>
      <c r="AI120" s="114"/>
      <c r="AJ120" s="114"/>
      <c r="AK120" s="114"/>
      <c r="AL120" s="114">
        <f>AL119/$AC119*100</f>
        <v>96.873411394342924</v>
      </c>
    </row>
    <row r="121" spans="1:38">
      <c r="A121" s="12"/>
      <c r="B121" s="12"/>
      <c r="C121" s="122" t="s">
        <v>493</v>
      </c>
      <c r="D121" s="15"/>
      <c r="E121" s="15"/>
      <c r="F121" s="15"/>
      <c r="G121" s="15"/>
      <c r="H121" s="15"/>
      <c r="I121" s="15"/>
      <c r="J121" s="15"/>
      <c r="K121" s="15">
        <v>7941.9999999999991</v>
      </c>
      <c r="L121" s="15">
        <v>8252</v>
      </c>
      <c r="M121" s="15">
        <v>8379.9999999999982</v>
      </c>
      <c r="N121" s="15">
        <v>8707</v>
      </c>
      <c r="O121" s="15">
        <v>8917</v>
      </c>
      <c r="P121" s="15">
        <v>8984.0263299778853</v>
      </c>
      <c r="Q121" s="15">
        <v>9020.2802870136111</v>
      </c>
      <c r="R121" s="15">
        <v>9021.23698065186</v>
      </c>
      <c r="S121" s="15">
        <v>9029.1517774798212</v>
      </c>
      <c r="T121" s="15">
        <v>9089.5502296544255</v>
      </c>
      <c r="U121" s="15"/>
      <c r="V121" s="15"/>
      <c r="W121" s="15"/>
      <c r="X121" s="15"/>
      <c r="Y121" s="15"/>
      <c r="Z121" s="15"/>
      <c r="AA121" s="15"/>
      <c r="AB121" s="15"/>
      <c r="AC121" s="113">
        <v>100</v>
      </c>
      <c r="AD121" s="15">
        <v>103.90329891714933</v>
      </c>
      <c r="AE121" s="15">
        <v>105.51498363132711</v>
      </c>
      <c r="AF121" s="15">
        <v>109.6323344245782</v>
      </c>
      <c r="AG121" s="17">
        <v>112.27650465877615</v>
      </c>
      <c r="AH121" s="15">
        <v>113.12045240465733</v>
      </c>
      <c r="AI121" s="15">
        <v>113.57693637639905</v>
      </c>
      <c r="AJ121" s="15">
        <v>113.58898238040621</v>
      </c>
      <c r="AK121" s="15">
        <v>113.68863985746441</v>
      </c>
      <c r="AL121" s="47">
        <v>114.44913409285351</v>
      </c>
    </row>
    <row r="122" spans="1:38">
      <c r="A122" s="12"/>
      <c r="B122" s="29"/>
      <c r="C122" s="123" t="s">
        <v>494</v>
      </c>
      <c r="D122" s="32"/>
      <c r="E122" s="32"/>
      <c r="F122" s="32"/>
      <c r="G122" s="32"/>
      <c r="H122" s="32"/>
      <c r="I122" s="32"/>
      <c r="J122" s="32"/>
      <c r="K122" s="32">
        <v>6692.9999999999991</v>
      </c>
      <c r="L122" s="32">
        <v>6942</v>
      </c>
      <c r="M122" s="32">
        <v>6671</v>
      </c>
      <c r="N122" s="32">
        <v>6879</v>
      </c>
      <c r="O122" s="32">
        <v>6691</v>
      </c>
      <c r="P122" s="32">
        <v>6405.3199664157301</v>
      </c>
      <c r="Q122" s="32">
        <v>6134.9072743438228</v>
      </c>
      <c r="R122" s="32">
        <v>5791.9571357804343</v>
      </c>
      <c r="S122" s="32">
        <v>5430.1235278704235</v>
      </c>
      <c r="T122" s="32">
        <v>5087.8735279076627</v>
      </c>
      <c r="U122" s="32"/>
      <c r="V122" s="32"/>
      <c r="W122" s="32"/>
      <c r="X122" s="32"/>
      <c r="Y122" s="32"/>
      <c r="Z122" s="32"/>
      <c r="AA122" s="32"/>
      <c r="AB122" s="32"/>
      <c r="AC122" s="117">
        <v>100</v>
      </c>
      <c r="AD122" s="32">
        <v>103.72030479605559</v>
      </c>
      <c r="AE122" s="32">
        <v>99.671298371432854</v>
      </c>
      <c r="AF122" s="32">
        <v>102.77902285970417</v>
      </c>
      <c r="AG122" s="118">
        <v>99.970118033766624</v>
      </c>
      <c r="AH122" s="32">
        <v>95.7017774752089</v>
      </c>
      <c r="AI122" s="32">
        <v>91.661546008424082</v>
      </c>
      <c r="AJ122" s="32">
        <v>86.53753377828231</v>
      </c>
      <c r="AK122" s="32">
        <v>81.131383951448143</v>
      </c>
      <c r="AL122" s="119">
        <v>76.017832480317693</v>
      </c>
    </row>
    <row r="123" spans="1:38">
      <c r="A123" s="12"/>
      <c r="B123" s="134" t="s">
        <v>214</v>
      </c>
      <c r="C123" s="134"/>
      <c r="D123" s="135">
        <v>19228</v>
      </c>
      <c r="E123" s="135">
        <v>19123</v>
      </c>
      <c r="F123" s="135">
        <v>19292</v>
      </c>
      <c r="G123" s="136">
        <v>18882</v>
      </c>
      <c r="H123" s="136">
        <v>17094</v>
      </c>
      <c r="I123" s="136">
        <v>16811</v>
      </c>
      <c r="J123" s="136">
        <v>16171</v>
      </c>
      <c r="K123" s="137">
        <f>SUM(K125:K129)</f>
        <v>16231</v>
      </c>
      <c r="L123" s="137">
        <f t="shared" ref="L123:T123" si="82">SUM(L125:L129)</f>
        <v>16128</v>
      </c>
      <c r="M123" s="137">
        <f t="shared" si="82"/>
        <v>14843</v>
      </c>
      <c r="N123" s="138">
        <f t="shared" si="82"/>
        <v>13547</v>
      </c>
      <c r="O123" s="137">
        <f t="shared" si="82"/>
        <v>12399</v>
      </c>
      <c r="P123" s="139">
        <f t="shared" si="82"/>
        <v>11225.286919949633</v>
      </c>
      <c r="Q123" s="139">
        <f t="shared" si="82"/>
        <v>10121.00630115202</v>
      </c>
      <c r="R123" s="139">
        <f t="shared" si="82"/>
        <v>9024.0384143270676</v>
      </c>
      <c r="S123" s="139">
        <f t="shared" si="82"/>
        <v>7939.0928262418229</v>
      </c>
      <c r="T123" s="137">
        <f t="shared" si="82"/>
        <v>6922.9987982062721</v>
      </c>
      <c r="U123" s="139"/>
      <c r="V123" s="140">
        <f>D124</f>
        <v>100</v>
      </c>
      <c r="W123" s="140">
        <f t="shared" ref="W123:AC123" si="83">E124</f>
        <v>99.453921364676518</v>
      </c>
      <c r="X123" s="140">
        <f t="shared" si="83"/>
        <v>100.33284793010193</v>
      </c>
      <c r="Y123" s="140">
        <f t="shared" si="83"/>
        <v>98.200540877886411</v>
      </c>
      <c r="Z123" s="140">
        <f t="shared" si="83"/>
        <v>88.901601830663608</v>
      </c>
      <c r="AA123" s="140">
        <f t="shared" si="83"/>
        <v>87.429789889744129</v>
      </c>
      <c r="AB123" s="140">
        <f t="shared" si="83"/>
        <v>84.101310588724772</v>
      </c>
      <c r="AC123" s="140">
        <f t="shared" si="83"/>
        <v>84.413355523195349</v>
      </c>
      <c r="AD123" s="140"/>
      <c r="AE123" s="140"/>
      <c r="AF123" s="140"/>
      <c r="AG123" s="140">
        <f t="shared" ref="AG123" si="84">O124</f>
        <v>64.484085708341993</v>
      </c>
      <c r="AH123" s="140"/>
      <c r="AI123" s="140"/>
      <c r="AJ123" s="140"/>
      <c r="AK123" s="140"/>
      <c r="AL123" s="140">
        <f t="shared" ref="AL123" si="85">T124</f>
        <v>36.004778438767801</v>
      </c>
    </row>
    <row r="124" spans="1:38">
      <c r="A124" s="12"/>
      <c r="B124" s="12"/>
      <c r="C124" s="12"/>
      <c r="D124" s="111">
        <v>100</v>
      </c>
      <c r="E124" s="111">
        <f t="shared" ref="E124:K124" si="86">E123/$D123*100</f>
        <v>99.453921364676518</v>
      </c>
      <c r="F124" s="111">
        <f t="shared" si="86"/>
        <v>100.33284793010193</v>
      </c>
      <c r="G124" s="111">
        <f t="shared" si="86"/>
        <v>98.200540877886411</v>
      </c>
      <c r="H124" s="111">
        <f t="shared" si="86"/>
        <v>88.901601830663608</v>
      </c>
      <c r="I124" s="111">
        <f t="shared" si="86"/>
        <v>87.429789889744129</v>
      </c>
      <c r="J124" s="111">
        <f t="shared" si="86"/>
        <v>84.101310588724772</v>
      </c>
      <c r="K124" s="111">
        <f t="shared" si="86"/>
        <v>84.413355523195349</v>
      </c>
      <c r="L124" s="111"/>
      <c r="M124" s="111"/>
      <c r="N124" s="111"/>
      <c r="O124" s="111">
        <f>O123/$D123*100</f>
        <v>64.484085708341993</v>
      </c>
      <c r="P124" s="111"/>
      <c r="Q124" s="111"/>
      <c r="R124" s="111"/>
      <c r="S124" s="111"/>
      <c r="T124" s="111">
        <f>T123/$D123*100</f>
        <v>36.004778438767801</v>
      </c>
      <c r="U124" s="15"/>
      <c r="V124" s="16"/>
      <c r="W124" s="16"/>
      <c r="X124" s="16"/>
      <c r="Y124" s="16"/>
      <c r="Z124" s="16"/>
      <c r="AA124" s="16"/>
      <c r="AB124" s="16"/>
      <c r="AC124" s="112">
        <f>AC123/$AC123*100</f>
        <v>100</v>
      </c>
      <c r="AD124" s="16"/>
      <c r="AE124" s="16"/>
      <c r="AF124" s="16"/>
      <c r="AG124" s="16">
        <f>AG123/$AC123*100</f>
        <v>76.39085700203313</v>
      </c>
      <c r="AH124" s="16"/>
      <c r="AI124" s="16"/>
      <c r="AJ124" s="16"/>
      <c r="AK124" s="16"/>
      <c r="AL124" s="16">
        <f>AL123/$AC123*100</f>
        <v>42.652940658038766</v>
      </c>
    </row>
    <row r="125" spans="1:38">
      <c r="A125" s="12"/>
      <c r="B125" s="12"/>
      <c r="C125" s="122" t="s">
        <v>495</v>
      </c>
      <c r="D125" s="15"/>
      <c r="E125" s="15"/>
      <c r="F125" s="15"/>
      <c r="G125" s="15"/>
      <c r="H125" s="15"/>
      <c r="I125" s="15"/>
      <c r="J125" s="15"/>
      <c r="K125" s="15">
        <v>6683</v>
      </c>
      <c r="L125" s="15">
        <v>6828</v>
      </c>
      <c r="M125" s="15">
        <v>6313</v>
      </c>
      <c r="N125" s="15">
        <v>5857</v>
      </c>
      <c r="O125" s="15">
        <v>5488</v>
      </c>
      <c r="P125" s="15">
        <v>5088.6789864360653</v>
      </c>
      <c r="Q125" s="15">
        <v>4700.1423032076991</v>
      </c>
      <c r="R125" s="15">
        <v>4294.1833721092844</v>
      </c>
      <c r="S125" s="15">
        <v>3887.9692310684436</v>
      </c>
      <c r="T125" s="15">
        <v>3501.3702061794988</v>
      </c>
      <c r="U125" s="15"/>
      <c r="V125" s="15"/>
      <c r="W125" s="15"/>
      <c r="X125" s="15"/>
      <c r="Y125" s="15"/>
      <c r="Z125" s="15"/>
      <c r="AA125" s="15"/>
      <c r="AB125" s="15"/>
      <c r="AC125" s="113">
        <v>100</v>
      </c>
      <c r="AD125" s="15">
        <v>102.16968427352985</v>
      </c>
      <c r="AE125" s="15">
        <v>94.463564267544513</v>
      </c>
      <c r="AF125" s="15">
        <v>87.640281310788566</v>
      </c>
      <c r="AG125" s="17">
        <v>82.118808918150535</v>
      </c>
      <c r="AH125" s="15">
        <v>76.143632895945913</v>
      </c>
      <c r="AI125" s="15">
        <v>70.329826473256006</v>
      </c>
      <c r="AJ125" s="15">
        <v>64.255325035302775</v>
      </c>
      <c r="AK125" s="15">
        <v>58.177004804256228</v>
      </c>
      <c r="AL125" s="47">
        <v>52.392192221749198</v>
      </c>
    </row>
    <row r="126" spans="1:38">
      <c r="A126" s="12"/>
      <c r="B126" s="12"/>
      <c r="C126" s="122" t="s">
        <v>496</v>
      </c>
      <c r="D126" s="15"/>
      <c r="E126" s="15"/>
      <c r="F126" s="15"/>
      <c r="G126" s="15"/>
      <c r="H126" s="15"/>
      <c r="I126" s="15"/>
      <c r="J126" s="15"/>
      <c r="K126" s="15">
        <v>3058</v>
      </c>
      <c r="L126" s="15">
        <v>2995</v>
      </c>
      <c r="M126" s="15">
        <v>2724</v>
      </c>
      <c r="N126" s="15">
        <v>2442</v>
      </c>
      <c r="O126" s="15">
        <v>2200</v>
      </c>
      <c r="P126" s="15">
        <v>1952.8469739247935</v>
      </c>
      <c r="Q126" s="15">
        <v>1739.985081918594</v>
      </c>
      <c r="R126" s="15">
        <v>1523.7672862763154</v>
      </c>
      <c r="S126" s="15">
        <v>1305.8726774622808</v>
      </c>
      <c r="T126" s="15">
        <v>1101.3351379704477</v>
      </c>
      <c r="U126" s="15"/>
      <c r="V126" s="15"/>
      <c r="W126" s="15"/>
      <c r="X126" s="15"/>
      <c r="Y126" s="15"/>
      <c r="Z126" s="15"/>
      <c r="AA126" s="15"/>
      <c r="AB126" s="15"/>
      <c r="AC126" s="113">
        <v>100</v>
      </c>
      <c r="AD126" s="15">
        <v>97.939829954218439</v>
      </c>
      <c r="AE126" s="15">
        <v>89.07782864617397</v>
      </c>
      <c r="AF126" s="15">
        <v>79.856115107913666</v>
      </c>
      <c r="AG126" s="17">
        <v>71.942446043165461</v>
      </c>
      <c r="AH126" s="15">
        <v>63.86026729642883</v>
      </c>
      <c r="AI126" s="15">
        <v>56.899446759927862</v>
      </c>
      <c r="AJ126" s="15">
        <v>49.828884443306585</v>
      </c>
      <c r="AK126" s="15">
        <v>42.703488471624617</v>
      </c>
      <c r="AL126" s="47">
        <v>36.01488351767324</v>
      </c>
    </row>
    <row r="127" spans="1:38">
      <c r="A127" s="12"/>
      <c r="B127" s="12"/>
      <c r="C127" s="122" t="s">
        <v>497</v>
      </c>
      <c r="D127" s="15"/>
      <c r="E127" s="15"/>
      <c r="F127" s="15"/>
      <c r="G127" s="15"/>
      <c r="H127" s="15"/>
      <c r="I127" s="15"/>
      <c r="J127" s="15"/>
      <c r="K127" s="15">
        <v>2415</v>
      </c>
      <c r="L127" s="15">
        <v>2280</v>
      </c>
      <c r="M127" s="15">
        <v>2048</v>
      </c>
      <c r="N127" s="15">
        <v>1827</v>
      </c>
      <c r="O127" s="15">
        <v>1607</v>
      </c>
      <c r="P127" s="15">
        <v>1398.0285684916871</v>
      </c>
      <c r="Q127" s="15">
        <v>1206.8565721985194</v>
      </c>
      <c r="R127" s="15">
        <v>1026.006956150482</v>
      </c>
      <c r="S127" s="15">
        <v>850.50131829208908</v>
      </c>
      <c r="T127" s="15">
        <v>689.50241140505364</v>
      </c>
      <c r="U127" s="15"/>
      <c r="V127" s="15"/>
      <c r="W127" s="15"/>
      <c r="X127" s="15"/>
      <c r="Y127" s="15"/>
      <c r="Z127" s="15"/>
      <c r="AA127" s="15"/>
      <c r="AB127" s="15"/>
      <c r="AC127" s="113">
        <v>100</v>
      </c>
      <c r="AD127" s="15">
        <v>94.409937888198755</v>
      </c>
      <c r="AE127" s="15">
        <v>84.803312629399585</v>
      </c>
      <c r="AF127" s="15">
        <v>75.65217391304347</v>
      </c>
      <c r="AG127" s="17">
        <v>66.542443064182194</v>
      </c>
      <c r="AH127" s="15">
        <v>57.889381718082277</v>
      </c>
      <c r="AI127" s="15">
        <v>49.973357026853805</v>
      </c>
      <c r="AJ127" s="15">
        <v>42.484760089046873</v>
      </c>
      <c r="AK127" s="15">
        <v>35.217445892011973</v>
      </c>
      <c r="AL127" s="47">
        <v>28.550824488822098</v>
      </c>
    </row>
    <row r="128" spans="1:38">
      <c r="A128" s="12"/>
      <c r="B128" s="12"/>
      <c r="C128" s="122" t="s">
        <v>498</v>
      </c>
      <c r="D128" s="15"/>
      <c r="E128" s="15"/>
      <c r="F128" s="15"/>
      <c r="G128" s="15"/>
      <c r="H128" s="15"/>
      <c r="I128" s="15"/>
      <c r="J128" s="15"/>
      <c r="K128" s="15">
        <v>3193</v>
      </c>
      <c r="L128" s="15">
        <v>3190</v>
      </c>
      <c r="M128" s="15">
        <v>3047</v>
      </c>
      <c r="N128" s="15">
        <v>2817</v>
      </c>
      <c r="O128" s="15">
        <v>2587</v>
      </c>
      <c r="P128" s="15">
        <v>2352.7151375898761</v>
      </c>
      <c r="Q128" s="15">
        <v>2118.5869924184981</v>
      </c>
      <c r="R128" s="15">
        <v>1889.1033657828157</v>
      </c>
      <c r="S128" s="15">
        <v>1662.6305882040656</v>
      </c>
      <c r="T128" s="15">
        <v>1447.9727598906202</v>
      </c>
      <c r="U128" s="15"/>
      <c r="V128" s="15"/>
      <c r="W128" s="15"/>
      <c r="X128" s="15"/>
      <c r="Y128" s="15"/>
      <c r="Z128" s="15"/>
      <c r="AA128" s="15"/>
      <c r="AB128" s="15"/>
      <c r="AC128" s="113">
        <v>100</v>
      </c>
      <c r="AD128" s="15">
        <v>99.906044472283114</v>
      </c>
      <c r="AE128" s="15">
        <v>95.427497651111807</v>
      </c>
      <c r="AF128" s="15">
        <v>88.22424052615095</v>
      </c>
      <c r="AG128" s="17">
        <v>81.020983401190108</v>
      </c>
      <c r="AH128" s="15">
        <v>73.683530773250112</v>
      </c>
      <c r="AI128" s="15">
        <v>66.350986295599697</v>
      </c>
      <c r="AJ128" s="15">
        <v>59.163901214619976</v>
      </c>
      <c r="AK128" s="15">
        <v>52.071111437646898</v>
      </c>
      <c r="AL128" s="47">
        <v>45.348348258397124</v>
      </c>
    </row>
    <row r="129" spans="1:38">
      <c r="A129" s="12"/>
      <c r="B129" s="29"/>
      <c r="C129" s="123" t="s">
        <v>499</v>
      </c>
      <c r="D129" s="32"/>
      <c r="E129" s="32"/>
      <c r="F129" s="32"/>
      <c r="G129" s="32"/>
      <c r="H129" s="32"/>
      <c r="I129" s="32"/>
      <c r="J129" s="32"/>
      <c r="K129" s="32">
        <v>882</v>
      </c>
      <c r="L129" s="32">
        <v>835</v>
      </c>
      <c r="M129" s="32">
        <v>711</v>
      </c>
      <c r="N129" s="32">
        <v>604</v>
      </c>
      <c r="O129" s="32">
        <v>517</v>
      </c>
      <c r="P129" s="32">
        <v>433.01725350721131</v>
      </c>
      <c r="Q129" s="32">
        <v>355.43535140870824</v>
      </c>
      <c r="R129" s="32">
        <v>290.97743400816944</v>
      </c>
      <c r="S129" s="32">
        <v>232.11901121494409</v>
      </c>
      <c r="T129" s="32">
        <v>182.81828276065158</v>
      </c>
      <c r="U129" s="32"/>
      <c r="V129" s="32"/>
      <c r="W129" s="32"/>
      <c r="X129" s="32"/>
      <c r="Y129" s="32"/>
      <c r="Z129" s="32"/>
      <c r="AA129" s="32"/>
      <c r="AB129" s="32"/>
      <c r="AC129" s="117">
        <v>100</v>
      </c>
      <c r="AD129" s="32">
        <v>94.671201814058961</v>
      </c>
      <c r="AE129" s="32">
        <v>80.612244897959187</v>
      </c>
      <c r="AF129" s="32">
        <v>68.480725623582757</v>
      </c>
      <c r="AG129" s="118">
        <v>58.616780045351469</v>
      </c>
      <c r="AH129" s="32">
        <v>49.094926701497883</v>
      </c>
      <c r="AI129" s="32">
        <v>40.29879267672429</v>
      </c>
      <c r="AJ129" s="32">
        <v>32.990638776436441</v>
      </c>
      <c r="AK129" s="32">
        <v>26.31734821031112</v>
      </c>
      <c r="AL129" s="119">
        <v>20.727696458123763</v>
      </c>
    </row>
    <row r="130" spans="1:38">
      <c r="A130" s="12"/>
      <c r="B130" s="134" t="s">
        <v>220</v>
      </c>
      <c r="C130" s="134"/>
      <c r="D130" s="135">
        <v>11343</v>
      </c>
      <c r="E130" s="135">
        <v>11103</v>
      </c>
      <c r="F130" s="135">
        <v>10856</v>
      </c>
      <c r="G130" s="136">
        <v>10422</v>
      </c>
      <c r="H130" s="136">
        <v>10189</v>
      </c>
      <c r="I130" s="136">
        <v>9705</v>
      </c>
      <c r="J130" s="136">
        <v>9377</v>
      </c>
      <c r="K130" s="137">
        <f>SUM(K132:K136)</f>
        <v>9888</v>
      </c>
      <c r="L130" s="137">
        <f t="shared" ref="L130:T130" si="87">SUM(L132:L136)</f>
        <v>9625</v>
      </c>
      <c r="M130" s="137">
        <f t="shared" si="87"/>
        <v>9098</v>
      </c>
      <c r="N130" s="138">
        <f t="shared" si="87"/>
        <v>8489</v>
      </c>
      <c r="O130" s="137">
        <f t="shared" si="87"/>
        <v>7723</v>
      </c>
      <c r="P130" s="139">
        <f t="shared" si="87"/>
        <v>6916.176142911977</v>
      </c>
      <c r="Q130" s="139">
        <f t="shared" si="87"/>
        <v>6160.0470536921421</v>
      </c>
      <c r="R130" s="139">
        <f t="shared" si="87"/>
        <v>5451.8287934829104</v>
      </c>
      <c r="S130" s="139">
        <f t="shared" si="87"/>
        <v>4789.4776136868913</v>
      </c>
      <c r="T130" s="137">
        <f t="shared" si="87"/>
        <v>4178.1788975285517</v>
      </c>
      <c r="U130" s="139"/>
      <c r="V130" s="140">
        <f>D131</f>
        <v>100</v>
      </c>
      <c r="W130" s="140">
        <f t="shared" ref="W130:AC130" si="88">E131</f>
        <v>97.884157630256539</v>
      </c>
      <c r="X130" s="140">
        <f t="shared" si="88"/>
        <v>95.706603191395573</v>
      </c>
      <c r="Y130" s="140">
        <f t="shared" si="88"/>
        <v>91.880454906109492</v>
      </c>
      <c r="Z130" s="140">
        <f t="shared" si="88"/>
        <v>89.826324605483549</v>
      </c>
      <c r="AA130" s="140">
        <f t="shared" si="88"/>
        <v>85.559375826500926</v>
      </c>
      <c r="AB130" s="140">
        <f t="shared" si="88"/>
        <v>82.667724587851538</v>
      </c>
      <c r="AC130" s="140">
        <f t="shared" si="88"/>
        <v>87.172705633430311</v>
      </c>
      <c r="AD130" s="140"/>
      <c r="AE130" s="140"/>
      <c r="AF130" s="140"/>
      <c r="AG130" s="140">
        <f t="shared" ref="AG130" si="89">O131</f>
        <v>68.086044256369576</v>
      </c>
      <c r="AH130" s="140"/>
      <c r="AI130" s="140"/>
      <c r="AJ130" s="140"/>
      <c r="AK130" s="140"/>
      <c r="AL130" s="140">
        <f t="shared" ref="AL130" si="90">T131</f>
        <v>36.834866415662098</v>
      </c>
    </row>
    <row r="131" spans="1:38">
      <c r="A131" s="12"/>
      <c r="B131" s="12"/>
      <c r="C131" s="12"/>
      <c r="D131" s="111">
        <v>100</v>
      </c>
      <c r="E131" s="111">
        <f t="shared" ref="E131:K131" si="91">E130/$D130*100</f>
        <v>97.884157630256539</v>
      </c>
      <c r="F131" s="111">
        <f t="shared" si="91"/>
        <v>95.706603191395573</v>
      </c>
      <c r="G131" s="111">
        <f t="shared" si="91"/>
        <v>91.880454906109492</v>
      </c>
      <c r="H131" s="111">
        <f t="shared" si="91"/>
        <v>89.826324605483549</v>
      </c>
      <c r="I131" s="111">
        <f t="shared" si="91"/>
        <v>85.559375826500926</v>
      </c>
      <c r="J131" s="111">
        <f t="shared" si="91"/>
        <v>82.667724587851538</v>
      </c>
      <c r="K131" s="111">
        <f t="shared" si="91"/>
        <v>87.172705633430311</v>
      </c>
      <c r="L131" s="111"/>
      <c r="M131" s="111"/>
      <c r="N131" s="111"/>
      <c r="O131" s="111">
        <f>O130/$D130*100</f>
        <v>68.086044256369576</v>
      </c>
      <c r="P131" s="111"/>
      <c r="Q131" s="111"/>
      <c r="R131" s="111"/>
      <c r="S131" s="111"/>
      <c r="T131" s="111">
        <f>T130/$D130*100</f>
        <v>36.834866415662098</v>
      </c>
      <c r="U131" s="15"/>
      <c r="V131" s="16"/>
      <c r="W131" s="16"/>
      <c r="X131" s="16"/>
      <c r="Y131" s="16"/>
      <c r="Z131" s="16"/>
      <c r="AA131" s="16"/>
      <c r="AB131" s="16"/>
      <c r="AC131" s="112">
        <f>AC130/$AC130*100</f>
        <v>100</v>
      </c>
      <c r="AD131" s="16"/>
      <c r="AE131" s="16"/>
      <c r="AF131" s="16"/>
      <c r="AG131" s="16">
        <f>AG130/$AC130*100</f>
        <v>78.104773462783186</v>
      </c>
      <c r="AH131" s="16"/>
      <c r="AI131" s="16"/>
      <c r="AJ131" s="16"/>
      <c r="AK131" s="16"/>
      <c r="AL131" s="16">
        <f>AL130/$AC130*100</f>
        <v>42.255045484714316</v>
      </c>
    </row>
    <row r="132" spans="1:38">
      <c r="A132" s="12"/>
      <c r="B132" s="12"/>
      <c r="C132" s="122" t="s">
        <v>500</v>
      </c>
      <c r="D132" s="15"/>
      <c r="E132" s="15"/>
      <c r="F132" s="15"/>
      <c r="G132" s="15"/>
      <c r="H132" s="15"/>
      <c r="I132" s="15"/>
      <c r="J132" s="15"/>
      <c r="K132" s="15">
        <v>2063</v>
      </c>
      <c r="L132" s="15">
        <v>1943</v>
      </c>
      <c r="M132" s="15">
        <v>1803.9999999999998</v>
      </c>
      <c r="N132" s="15">
        <v>1662</v>
      </c>
      <c r="O132" s="15">
        <v>1466</v>
      </c>
      <c r="P132" s="15">
        <v>1278.9442861646294</v>
      </c>
      <c r="Q132" s="15">
        <v>1106.4303730767367</v>
      </c>
      <c r="R132" s="15">
        <v>946.85096941925963</v>
      </c>
      <c r="S132" s="15">
        <v>799.03908629285797</v>
      </c>
      <c r="T132" s="15">
        <v>656.76788332519118</v>
      </c>
      <c r="U132" s="15"/>
      <c r="V132" s="15"/>
      <c r="W132" s="15"/>
      <c r="X132" s="15"/>
      <c r="Y132" s="15"/>
      <c r="Z132" s="15"/>
      <c r="AA132" s="15"/>
      <c r="AB132" s="15"/>
      <c r="AC132" s="113">
        <v>100</v>
      </c>
      <c r="AD132" s="15">
        <v>94.183228308288903</v>
      </c>
      <c r="AE132" s="15">
        <v>87.445467765390191</v>
      </c>
      <c r="AF132" s="15">
        <v>80.562287930198735</v>
      </c>
      <c r="AG132" s="17">
        <v>71.061560833737275</v>
      </c>
      <c r="AH132" s="15">
        <v>61.99439099198397</v>
      </c>
      <c r="AI132" s="15">
        <v>53.63210727468428</v>
      </c>
      <c r="AJ132" s="15">
        <v>45.896799293226351</v>
      </c>
      <c r="AK132" s="15">
        <v>38.731899480991657</v>
      </c>
      <c r="AL132" s="47">
        <v>31.835573597924927</v>
      </c>
    </row>
    <row r="133" spans="1:38">
      <c r="A133" s="12"/>
      <c r="B133" s="12"/>
      <c r="C133" s="122" t="s">
        <v>501</v>
      </c>
      <c r="D133" s="15"/>
      <c r="E133" s="15"/>
      <c r="F133" s="15"/>
      <c r="G133" s="15"/>
      <c r="H133" s="15"/>
      <c r="I133" s="15"/>
      <c r="J133" s="15"/>
      <c r="K133" s="15">
        <v>1942</v>
      </c>
      <c r="L133" s="15">
        <v>1825.9999999999998</v>
      </c>
      <c r="M133" s="15">
        <v>1594</v>
      </c>
      <c r="N133" s="15">
        <v>1461</v>
      </c>
      <c r="O133" s="15">
        <v>1256</v>
      </c>
      <c r="P133" s="15">
        <v>1059.8686880542712</v>
      </c>
      <c r="Q133" s="15">
        <v>879.52173956964407</v>
      </c>
      <c r="R133" s="15">
        <v>712.7869827914526</v>
      </c>
      <c r="S133" s="15">
        <v>567.82284580824137</v>
      </c>
      <c r="T133" s="15">
        <v>450.54575346299657</v>
      </c>
      <c r="U133" s="15"/>
      <c r="V133" s="15"/>
      <c r="W133" s="15"/>
      <c r="X133" s="15"/>
      <c r="Y133" s="15"/>
      <c r="Z133" s="15"/>
      <c r="AA133" s="15"/>
      <c r="AB133" s="15"/>
      <c r="AC133" s="113">
        <v>100</v>
      </c>
      <c r="AD133" s="15">
        <v>94.026776519052518</v>
      </c>
      <c r="AE133" s="15">
        <v>82.080329557157569</v>
      </c>
      <c r="AF133" s="15">
        <v>75.231719876416065</v>
      </c>
      <c r="AG133" s="17">
        <v>64.675592173017506</v>
      </c>
      <c r="AH133" s="15">
        <v>54.576142536265252</v>
      </c>
      <c r="AI133" s="15">
        <v>45.289481955182495</v>
      </c>
      <c r="AJ133" s="15">
        <v>36.703758125203535</v>
      </c>
      <c r="AK133" s="15">
        <v>29.23907547931212</v>
      </c>
      <c r="AL133" s="47">
        <v>23.200090291606415</v>
      </c>
    </row>
    <row r="134" spans="1:38">
      <c r="A134" s="12"/>
      <c r="B134" s="12"/>
      <c r="C134" s="122" t="s">
        <v>502</v>
      </c>
      <c r="D134" s="15"/>
      <c r="E134" s="15"/>
      <c r="F134" s="15"/>
      <c r="G134" s="15"/>
      <c r="H134" s="15"/>
      <c r="I134" s="15"/>
      <c r="J134" s="15"/>
      <c r="K134" s="15">
        <v>3022</v>
      </c>
      <c r="L134" s="15">
        <v>3060</v>
      </c>
      <c r="M134" s="15">
        <v>2896</v>
      </c>
      <c r="N134" s="15">
        <v>2739.9999999999995</v>
      </c>
      <c r="O134" s="15">
        <v>2627.0000000000005</v>
      </c>
      <c r="P134" s="15">
        <v>2471.415806611456</v>
      </c>
      <c r="Q134" s="15">
        <v>2322.7198438220857</v>
      </c>
      <c r="R134" s="15">
        <v>2179.8351973625249</v>
      </c>
      <c r="S134" s="15">
        <v>2027.8593220839184</v>
      </c>
      <c r="T134" s="15">
        <v>1872.9248935352091</v>
      </c>
      <c r="U134" s="15"/>
      <c r="V134" s="15"/>
      <c r="W134" s="15"/>
      <c r="X134" s="15"/>
      <c r="Y134" s="15"/>
      <c r="Z134" s="15"/>
      <c r="AA134" s="15"/>
      <c r="AB134" s="15"/>
      <c r="AC134" s="113">
        <v>100</v>
      </c>
      <c r="AD134" s="15">
        <v>101.25744540039709</v>
      </c>
      <c r="AE134" s="15">
        <v>95.830575777630713</v>
      </c>
      <c r="AF134" s="15">
        <v>90.668431502316324</v>
      </c>
      <c r="AG134" s="17">
        <v>86.929185969556599</v>
      </c>
      <c r="AH134" s="15">
        <v>81.780801012953546</v>
      </c>
      <c r="AI134" s="15">
        <v>76.86035221118749</v>
      </c>
      <c r="AJ134" s="15">
        <v>72.132203751241732</v>
      </c>
      <c r="AK134" s="15">
        <v>67.103220452810007</v>
      </c>
      <c r="AL134" s="47">
        <v>61.97633664908038</v>
      </c>
    </row>
    <row r="135" spans="1:38">
      <c r="A135" s="12"/>
      <c r="B135" s="12"/>
      <c r="C135" s="122" t="s">
        <v>503</v>
      </c>
      <c r="D135" s="15"/>
      <c r="E135" s="15"/>
      <c r="F135" s="15"/>
      <c r="G135" s="15"/>
      <c r="H135" s="15"/>
      <c r="I135" s="15"/>
      <c r="J135" s="15"/>
      <c r="K135" s="15">
        <v>1368</v>
      </c>
      <c r="L135" s="15">
        <v>1320</v>
      </c>
      <c r="M135" s="15">
        <v>1431</v>
      </c>
      <c r="N135" s="15">
        <v>1318</v>
      </c>
      <c r="O135" s="15">
        <v>1179</v>
      </c>
      <c r="P135" s="15">
        <v>1023.8878749612227</v>
      </c>
      <c r="Q135" s="15">
        <v>873.11122431826652</v>
      </c>
      <c r="R135" s="15">
        <v>740.25282738222393</v>
      </c>
      <c r="S135" s="15">
        <v>620.43976560263991</v>
      </c>
      <c r="T135" s="15">
        <v>512.62279039290888</v>
      </c>
      <c r="U135" s="15"/>
      <c r="V135" s="15"/>
      <c r="W135" s="15"/>
      <c r="X135" s="15"/>
      <c r="Y135" s="15"/>
      <c r="Z135" s="15"/>
      <c r="AA135" s="15"/>
      <c r="AB135" s="15"/>
      <c r="AC135" s="113">
        <v>100</v>
      </c>
      <c r="AD135" s="15">
        <v>96.491228070175438</v>
      </c>
      <c r="AE135" s="15">
        <v>104.60526315789474</v>
      </c>
      <c r="AF135" s="15">
        <v>96.345029239766077</v>
      </c>
      <c r="AG135" s="17">
        <v>86.18421052631578</v>
      </c>
      <c r="AH135" s="15">
        <v>74.845604894826224</v>
      </c>
      <c r="AI135" s="15">
        <v>63.823919906306038</v>
      </c>
      <c r="AJ135" s="15">
        <v>54.112048785250288</v>
      </c>
      <c r="AK135" s="15">
        <v>45.353784035280697</v>
      </c>
      <c r="AL135" s="47">
        <v>37.47242619831205</v>
      </c>
    </row>
    <row r="136" spans="1:38">
      <c r="A136" s="29"/>
      <c r="B136" s="29"/>
      <c r="C136" s="123" t="s">
        <v>504</v>
      </c>
      <c r="D136" s="32"/>
      <c r="E136" s="32"/>
      <c r="F136" s="32"/>
      <c r="G136" s="32"/>
      <c r="H136" s="32"/>
      <c r="I136" s="32"/>
      <c r="J136" s="32"/>
      <c r="K136" s="32">
        <v>1493</v>
      </c>
      <c r="L136" s="32">
        <v>1476</v>
      </c>
      <c r="M136" s="32">
        <v>1373</v>
      </c>
      <c r="N136" s="32">
        <v>1308</v>
      </c>
      <c r="O136" s="32">
        <v>1195</v>
      </c>
      <c r="P136" s="32">
        <v>1082.0594871203982</v>
      </c>
      <c r="Q136" s="32">
        <v>978.26387290540868</v>
      </c>
      <c r="R136" s="32">
        <v>872.10281652744948</v>
      </c>
      <c r="S136" s="32">
        <v>774.31659389923379</v>
      </c>
      <c r="T136" s="32">
        <v>685.31757681224599</v>
      </c>
      <c r="U136" s="32"/>
      <c r="V136" s="32"/>
      <c r="W136" s="32"/>
      <c r="X136" s="32"/>
      <c r="Y136" s="32"/>
      <c r="Z136" s="32"/>
      <c r="AA136" s="32"/>
      <c r="AB136" s="32"/>
      <c r="AC136" s="117">
        <v>100</v>
      </c>
      <c r="AD136" s="32">
        <v>98.861352980576029</v>
      </c>
      <c r="AE136" s="32">
        <v>91.96249162759544</v>
      </c>
      <c r="AF136" s="32">
        <v>87.60884125920964</v>
      </c>
      <c r="AG136" s="118">
        <v>80.040187541862025</v>
      </c>
      <c r="AH136" s="32">
        <v>72.475518226416497</v>
      </c>
      <c r="AI136" s="32">
        <v>65.523367240817734</v>
      </c>
      <c r="AJ136" s="32">
        <v>58.412780745308069</v>
      </c>
      <c r="AK136" s="32">
        <v>51.863134219640571</v>
      </c>
      <c r="AL136" s="119">
        <v>45.902048011536905</v>
      </c>
    </row>
    <row r="137" spans="1:38">
      <c r="A137" s="12" t="s">
        <v>461</v>
      </c>
      <c r="B137" s="134" t="s">
        <v>226</v>
      </c>
      <c r="C137" s="134"/>
      <c r="D137" s="135">
        <v>9737</v>
      </c>
      <c r="E137" s="135">
        <v>9546</v>
      </c>
      <c r="F137" s="135">
        <v>9292</v>
      </c>
      <c r="G137" s="136">
        <v>9457</v>
      </c>
      <c r="H137" s="136">
        <v>9176</v>
      </c>
      <c r="I137" s="136">
        <v>9052</v>
      </c>
      <c r="J137" s="136">
        <v>8574</v>
      </c>
      <c r="K137" s="137">
        <f>SUM(K139:K142)</f>
        <v>8149</v>
      </c>
      <c r="L137" s="137">
        <f t="shared" ref="L137:T137" si="92">SUM(L139:L142)</f>
        <v>8150</v>
      </c>
      <c r="M137" s="137">
        <f t="shared" si="92"/>
        <v>7979</v>
      </c>
      <c r="N137" s="138">
        <f t="shared" si="92"/>
        <v>7588</v>
      </c>
      <c r="O137" s="137">
        <f t="shared" si="92"/>
        <v>7250</v>
      </c>
      <c r="P137" s="139">
        <f t="shared" si="92"/>
        <v>6889.1570455683141</v>
      </c>
      <c r="Q137" s="139">
        <f t="shared" si="92"/>
        <v>6559.6109205495886</v>
      </c>
      <c r="R137" s="139">
        <f t="shared" si="92"/>
        <v>6236.8634396486423</v>
      </c>
      <c r="S137" s="139">
        <f t="shared" si="92"/>
        <v>5869.3146954674494</v>
      </c>
      <c r="T137" s="137">
        <f t="shared" si="92"/>
        <v>5530.5419240353003</v>
      </c>
      <c r="U137" s="139"/>
      <c r="V137" s="140">
        <f>D138</f>
        <v>100</v>
      </c>
      <c r="W137" s="140">
        <f t="shared" ref="W137:AC137" si="93">E138</f>
        <v>98.038410187942901</v>
      </c>
      <c r="X137" s="140">
        <f t="shared" si="93"/>
        <v>95.429803841018796</v>
      </c>
      <c r="Y137" s="140">
        <f t="shared" si="93"/>
        <v>97.124370956146649</v>
      </c>
      <c r="Z137" s="140">
        <f t="shared" si="93"/>
        <v>94.238471808565265</v>
      </c>
      <c r="AA137" s="140">
        <f t="shared" si="93"/>
        <v>92.96497894628736</v>
      </c>
      <c r="AB137" s="140">
        <f t="shared" si="93"/>
        <v>88.055869364280582</v>
      </c>
      <c r="AC137" s="140">
        <f t="shared" si="93"/>
        <v>83.691075279860328</v>
      </c>
      <c r="AD137" s="140"/>
      <c r="AE137" s="140"/>
      <c r="AF137" s="140"/>
      <c r="AG137" s="140">
        <f t="shared" ref="AG137" si="94">O138</f>
        <v>74.458252028345484</v>
      </c>
      <c r="AH137" s="140"/>
      <c r="AI137" s="140"/>
      <c r="AJ137" s="140"/>
      <c r="AK137" s="140"/>
      <c r="AL137" s="140">
        <f t="shared" ref="AL137" si="95">T138</f>
        <v>56.799239232158783</v>
      </c>
    </row>
    <row r="138" spans="1:38">
      <c r="A138" s="12"/>
      <c r="B138" s="12"/>
      <c r="C138" s="12"/>
      <c r="D138" s="111">
        <v>100</v>
      </c>
      <c r="E138" s="111">
        <f t="shared" ref="E138:K138" si="96">E137/$D137*100</f>
        <v>98.038410187942901</v>
      </c>
      <c r="F138" s="111">
        <f t="shared" si="96"/>
        <v>95.429803841018796</v>
      </c>
      <c r="G138" s="111">
        <f t="shared" si="96"/>
        <v>97.124370956146649</v>
      </c>
      <c r="H138" s="111">
        <f t="shared" si="96"/>
        <v>94.238471808565265</v>
      </c>
      <c r="I138" s="111">
        <f t="shared" si="96"/>
        <v>92.96497894628736</v>
      </c>
      <c r="J138" s="111">
        <f t="shared" si="96"/>
        <v>88.055869364280582</v>
      </c>
      <c r="K138" s="111">
        <f t="shared" si="96"/>
        <v>83.691075279860328</v>
      </c>
      <c r="L138" s="111"/>
      <c r="M138" s="111"/>
      <c r="N138" s="111"/>
      <c r="O138" s="111">
        <f>O137/$D137*100</f>
        <v>74.458252028345484</v>
      </c>
      <c r="P138" s="111"/>
      <c r="Q138" s="111"/>
      <c r="R138" s="111"/>
      <c r="S138" s="111"/>
      <c r="T138" s="111">
        <f>T137/$D137*100</f>
        <v>56.799239232158783</v>
      </c>
      <c r="U138" s="15"/>
      <c r="V138" s="16"/>
      <c r="W138" s="16"/>
      <c r="X138" s="16"/>
      <c r="Y138" s="16"/>
      <c r="Z138" s="16"/>
      <c r="AA138" s="16"/>
      <c r="AB138" s="16"/>
      <c r="AC138" s="112">
        <f>AC137/$AC137*100</f>
        <v>100</v>
      </c>
      <c r="AD138" s="16"/>
      <c r="AE138" s="16"/>
      <c r="AF138" s="16"/>
      <c r="AG138" s="16">
        <f>AG137/$AC137*100</f>
        <v>88.967971530249102</v>
      </c>
      <c r="AH138" s="16"/>
      <c r="AI138" s="16"/>
      <c r="AJ138" s="16"/>
      <c r="AK138" s="16"/>
      <c r="AL138" s="16">
        <f>AL137/$AC137*100</f>
        <v>67.867737440609901</v>
      </c>
    </row>
    <row r="139" spans="1:38">
      <c r="A139" s="12"/>
      <c r="B139" s="12"/>
      <c r="C139" s="122" t="s">
        <v>505</v>
      </c>
      <c r="D139" s="15"/>
      <c r="E139" s="15"/>
      <c r="F139" s="15"/>
      <c r="G139" s="15"/>
      <c r="H139" s="15"/>
      <c r="I139" s="15"/>
      <c r="J139" s="15"/>
      <c r="K139" s="15">
        <v>5057</v>
      </c>
      <c r="L139" s="15">
        <v>5170</v>
      </c>
      <c r="M139" s="15">
        <v>5205</v>
      </c>
      <c r="N139" s="15">
        <v>5047</v>
      </c>
      <c r="O139" s="15">
        <v>4873</v>
      </c>
      <c r="P139" s="15">
        <v>4672.4560668257</v>
      </c>
      <c r="Q139" s="15">
        <v>4498.935200989883</v>
      </c>
      <c r="R139" s="15">
        <v>4323.8141764377824</v>
      </c>
      <c r="S139" s="15">
        <v>4104.4305711010093</v>
      </c>
      <c r="T139" s="15">
        <v>3892.952771278101</v>
      </c>
      <c r="U139" s="15"/>
      <c r="V139" s="15"/>
      <c r="W139" s="15"/>
      <c r="X139" s="15"/>
      <c r="Y139" s="15"/>
      <c r="Z139" s="15"/>
      <c r="AA139" s="15"/>
      <c r="AB139" s="15"/>
      <c r="AC139" s="113">
        <v>100</v>
      </c>
      <c r="AD139" s="15">
        <v>102.23452639905082</v>
      </c>
      <c r="AE139" s="15">
        <v>102.92663634565949</v>
      </c>
      <c r="AF139" s="15">
        <v>99.802254300968954</v>
      </c>
      <c r="AG139" s="17">
        <v>96.361479137828752</v>
      </c>
      <c r="AH139" s="15">
        <v>92.395809112630019</v>
      </c>
      <c r="AI139" s="15">
        <v>88.964508621512422</v>
      </c>
      <c r="AJ139" s="15">
        <v>85.501565680003608</v>
      </c>
      <c r="AK139" s="15">
        <v>81.163349240676467</v>
      </c>
      <c r="AL139" s="47">
        <v>76.981466705123609</v>
      </c>
    </row>
    <row r="140" spans="1:38">
      <c r="A140" s="12"/>
      <c r="B140" s="12"/>
      <c r="C140" s="122" t="s">
        <v>506</v>
      </c>
      <c r="D140" s="15"/>
      <c r="E140" s="15"/>
      <c r="F140" s="15"/>
      <c r="G140" s="15"/>
      <c r="H140" s="15"/>
      <c r="I140" s="15"/>
      <c r="J140" s="15"/>
      <c r="K140" s="15">
        <v>1539</v>
      </c>
      <c r="L140" s="15">
        <v>1617</v>
      </c>
      <c r="M140" s="15">
        <v>1638</v>
      </c>
      <c r="N140" s="15">
        <v>1582</v>
      </c>
      <c r="O140" s="15">
        <v>1576</v>
      </c>
      <c r="P140" s="15">
        <v>1563.7314448201987</v>
      </c>
      <c r="Q140" s="15">
        <v>1542.199162276122</v>
      </c>
      <c r="R140" s="15">
        <v>1505.9837183097193</v>
      </c>
      <c r="S140" s="15">
        <v>1445.5335695348697</v>
      </c>
      <c r="T140" s="15">
        <v>1391.8234921394592</v>
      </c>
      <c r="U140" s="15"/>
      <c r="V140" s="15"/>
      <c r="W140" s="15"/>
      <c r="X140" s="15"/>
      <c r="Y140" s="15"/>
      <c r="Z140" s="15"/>
      <c r="AA140" s="15"/>
      <c r="AB140" s="15"/>
      <c r="AC140" s="113">
        <v>100</v>
      </c>
      <c r="AD140" s="15">
        <v>105.06822612085772</v>
      </c>
      <c r="AE140" s="15">
        <v>106.43274853801171</v>
      </c>
      <c r="AF140" s="15">
        <v>102.79402209226771</v>
      </c>
      <c r="AG140" s="17">
        <v>102.40415854450941</v>
      </c>
      <c r="AH140" s="15">
        <v>101.6069814697985</v>
      </c>
      <c r="AI140" s="15">
        <v>100.20787279247057</v>
      </c>
      <c r="AJ140" s="15">
        <v>97.854692547740044</v>
      </c>
      <c r="AK140" s="15">
        <v>93.926807637093546</v>
      </c>
      <c r="AL140" s="47">
        <v>90.436874083135748</v>
      </c>
    </row>
    <row r="141" spans="1:38">
      <c r="A141" s="12"/>
      <c r="B141" s="12"/>
      <c r="C141" s="122" t="s">
        <v>507</v>
      </c>
      <c r="D141" s="15"/>
      <c r="E141" s="15"/>
      <c r="F141" s="15"/>
      <c r="G141" s="15"/>
      <c r="H141" s="15"/>
      <c r="I141" s="15"/>
      <c r="J141" s="15"/>
      <c r="K141" s="15">
        <v>1264</v>
      </c>
      <c r="L141" s="15">
        <v>1114</v>
      </c>
      <c r="M141" s="15">
        <v>918</v>
      </c>
      <c r="N141" s="15">
        <v>760</v>
      </c>
      <c r="O141" s="15">
        <v>650</v>
      </c>
      <c r="P141" s="15">
        <v>540.30560895849055</v>
      </c>
      <c r="Q141" s="15">
        <v>440.57661975117969</v>
      </c>
      <c r="R141" s="15">
        <v>352.89381835928367</v>
      </c>
      <c r="S141" s="15">
        <v>282.16550977458695</v>
      </c>
      <c r="T141" s="15">
        <v>219.36334170906792</v>
      </c>
      <c r="U141" s="15"/>
      <c r="V141" s="15"/>
      <c r="W141" s="15"/>
      <c r="X141" s="15"/>
      <c r="Y141" s="15"/>
      <c r="Z141" s="15"/>
      <c r="AA141" s="15"/>
      <c r="AB141" s="15"/>
      <c r="AC141" s="113">
        <v>100</v>
      </c>
      <c r="AD141" s="15">
        <v>88.132911392405063</v>
      </c>
      <c r="AE141" s="15">
        <v>72.62658227848101</v>
      </c>
      <c r="AF141" s="15">
        <v>60.12658227848101</v>
      </c>
      <c r="AG141" s="17">
        <v>51.424050632911388</v>
      </c>
      <c r="AH141" s="15">
        <v>42.745696911272987</v>
      </c>
      <c r="AI141" s="15">
        <v>34.855745233479411</v>
      </c>
      <c r="AJ141" s="15">
        <v>27.918814743614213</v>
      </c>
      <c r="AK141" s="15">
        <v>22.323220710014791</v>
      </c>
      <c r="AL141" s="47">
        <v>17.354694755464234</v>
      </c>
    </row>
    <row r="142" spans="1:38">
      <c r="A142" s="12"/>
      <c r="B142" s="29"/>
      <c r="C142" s="123" t="s">
        <v>508</v>
      </c>
      <c r="D142" s="32"/>
      <c r="E142" s="32"/>
      <c r="F142" s="32"/>
      <c r="G142" s="32"/>
      <c r="H142" s="32"/>
      <c r="I142" s="32"/>
      <c r="J142" s="32"/>
      <c r="K142" s="32">
        <v>289</v>
      </c>
      <c r="L142" s="32">
        <v>249</v>
      </c>
      <c r="M142" s="32">
        <v>218</v>
      </c>
      <c r="N142" s="32">
        <v>199</v>
      </c>
      <c r="O142" s="32">
        <v>151</v>
      </c>
      <c r="P142" s="32">
        <v>112.66392496392497</v>
      </c>
      <c r="Q142" s="32">
        <v>77.899937532405062</v>
      </c>
      <c r="R142" s="32">
        <v>54.171726541856415</v>
      </c>
      <c r="S142" s="32">
        <v>37.185045056983832</v>
      </c>
      <c r="T142" s="32">
        <v>26.402318908673266</v>
      </c>
      <c r="U142" s="32"/>
      <c r="V142" s="32"/>
      <c r="W142" s="32"/>
      <c r="X142" s="32"/>
      <c r="Y142" s="32"/>
      <c r="Z142" s="32"/>
      <c r="AA142" s="32"/>
      <c r="AB142" s="32"/>
      <c r="AC142" s="117">
        <v>100</v>
      </c>
      <c r="AD142" s="32">
        <v>86.159169550173004</v>
      </c>
      <c r="AE142" s="32">
        <v>75.432525951557096</v>
      </c>
      <c r="AF142" s="32">
        <v>68.858131487889267</v>
      </c>
      <c r="AG142" s="118">
        <v>52.249134948096888</v>
      </c>
      <c r="AH142" s="32">
        <v>38.984057080942897</v>
      </c>
      <c r="AI142" s="32">
        <v>26.95499568595331</v>
      </c>
      <c r="AJ142" s="32">
        <v>18.744542056005681</v>
      </c>
      <c r="AK142" s="32">
        <v>12.86679759757226</v>
      </c>
      <c r="AL142" s="119">
        <v>9.1357504874301956</v>
      </c>
    </row>
    <row r="143" spans="1:38">
      <c r="A143" s="12"/>
      <c r="B143" s="134" t="s">
        <v>231</v>
      </c>
      <c r="C143" s="134"/>
      <c r="D143" s="135">
        <v>10099</v>
      </c>
      <c r="E143" s="135">
        <v>9910</v>
      </c>
      <c r="F143" s="135">
        <v>9761</v>
      </c>
      <c r="G143" s="136">
        <v>10259</v>
      </c>
      <c r="H143" s="136">
        <v>12825</v>
      </c>
      <c r="I143" s="136">
        <v>15287</v>
      </c>
      <c r="J143" s="136">
        <v>17136</v>
      </c>
      <c r="K143" s="137">
        <f>SUM(K145:K148)</f>
        <v>20022</v>
      </c>
      <c r="L143" s="137">
        <f t="shared" ref="L143:T143" si="97">SUM(L145:L148)</f>
        <v>21079</v>
      </c>
      <c r="M143" s="137">
        <f t="shared" si="97"/>
        <v>20991</v>
      </c>
      <c r="N143" s="138">
        <f t="shared" si="97"/>
        <v>20715</v>
      </c>
      <c r="O143" s="137">
        <f t="shared" si="97"/>
        <v>19705</v>
      </c>
      <c r="P143" s="139">
        <f t="shared" si="97"/>
        <v>18508.299751269049</v>
      </c>
      <c r="Q143" s="139">
        <f t="shared" si="97"/>
        <v>17289.399243333653</v>
      </c>
      <c r="R143" s="139">
        <f t="shared" si="97"/>
        <v>15936.933067100854</v>
      </c>
      <c r="S143" s="139">
        <f t="shared" si="97"/>
        <v>14503.085349965291</v>
      </c>
      <c r="T143" s="137">
        <f t="shared" si="97"/>
        <v>13029.478562120587</v>
      </c>
      <c r="U143" s="139"/>
      <c r="V143" s="140">
        <f>D144</f>
        <v>100</v>
      </c>
      <c r="W143" s="140">
        <f t="shared" ref="W143:AC143" si="98">E144</f>
        <v>98.128527576987821</v>
      </c>
      <c r="X143" s="140">
        <f t="shared" si="98"/>
        <v>96.653133973660758</v>
      </c>
      <c r="Y143" s="140">
        <f t="shared" si="98"/>
        <v>101.58431527874048</v>
      </c>
      <c r="Z143" s="140">
        <f t="shared" si="98"/>
        <v>126.99277156154074</v>
      </c>
      <c r="AA143" s="140">
        <f t="shared" si="98"/>
        <v>151.37142291315973</v>
      </c>
      <c r="AB143" s="140">
        <f t="shared" si="98"/>
        <v>169.68016635310428</v>
      </c>
      <c r="AC143" s="140">
        <f t="shared" si="98"/>
        <v>198.25725319338548</v>
      </c>
      <c r="AD143" s="140"/>
      <c r="AE143" s="140"/>
      <c r="AF143" s="140"/>
      <c r="AG143" s="140">
        <f t="shared" ref="AG143" si="99">O144</f>
        <v>195.11832854738094</v>
      </c>
      <c r="AH143" s="140"/>
      <c r="AI143" s="140"/>
      <c r="AJ143" s="140"/>
      <c r="AK143" s="140"/>
      <c r="AL143" s="140">
        <f t="shared" ref="AL143" si="100">T144</f>
        <v>129.01751224993154</v>
      </c>
    </row>
    <row r="144" spans="1:38">
      <c r="A144" s="12"/>
      <c r="B144" s="12"/>
      <c r="C144" s="12"/>
      <c r="D144" s="111">
        <v>100</v>
      </c>
      <c r="E144" s="111">
        <f t="shared" ref="E144:K144" si="101">E143/$D143*100</f>
        <v>98.128527576987821</v>
      </c>
      <c r="F144" s="111">
        <f t="shared" si="101"/>
        <v>96.653133973660758</v>
      </c>
      <c r="G144" s="111">
        <f t="shared" si="101"/>
        <v>101.58431527874048</v>
      </c>
      <c r="H144" s="111">
        <f t="shared" si="101"/>
        <v>126.99277156154074</v>
      </c>
      <c r="I144" s="111">
        <f t="shared" si="101"/>
        <v>151.37142291315973</v>
      </c>
      <c r="J144" s="111">
        <f t="shared" si="101"/>
        <v>169.68016635310428</v>
      </c>
      <c r="K144" s="111">
        <f t="shared" si="101"/>
        <v>198.25725319338548</v>
      </c>
      <c r="L144" s="111"/>
      <c r="M144" s="111"/>
      <c r="N144" s="111"/>
      <c r="O144" s="111">
        <f>O143/$D143*100</f>
        <v>195.11832854738094</v>
      </c>
      <c r="P144" s="111"/>
      <c r="Q144" s="111"/>
      <c r="R144" s="111"/>
      <c r="S144" s="111"/>
      <c r="T144" s="111">
        <f>T143/$D143*100</f>
        <v>129.01751224993154</v>
      </c>
      <c r="U144" s="15"/>
      <c r="V144" s="114"/>
      <c r="W144" s="114"/>
      <c r="X144" s="114"/>
      <c r="Y144" s="114"/>
      <c r="Z144" s="114"/>
      <c r="AA144" s="114"/>
      <c r="AB144" s="114"/>
      <c r="AC144" s="115">
        <f>AC143/$AC143*100</f>
        <v>100</v>
      </c>
      <c r="AD144" s="114"/>
      <c r="AE144" s="114"/>
      <c r="AF144" s="114"/>
      <c r="AG144" s="114">
        <f>AG143/$AC143*100</f>
        <v>98.416741584257323</v>
      </c>
      <c r="AH144" s="114"/>
      <c r="AI144" s="114"/>
      <c r="AJ144" s="114"/>
      <c r="AK144" s="114"/>
      <c r="AL144" s="114">
        <f>AL143/$AC143*100</f>
        <v>65.075809420240674</v>
      </c>
    </row>
    <row r="145" spans="1:38">
      <c r="A145" s="12"/>
      <c r="B145" s="12"/>
      <c r="C145" s="122" t="s">
        <v>509</v>
      </c>
      <c r="D145" s="15"/>
      <c r="E145" s="15"/>
      <c r="F145" s="15"/>
      <c r="G145" s="15"/>
      <c r="H145" s="15"/>
      <c r="I145" s="15"/>
      <c r="J145" s="15"/>
      <c r="K145" s="15">
        <v>5996</v>
      </c>
      <c r="L145" s="15">
        <v>6379</v>
      </c>
      <c r="M145" s="15">
        <v>6080</v>
      </c>
      <c r="N145" s="15">
        <v>6034</v>
      </c>
      <c r="O145" s="15">
        <v>5901</v>
      </c>
      <c r="P145" s="15">
        <v>5696.9949244131167</v>
      </c>
      <c r="Q145" s="15">
        <v>5449.1807591838678</v>
      </c>
      <c r="R145" s="15">
        <v>5129.6908112009278</v>
      </c>
      <c r="S145" s="15">
        <v>4776.280844743711</v>
      </c>
      <c r="T145" s="15">
        <v>4392.9624439228301</v>
      </c>
      <c r="U145" s="15"/>
      <c r="V145" s="15"/>
      <c r="W145" s="15"/>
      <c r="X145" s="15"/>
      <c r="Y145" s="15"/>
      <c r="Z145" s="15"/>
      <c r="AA145" s="15"/>
      <c r="AB145" s="15"/>
      <c r="AC145" s="113">
        <v>100</v>
      </c>
      <c r="AD145" s="15">
        <v>106.38759172781856</v>
      </c>
      <c r="AE145" s="15">
        <v>101.40093395597066</v>
      </c>
      <c r="AF145" s="15">
        <v>100.63375583722483</v>
      </c>
      <c r="AG145" s="17">
        <v>98.415610406937958</v>
      </c>
      <c r="AH145" s="15">
        <v>95.013257578604353</v>
      </c>
      <c r="AI145" s="15">
        <v>90.880266163840361</v>
      </c>
      <c r="AJ145" s="15">
        <v>85.551881440976118</v>
      </c>
      <c r="AK145" s="15">
        <v>79.657785936352752</v>
      </c>
      <c r="AL145" s="47">
        <v>73.264883988039202</v>
      </c>
    </row>
    <row r="146" spans="1:38">
      <c r="A146" s="12"/>
      <c r="B146" s="12"/>
      <c r="C146" s="122" t="s">
        <v>510</v>
      </c>
      <c r="D146" s="15"/>
      <c r="E146" s="15"/>
      <c r="F146" s="15"/>
      <c r="G146" s="15"/>
      <c r="H146" s="15"/>
      <c r="I146" s="15"/>
      <c r="J146" s="15"/>
      <c r="K146" s="15">
        <v>3362</v>
      </c>
      <c r="L146" s="15">
        <v>3441</v>
      </c>
      <c r="M146" s="15">
        <v>3606</v>
      </c>
      <c r="N146" s="15">
        <v>3490</v>
      </c>
      <c r="O146" s="15">
        <v>3202</v>
      </c>
      <c r="P146" s="15">
        <v>2902.0068947648401</v>
      </c>
      <c r="Q146" s="15">
        <v>2602.2949220361743</v>
      </c>
      <c r="R146" s="15">
        <v>2308.4252305266873</v>
      </c>
      <c r="S146" s="15">
        <v>2021.7903839530495</v>
      </c>
      <c r="T146" s="15">
        <v>1737.8928598098996</v>
      </c>
      <c r="U146" s="15"/>
      <c r="V146" s="15"/>
      <c r="W146" s="15"/>
      <c r="X146" s="15"/>
      <c r="Y146" s="15"/>
      <c r="Z146" s="15"/>
      <c r="AA146" s="15"/>
      <c r="AB146" s="15"/>
      <c r="AC146" s="113">
        <v>100</v>
      </c>
      <c r="AD146" s="15">
        <v>102.34979179060085</v>
      </c>
      <c r="AE146" s="15">
        <v>107.25758477096967</v>
      </c>
      <c r="AF146" s="15">
        <v>103.80725758477097</v>
      </c>
      <c r="AG146" s="17">
        <v>95.240928019036289</v>
      </c>
      <c r="AH146" s="15">
        <v>86.317873133992862</v>
      </c>
      <c r="AI146" s="15">
        <v>77.40318031041565</v>
      </c>
      <c r="AJ146" s="15">
        <v>68.662261467182844</v>
      </c>
      <c r="AK146" s="15">
        <v>60.136537297830152</v>
      </c>
      <c r="AL146" s="47">
        <v>51.692232593988685</v>
      </c>
    </row>
    <row r="147" spans="1:38">
      <c r="A147" s="12"/>
      <c r="B147" s="12"/>
      <c r="C147" s="122" t="s">
        <v>511</v>
      </c>
      <c r="D147" s="15"/>
      <c r="E147" s="15"/>
      <c r="F147" s="15"/>
      <c r="G147" s="15"/>
      <c r="H147" s="15"/>
      <c r="I147" s="15"/>
      <c r="J147" s="15"/>
      <c r="K147" s="15">
        <v>7154</v>
      </c>
      <c r="L147" s="15">
        <v>7684.9999999999991</v>
      </c>
      <c r="M147" s="15">
        <v>7800</v>
      </c>
      <c r="N147" s="15">
        <v>7710</v>
      </c>
      <c r="O147" s="15">
        <v>7328</v>
      </c>
      <c r="P147" s="15">
        <v>6840.6170527139611</v>
      </c>
      <c r="Q147" s="15">
        <v>6366.8482997095016</v>
      </c>
      <c r="R147" s="15">
        <v>5848.6920677772378</v>
      </c>
      <c r="S147" s="15">
        <v>5298.8853299174098</v>
      </c>
      <c r="T147" s="15">
        <v>4740.3735148706246</v>
      </c>
      <c r="U147" s="15"/>
      <c r="V147" s="15"/>
      <c r="W147" s="15"/>
      <c r="X147" s="15"/>
      <c r="Y147" s="15"/>
      <c r="Z147" s="15"/>
      <c r="AA147" s="15"/>
      <c r="AB147" s="15"/>
      <c r="AC147" s="113">
        <v>100</v>
      </c>
      <c r="AD147" s="15">
        <v>107.42242102320378</v>
      </c>
      <c r="AE147" s="15">
        <v>109.02991333519709</v>
      </c>
      <c r="AF147" s="15">
        <v>107.77187587363713</v>
      </c>
      <c r="AG147" s="17">
        <v>102.43220575901593</v>
      </c>
      <c r="AH147" s="15">
        <v>95.619472361112116</v>
      </c>
      <c r="AI147" s="15">
        <v>88.997040812265894</v>
      </c>
      <c r="AJ147" s="15">
        <v>81.754152471026529</v>
      </c>
      <c r="AK147" s="15">
        <v>74.068847217184924</v>
      </c>
      <c r="AL147" s="47">
        <v>66.261860705488189</v>
      </c>
    </row>
    <row r="148" spans="1:38">
      <c r="A148" s="29"/>
      <c r="B148" s="29"/>
      <c r="C148" s="123" t="s">
        <v>512</v>
      </c>
      <c r="D148" s="32"/>
      <c r="E148" s="32"/>
      <c r="F148" s="32"/>
      <c r="G148" s="32"/>
      <c r="H148" s="32"/>
      <c r="I148" s="32"/>
      <c r="J148" s="32"/>
      <c r="K148" s="32">
        <v>3510</v>
      </c>
      <c r="L148" s="32">
        <v>3574</v>
      </c>
      <c r="M148" s="32">
        <v>3505</v>
      </c>
      <c r="N148" s="32">
        <v>3481</v>
      </c>
      <c r="O148" s="32">
        <v>3274</v>
      </c>
      <c r="P148" s="32">
        <v>3068.6808793771293</v>
      </c>
      <c r="Q148" s="32">
        <v>2871.0752624041093</v>
      </c>
      <c r="R148" s="32">
        <v>2650.1249575960019</v>
      </c>
      <c r="S148" s="32">
        <v>2406.1287913511205</v>
      </c>
      <c r="T148" s="32">
        <v>2158.2497435172322</v>
      </c>
      <c r="U148" s="32"/>
      <c r="V148" s="32"/>
      <c r="W148" s="32"/>
      <c r="X148" s="32"/>
      <c r="Y148" s="32"/>
      <c r="Z148" s="32"/>
      <c r="AA148" s="32"/>
      <c r="AB148" s="32"/>
      <c r="AC148" s="117">
        <v>100</v>
      </c>
      <c r="AD148" s="32">
        <v>101.82336182336182</v>
      </c>
      <c r="AE148" s="32">
        <v>99.857549857549856</v>
      </c>
      <c r="AF148" s="32">
        <v>99.173789173789174</v>
      </c>
      <c r="AG148" s="118">
        <v>93.276353276353277</v>
      </c>
      <c r="AH148" s="32">
        <v>87.426805680260088</v>
      </c>
      <c r="AI148" s="32">
        <v>81.797016022909091</v>
      </c>
      <c r="AJ148" s="32">
        <v>75.502135544045629</v>
      </c>
      <c r="AK148" s="32">
        <v>68.550677816271246</v>
      </c>
      <c r="AL148" s="119">
        <v>61.488596681402626</v>
      </c>
    </row>
    <row r="149" spans="1:38">
      <c r="A149" s="142" t="s">
        <v>559</v>
      </c>
      <c r="B149" s="142"/>
      <c r="C149" s="147"/>
      <c r="D149" s="143">
        <f>D150</f>
        <v>12810</v>
      </c>
      <c r="E149" s="143">
        <f t="shared" ref="E149:T149" si="102">E150</f>
        <v>14402</v>
      </c>
      <c r="F149" s="143">
        <f t="shared" si="102"/>
        <v>15980</v>
      </c>
      <c r="G149" s="143">
        <f t="shared" si="102"/>
        <v>20300</v>
      </c>
      <c r="H149" s="143">
        <f t="shared" si="102"/>
        <v>24125</v>
      </c>
      <c r="I149" s="143">
        <f t="shared" si="102"/>
        <v>28066</v>
      </c>
      <c r="J149" s="143">
        <f t="shared" si="102"/>
        <v>32846</v>
      </c>
      <c r="K149" s="143">
        <f t="shared" si="102"/>
        <v>40419</v>
      </c>
      <c r="L149" s="143">
        <f t="shared" si="102"/>
        <v>47091</v>
      </c>
      <c r="M149" s="143">
        <f t="shared" si="102"/>
        <v>49823</v>
      </c>
      <c r="N149" s="143">
        <f t="shared" si="102"/>
        <v>51975</v>
      </c>
      <c r="O149" s="143">
        <f t="shared" si="102"/>
        <v>52646</v>
      </c>
      <c r="P149" s="143">
        <f t="shared" si="102"/>
        <v>53904.170368303036</v>
      </c>
      <c r="Q149" s="143">
        <f t="shared" si="102"/>
        <v>55849.403334475486</v>
      </c>
      <c r="R149" s="143">
        <f t="shared" si="102"/>
        <v>57758.342563613121</v>
      </c>
      <c r="S149" s="143">
        <f t="shared" si="102"/>
        <v>59177.841426374405</v>
      </c>
      <c r="T149" s="143">
        <f t="shared" si="102"/>
        <v>60055.310767242467</v>
      </c>
      <c r="U149" s="143"/>
      <c r="V149" s="143"/>
      <c r="W149" s="143"/>
      <c r="X149" s="143"/>
      <c r="Y149" s="143"/>
      <c r="Z149" s="143"/>
      <c r="AA149" s="143"/>
      <c r="AB149" s="143"/>
      <c r="AC149" s="144"/>
      <c r="AD149" s="143"/>
      <c r="AE149" s="143"/>
      <c r="AF149" s="143"/>
      <c r="AG149" s="145"/>
      <c r="AH149" s="143"/>
      <c r="AI149" s="143"/>
      <c r="AJ149" s="143"/>
      <c r="AK149" s="143"/>
      <c r="AL149" s="146"/>
    </row>
    <row r="150" spans="1:38">
      <c r="A150" s="12"/>
      <c r="B150" s="134" t="s">
        <v>236</v>
      </c>
      <c r="C150" s="134"/>
      <c r="D150" s="135">
        <v>12810</v>
      </c>
      <c r="E150" s="135">
        <v>14402</v>
      </c>
      <c r="F150" s="135">
        <v>15980</v>
      </c>
      <c r="G150" s="136">
        <v>20300</v>
      </c>
      <c r="H150" s="136">
        <v>24125</v>
      </c>
      <c r="I150" s="136">
        <v>28066</v>
      </c>
      <c r="J150" s="136">
        <v>32846</v>
      </c>
      <c r="K150" s="137">
        <f>SUM(K152:K155)</f>
        <v>40419</v>
      </c>
      <c r="L150" s="137">
        <f t="shared" ref="L150:T150" si="103">SUM(L152:L155)</f>
        <v>47091</v>
      </c>
      <c r="M150" s="137">
        <f t="shared" si="103"/>
        <v>49823</v>
      </c>
      <c r="N150" s="138">
        <f t="shared" si="103"/>
        <v>51975</v>
      </c>
      <c r="O150" s="137">
        <f t="shared" si="103"/>
        <v>52646</v>
      </c>
      <c r="P150" s="139">
        <f t="shared" si="103"/>
        <v>53904.170368303036</v>
      </c>
      <c r="Q150" s="139">
        <f t="shared" si="103"/>
        <v>55849.403334475486</v>
      </c>
      <c r="R150" s="139">
        <f t="shared" si="103"/>
        <v>57758.342563613121</v>
      </c>
      <c r="S150" s="139">
        <f t="shared" si="103"/>
        <v>59177.841426374405</v>
      </c>
      <c r="T150" s="137">
        <f t="shared" si="103"/>
        <v>60055.310767242467</v>
      </c>
      <c r="U150" s="139"/>
      <c r="V150" s="140">
        <f>D151</f>
        <v>100</v>
      </c>
      <c r="W150" s="140">
        <f t="shared" ref="W150:AC150" si="104">E151</f>
        <v>112.42779078844653</v>
      </c>
      <c r="X150" s="140">
        <f t="shared" si="104"/>
        <v>124.74629195940672</v>
      </c>
      <c r="Y150" s="140">
        <f t="shared" si="104"/>
        <v>158.46994535519124</v>
      </c>
      <c r="Z150" s="140">
        <f t="shared" si="104"/>
        <v>188.32943013270881</v>
      </c>
      <c r="AA150" s="140">
        <f t="shared" si="104"/>
        <v>219.0944574551132</v>
      </c>
      <c r="AB150" s="140">
        <f t="shared" si="104"/>
        <v>256.40905542544886</v>
      </c>
      <c r="AC150" s="140">
        <f t="shared" si="104"/>
        <v>315.52693208430912</v>
      </c>
      <c r="AD150" s="140"/>
      <c r="AE150" s="140"/>
      <c r="AF150" s="140"/>
      <c r="AG150" s="140">
        <f t="shared" ref="AG150" si="105">O151</f>
        <v>410.975800156128</v>
      </c>
      <c r="AH150" s="140"/>
      <c r="AI150" s="140"/>
      <c r="AJ150" s="140"/>
      <c r="AK150" s="140"/>
      <c r="AL150" s="140">
        <f t="shared" ref="AL150" si="106">T151</f>
        <v>468.8158529839381</v>
      </c>
    </row>
    <row r="151" spans="1:38">
      <c r="A151" s="12"/>
      <c r="B151" s="12"/>
      <c r="C151" s="12"/>
      <c r="D151" s="111">
        <v>100</v>
      </c>
      <c r="E151" s="111">
        <f t="shared" ref="E151:K151" si="107">E150/$D150*100</f>
        <v>112.42779078844653</v>
      </c>
      <c r="F151" s="111">
        <f t="shared" si="107"/>
        <v>124.74629195940672</v>
      </c>
      <c r="G151" s="111">
        <f t="shared" si="107"/>
        <v>158.46994535519124</v>
      </c>
      <c r="H151" s="111">
        <f t="shared" si="107"/>
        <v>188.32943013270881</v>
      </c>
      <c r="I151" s="111">
        <f t="shared" si="107"/>
        <v>219.0944574551132</v>
      </c>
      <c r="J151" s="111">
        <f t="shared" si="107"/>
        <v>256.40905542544886</v>
      </c>
      <c r="K151" s="111">
        <f t="shared" si="107"/>
        <v>315.52693208430912</v>
      </c>
      <c r="L151" s="111"/>
      <c r="M151" s="111"/>
      <c r="N151" s="111"/>
      <c r="O151" s="111">
        <f>O150/$D150*100</f>
        <v>410.975800156128</v>
      </c>
      <c r="P151" s="111"/>
      <c r="Q151" s="111"/>
      <c r="R151" s="111"/>
      <c r="S151" s="111"/>
      <c r="T151" s="111">
        <f>T150/$D150*100</f>
        <v>468.8158529839381</v>
      </c>
      <c r="U151" s="15"/>
      <c r="V151" s="114"/>
      <c r="W151" s="114"/>
      <c r="X151" s="114"/>
      <c r="Y151" s="114"/>
      <c r="Z151" s="114"/>
      <c r="AA151" s="114"/>
      <c r="AB151" s="114"/>
      <c r="AC151" s="115">
        <f>AC150/$AC150*100</f>
        <v>100</v>
      </c>
      <c r="AD151" s="114"/>
      <c r="AE151" s="114"/>
      <c r="AF151" s="114"/>
      <c r="AG151" s="114">
        <f>AG150/$AC150*100</f>
        <v>130.25062470620253</v>
      </c>
      <c r="AH151" s="114"/>
      <c r="AI151" s="114"/>
      <c r="AJ151" s="114"/>
      <c r="AK151" s="114"/>
      <c r="AL151" s="114">
        <f>AL150/$AC150*100</f>
        <v>148.581881707223</v>
      </c>
    </row>
    <row r="152" spans="1:38">
      <c r="A152" s="12"/>
      <c r="B152" s="12"/>
      <c r="C152" s="122" t="s">
        <v>513</v>
      </c>
      <c r="D152" s="15"/>
      <c r="E152" s="15"/>
      <c r="F152" s="15"/>
      <c r="G152" s="15"/>
      <c r="H152" s="15"/>
      <c r="I152" s="15"/>
      <c r="J152" s="15"/>
      <c r="K152" s="15">
        <v>6647</v>
      </c>
      <c r="L152" s="15">
        <v>7286</v>
      </c>
      <c r="M152" s="15">
        <v>7372</v>
      </c>
      <c r="N152" s="15">
        <v>7636</v>
      </c>
      <c r="O152" s="15">
        <v>7366</v>
      </c>
      <c r="P152" s="15">
        <v>7322.4020291547622</v>
      </c>
      <c r="Q152" s="15">
        <v>7305.4158341653638</v>
      </c>
      <c r="R152" s="15">
        <v>7237.0466448275074</v>
      </c>
      <c r="S152" s="15">
        <v>7089.2161067254192</v>
      </c>
      <c r="T152" s="15">
        <v>6877.8070886569194</v>
      </c>
      <c r="U152" s="15"/>
      <c r="V152" s="15"/>
      <c r="W152" s="15"/>
      <c r="X152" s="15"/>
      <c r="Y152" s="15"/>
      <c r="Z152" s="15"/>
      <c r="AA152" s="15"/>
      <c r="AB152" s="15"/>
      <c r="AC152" s="113">
        <v>100</v>
      </c>
      <c r="AD152" s="15">
        <v>109.61335941026027</v>
      </c>
      <c r="AE152" s="15">
        <v>110.90717616970063</v>
      </c>
      <c r="AF152" s="15">
        <v>114.87889273356402</v>
      </c>
      <c r="AG152" s="17">
        <v>110.81690988415826</v>
      </c>
      <c r="AH152" s="15">
        <v>110.16100540326106</v>
      </c>
      <c r="AI152" s="15">
        <v>109.90545861539587</v>
      </c>
      <c r="AJ152" s="15">
        <v>108.87688648755089</v>
      </c>
      <c r="AK152" s="15">
        <v>106.65286756018384</v>
      </c>
      <c r="AL152" s="47">
        <v>103.47234976165065</v>
      </c>
    </row>
    <row r="153" spans="1:38">
      <c r="A153" s="12"/>
      <c r="B153" s="12"/>
      <c r="C153" s="122" t="s">
        <v>514</v>
      </c>
      <c r="D153" s="15"/>
      <c r="E153" s="15"/>
      <c r="F153" s="15"/>
      <c r="G153" s="15"/>
      <c r="H153" s="15"/>
      <c r="I153" s="15"/>
      <c r="J153" s="15"/>
      <c r="K153" s="15">
        <v>17299</v>
      </c>
      <c r="L153" s="15">
        <v>20152</v>
      </c>
      <c r="M153" s="15">
        <v>21207.999999999996</v>
      </c>
      <c r="N153" s="15">
        <v>21841</v>
      </c>
      <c r="O153" s="15">
        <v>22313</v>
      </c>
      <c r="P153" s="15">
        <v>22634.424566129659</v>
      </c>
      <c r="Q153" s="15">
        <v>23224.53376189938</v>
      </c>
      <c r="R153" s="15">
        <v>23695.64595700588</v>
      </c>
      <c r="S153" s="15">
        <v>23914.17887889361</v>
      </c>
      <c r="T153" s="15">
        <v>23882.743161989922</v>
      </c>
      <c r="U153" s="15"/>
      <c r="V153" s="15"/>
      <c r="W153" s="15"/>
      <c r="X153" s="15"/>
      <c r="Y153" s="15"/>
      <c r="Z153" s="15"/>
      <c r="AA153" s="15"/>
      <c r="AB153" s="15"/>
      <c r="AC153" s="113">
        <v>100</v>
      </c>
      <c r="AD153" s="15">
        <v>116.49228279091277</v>
      </c>
      <c r="AE153" s="15">
        <v>122.59668188912651</v>
      </c>
      <c r="AF153" s="15">
        <v>126.25585293947627</v>
      </c>
      <c r="AG153" s="17">
        <v>128.98433435458696</v>
      </c>
      <c r="AH153" s="15">
        <v>130.84238722544458</v>
      </c>
      <c r="AI153" s="15">
        <v>134.25362022024038</v>
      </c>
      <c r="AJ153" s="15">
        <v>136.97696951850327</v>
      </c>
      <c r="AK153" s="15">
        <v>138.24023862011452</v>
      </c>
      <c r="AL153" s="47">
        <v>138.05851876981282</v>
      </c>
    </row>
    <row r="154" spans="1:38">
      <c r="A154" s="12"/>
      <c r="B154" s="12"/>
      <c r="C154" s="122" t="s">
        <v>515</v>
      </c>
      <c r="D154" s="15"/>
      <c r="E154" s="15"/>
      <c r="F154" s="15"/>
      <c r="G154" s="15"/>
      <c r="H154" s="15"/>
      <c r="I154" s="15"/>
      <c r="J154" s="15"/>
      <c r="K154" s="15">
        <v>4541</v>
      </c>
      <c r="L154" s="15">
        <v>5598</v>
      </c>
      <c r="M154" s="15">
        <v>6314</v>
      </c>
      <c r="N154" s="15">
        <v>7154.9999999999991</v>
      </c>
      <c r="O154" s="15">
        <v>7953.0000000000009</v>
      </c>
      <c r="P154" s="15">
        <v>8839.8816590524239</v>
      </c>
      <c r="Q154" s="15">
        <v>9974.3020786735287</v>
      </c>
      <c r="R154" s="15">
        <v>11389.921849453291</v>
      </c>
      <c r="S154" s="15">
        <v>12886.569413747948</v>
      </c>
      <c r="T154" s="15">
        <v>14392.029448569023</v>
      </c>
      <c r="U154" s="15"/>
      <c r="V154" s="15"/>
      <c r="W154" s="15"/>
      <c r="X154" s="15"/>
      <c r="Y154" s="15"/>
      <c r="Z154" s="15"/>
      <c r="AA154" s="15"/>
      <c r="AB154" s="15"/>
      <c r="AC154" s="113">
        <v>100</v>
      </c>
      <c r="AD154" s="15">
        <v>123.27681127504955</v>
      </c>
      <c r="AE154" s="15">
        <v>139.04426337811054</v>
      </c>
      <c r="AF154" s="15">
        <v>157.56441312486234</v>
      </c>
      <c r="AG154" s="17">
        <v>175.13763488218456</v>
      </c>
      <c r="AH154" s="15">
        <v>194.66817130703421</v>
      </c>
      <c r="AI154" s="15">
        <v>219.64990263540031</v>
      </c>
      <c r="AJ154" s="15">
        <v>250.82408829450102</v>
      </c>
      <c r="AK154" s="15">
        <v>283.78263408385703</v>
      </c>
      <c r="AL154" s="47">
        <v>316.93524440803839</v>
      </c>
    </row>
    <row r="155" spans="1:38">
      <c r="A155" s="29"/>
      <c r="B155" s="29"/>
      <c r="C155" s="123" t="s">
        <v>516</v>
      </c>
      <c r="D155" s="32"/>
      <c r="E155" s="32"/>
      <c r="F155" s="32"/>
      <c r="G155" s="32"/>
      <c r="H155" s="32"/>
      <c r="I155" s="32"/>
      <c r="J155" s="32"/>
      <c r="K155" s="32">
        <v>11931.999999999998</v>
      </c>
      <c r="L155" s="32">
        <v>14055</v>
      </c>
      <c r="M155" s="32">
        <v>14929</v>
      </c>
      <c r="N155" s="32">
        <v>15343</v>
      </c>
      <c r="O155" s="32">
        <v>15014</v>
      </c>
      <c r="P155" s="32">
        <v>15107.46211396619</v>
      </c>
      <c r="Q155" s="32">
        <v>15345.151659737214</v>
      </c>
      <c r="R155" s="32">
        <v>15435.728112326447</v>
      </c>
      <c r="S155" s="32">
        <v>15287.877027007433</v>
      </c>
      <c r="T155" s="32">
        <v>14902.731068026598</v>
      </c>
      <c r="U155" s="32"/>
      <c r="V155" s="32"/>
      <c r="W155" s="32"/>
      <c r="X155" s="32"/>
      <c r="Y155" s="32"/>
      <c r="Z155" s="32"/>
      <c r="AA155" s="32"/>
      <c r="AB155" s="32"/>
      <c r="AC155" s="117">
        <v>100</v>
      </c>
      <c r="AD155" s="32">
        <v>117.79249078109288</v>
      </c>
      <c r="AE155" s="32">
        <v>125.11733154542408</v>
      </c>
      <c r="AF155" s="32">
        <v>128.5869929601073</v>
      </c>
      <c r="AG155" s="118">
        <v>125.82970164264165</v>
      </c>
      <c r="AH155" s="32">
        <v>126.61299123337406</v>
      </c>
      <c r="AI155" s="32">
        <v>128.60502564312114</v>
      </c>
      <c r="AJ155" s="32">
        <v>129.36413101178721</v>
      </c>
      <c r="AK155" s="32">
        <v>128.12501698799392</v>
      </c>
      <c r="AL155" s="119">
        <v>124.89717623220416</v>
      </c>
    </row>
    <row r="156" spans="1:38">
      <c r="A156" s="142" t="s">
        <v>560</v>
      </c>
      <c r="B156" s="142"/>
      <c r="C156" s="147"/>
      <c r="D156" s="143">
        <f>D157+D162</f>
        <v>19479</v>
      </c>
      <c r="E156" s="143">
        <f t="shared" ref="E156:T156" si="108">E157+E162</f>
        <v>17818</v>
      </c>
      <c r="F156" s="143">
        <f t="shared" si="108"/>
        <v>16148</v>
      </c>
      <c r="G156" s="143">
        <f t="shared" si="108"/>
        <v>15687</v>
      </c>
      <c r="H156" s="143">
        <f t="shared" si="108"/>
        <v>15625</v>
      </c>
      <c r="I156" s="143">
        <f t="shared" si="108"/>
        <v>15037</v>
      </c>
      <c r="J156" s="143">
        <f t="shared" si="108"/>
        <v>14215</v>
      </c>
      <c r="K156" s="143">
        <f t="shared" si="108"/>
        <v>13255</v>
      </c>
      <c r="L156" s="143">
        <f t="shared" si="108"/>
        <v>12278</v>
      </c>
      <c r="M156" s="143">
        <f t="shared" si="108"/>
        <v>11543</v>
      </c>
      <c r="N156" s="143">
        <f t="shared" si="108"/>
        <v>10306</v>
      </c>
      <c r="O156" s="143">
        <f t="shared" si="108"/>
        <v>9137</v>
      </c>
      <c r="P156" s="143">
        <f t="shared" si="108"/>
        <v>7973.5170888814837</v>
      </c>
      <c r="Q156" s="143">
        <f t="shared" si="108"/>
        <v>6884.4555323832456</v>
      </c>
      <c r="R156" s="143">
        <f t="shared" si="108"/>
        <v>5910.7023634303969</v>
      </c>
      <c r="S156" s="143">
        <f t="shared" si="108"/>
        <v>4998.6269756359097</v>
      </c>
      <c r="T156" s="143">
        <f t="shared" si="108"/>
        <v>4149.1603501397185</v>
      </c>
      <c r="U156" s="143"/>
      <c r="V156" s="143"/>
      <c r="W156" s="143"/>
      <c r="X156" s="143"/>
      <c r="Y156" s="143"/>
      <c r="Z156" s="143"/>
      <c r="AA156" s="143"/>
      <c r="AB156" s="143"/>
      <c r="AC156" s="144"/>
      <c r="AD156" s="143"/>
      <c r="AE156" s="143"/>
      <c r="AF156" s="143"/>
      <c r="AG156" s="145"/>
      <c r="AH156" s="143"/>
      <c r="AI156" s="143"/>
      <c r="AJ156" s="143"/>
      <c r="AK156" s="143"/>
      <c r="AL156" s="146"/>
    </row>
    <row r="157" spans="1:38">
      <c r="A157" s="12"/>
      <c r="B157" s="134" t="s">
        <v>255</v>
      </c>
      <c r="C157" s="134"/>
      <c r="D157" s="135">
        <v>10128</v>
      </c>
      <c r="E157" s="135">
        <v>9688</v>
      </c>
      <c r="F157" s="135">
        <v>9333</v>
      </c>
      <c r="G157" s="136">
        <v>9526</v>
      </c>
      <c r="H157" s="136">
        <v>9969</v>
      </c>
      <c r="I157" s="136">
        <v>9779</v>
      </c>
      <c r="J157" s="136">
        <v>9298</v>
      </c>
      <c r="K157" s="137">
        <f>SUM(K159:K161)</f>
        <v>8955</v>
      </c>
      <c r="L157" s="137">
        <f t="shared" ref="L157:T157" si="109">SUM(L159:L161)</f>
        <v>8317</v>
      </c>
      <c r="M157" s="137">
        <f t="shared" si="109"/>
        <v>7852</v>
      </c>
      <c r="N157" s="138">
        <f t="shared" si="109"/>
        <v>7113</v>
      </c>
      <c r="O157" s="137">
        <f t="shared" si="109"/>
        <v>6399</v>
      </c>
      <c r="P157" s="139">
        <f t="shared" si="109"/>
        <v>5670.5544177825268</v>
      </c>
      <c r="Q157" s="139">
        <f t="shared" si="109"/>
        <v>4971.838822327828</v>
      </c>
      <c r="R157" s="139">
        <f t="shared" si="109"/>
        <v>4316.1045141837676</v>
      </c>
      <c r="S157" s="139">
        <f t="shared" si="109"/>
        <v>3673.8348209578603</v>
      </c>
      <c r="T157" s="137">
        <f t="shared" si="109"/>
        <v>3059.4483298516006</v>
      </c>
      <c r="U157" s="139"/>
      <c r="V157" s="140">
        <f>D158</f>
        <v>100</v>
      </c>
      <c r="W157" s="140">
        <f t="shared" ref="W157:AC157" si="110">E158</f>
        <v>95.65560821484992</v>
      </c>
      <c r="X157" s="140">
        <f t="shared" si="110"/>
        <v>92.150473933649295</v>
      </c>
      <c r="Y157" s="140">
        <f t="shared" si="110"/>
        <v>94.056082148499215</v>
      </c>
      <c r="Z157" s="140">
        <f t="shared" si="110"/>
        <v>98.430094786729853</v>
      </c>
      <c r="AA157" s="140">
        <f t="shared" si="110"/>
        <v>96.554107424960506</v>
      </c>
      <c r="AB157" s="140">
        <f t="shared" si="110"/>
        <v>91.804897314375992</v>
      </c>
      <c r="AC157" s="140">
        <f t="shared" si="110"/>
        <v>88.41824644549763</v>
      </c>
      <c r="AD157" s="140"/>
      <c r="AE157" s="140"/>
      <c r="AF157" s="140"/>
      <c r="AG157" s="140">
        <f t="shared" ref="AG157" si="111">O158</f>
        <v>63.181279620853083</v>
      </c>
      <c r="AH157" s="140"/>
      <c r="AI157" s="140"/>
      <c r="AJ157" s="140"/>
      <c r="AK157" s="140"/>
      <c r="AL157" s="140">
        <f t="shared" ref="AL157" si="112">T158</f>
        <v>30.207823162041869</v>
      </c>
    </row>
    <row r="158" spans="1:38">
      <c r="A158" s="12"/>
      <c r="B158" s="12"/>
      <c r="C158" s="12"/>
      <c r="D158" s="111">
        <v>100</v>
      </c>
      <c r="E158" s="111">
        <f t="shared" ref="E158:K158" si="113">E157/$D157*100</f>
        <v>95.65560821484992</v>
      </c>
      <c r="F158" s="111">
        <f t="shared" si="113"/>
        <v>92.150473933649295</v>
      </c>
      <c r="G158" s="111">
        <f t="shared" si="113"/>
        <v>94.056082148499215</v>
      </c>
      <c r="H158" s="111">
        <f t="shared" si="113"/>
        <v>98.430094786729853</v>
      </c>
      <c r="I158" s="111">
        <f t="shared" si="113"/>
        <v>96.554107424960506</v>
      </c>
      <c r="J158" s="111">
        <f t="shared" si="113"/>
        <v>91.804897314375992</v>
      </c>
      <c r="K158" s="111">
        <f t="shared" si="113"/>
        <v>88.41824644549763</v>
      </c>
      <c r="L158" s="111"/>
      <c r="M158" s="111"/>
      <c r="N158" s="111"/>
      <c r="O158" s="111">
        <f>O157/$D157*100</f>
        <v>63.181279620853083</v>
      </c>
      <c r="P158" s="111"/>
      <c r="Q158" s="111"/>
      <c r="R158" s="111"/>
      <c r="S158" s="111"/>
      <c r="T158" s="111">
        <f>T157/$D157*100</f>
        <v>30.207823162041869</v>
      </c>
      <c r="U158" s="15"/>
      <c r="V158" s="16"/>
      <c r="W158" s="16"/>
      <c r="X158" s="16"/>
      <c r="Y158" s="16"/>
      <c r="Z158" s="16"/>
      <c r="AA158" s="16"/>
      <c r="AB158" s="16"/>
      <c r="AC158" s="112">
        <f>AC157/$AC157*100</f>
        <v>100</v>
      </c>
      <c r="AD158" s="16"/>
      <c r="AE158" s="16"/>
      <c r="AF158" s="16"/>
      <c r="AG158" s="16">
        <f>AG157/$AC157*100</f>
        <v>71.457286432160799</v>
      </c>
      <c r="AH158" s="16"/>
      <c r="AI158" s="16"/>
      <c r="AJ158" s="16"/>
      <c r="AK158" s="16"/>
      <c r="AL158" s="16">
        <f>AL157/$AC157*100</f>
        <v>34.164693800687893</v>
      </c>
    </row>
    <row r="159" spans="1:38">
      <c r="A159" s="12"/>
      <c r="B159" s="12"/>
      <c r="C159" s="122" t="s">
        <v>517</v>
      </c>
      <c r="D159" s="15"/>
      <c r="E159" s="15"/>
      <c r="F159" s="15"/>
      <c r="G159" s="15"/>
      <c r="H159" s="15"/>
      <c r="I159" s="15"/>
      <c r="J159" s="15"/>
      <c r="K159" s="15">
        <v>6985</v>
      </c>
      <c r="L159" s="15">
        <v>6528</v>
      </c>
      <c r="M159" s="15">
        <v>6227</v>
      </c>
      <c r="N159" s="15">
        <v>5698</v>
      </c>
      <c r="O159" s="15">
        <v>5127</v>
      </c>
      <c r="P159" s="15">
        <v>4536.410722321536</v>
      </c>
      <c r="Q159" s="15">
        <v>3964.6475706508854</v>
      </c>
      <c r="R159" s="15">
        <v>3432.5216161391527</v>
      </c>
      <c r="S159" s="15">
        <v>2910.6512684849208</v>
      </c>
      <c r="T159" s="15">
        <v>2410.9988715324544</v>
      </c>
      <c r="U159" s="15"/>
      <c r="V159" s="15"/>
      <c r="W159" s="15"/>
      <c r="X159" s="15"/>
      <c r="Y159" s="15"/>
      <c r="Z159" s="15"/>
      <c r="AA159" s="15"/>
      <c r="AB159" s="15"/>
      <c r="AC159" s="113">
        <v>100</v>
      </c>
      <c r="AD159" s="15">
        <v>93.457408732999284</v>
      </c>
      <c r="AE159" s="15">
        <v>89.148174659985685</v>
      </c>
      <c r="AF159" s="15">
        <v>81.574803149606296</v>
      </c>
      <c r="AG159" s="17">
        <v>73.400143163922692</v>
      </c>
      <c r="AH159" s="15">
        <v>64.945035394724925</v>
      </c>
      <c r="AI159" s="15">
        <v>56.75944983036343</v>
      </c>
      <c r="AJ159" s="15">
        <v>49.14132592897856</v>
      </c>
      <c r="AK159" s="15">
        <v>41.670025318323852</v>
      </c>
      <c r="AL159" s="47">
        <v>34.516805605332202</v>
      </c>
    </row>
    <row r="160" spans="1:38">
      <c r="A160" s="12"/>
      <c r="B160" s="12"/>
      <c r="C160" s="121" t="s">
        <v>258</v>
      </c>
      <c r="D160" s="15"/>
      <c r="E160" s="15"/>
      <c r="F160" s="15"/>
      <c r="G160" s="15"/>
      <c r="H160" s="15"/>
      <c r="I160" s="15"/>
      <c r="J160" s="15"/>
      <c r="K160" s="15">
        <v>1338</v>
      </c>
      <c r="L160" s="15">
        <v>1198</v>
      </c>
      <c r="M160" s="15">
        <v>1086</v>
      </c>
      <c r="N160" s="15">
        <v>954</v>
      </c>
      <c r="O160" s="15">
        <v>854</v>
      </c>
      <c r="P160" s="15">
        <v>753.68536755701052</v>
      </c>
      <c r="Q160" s="15">
        <v>657.87712977629849</v>
      </c>
      <c r="R160" s="15">
        <v>570.86424699357258</v>
      </c>
      <c r="S160" s="15">
        <v>489.03065815308855</v>
      </c>
      <c r="T160" s="15">
        <v>416.34304263695799</v>
      </c>
      <c r="U160" s="15"/>
      <c r="V160" s="15"/>
      <c r="W160" s="15"/>
      <c r="X160" s="15"/>
      <c r="Y160" s="15"/>
      <c r="Z160" s="15"/>
      <c r="AA160" s="15"/>
      <c r="AB160" s="15"/>
      <c r="AC160" s="113">
        <v>100</v>
      </c>
      <c r="AD160" s="15">
        <v>89.536621823617338</v>
      </c>
      <c r="AE160" s="15">
        <v>81.165919282511211</v>
      </c>
      <c r="AF160" s="15">
        <v>71.300448430493262</v>
      </c>
      <c r="AG160" s="17">
        <v>63.826606875934232</v>
      </c>
      <c r="AH160" s="15">
        <v>56.329250191106915</v>
      </c>
      <c r="AI160" s="15">
        <v>49.168694303161317</v>
      </c>
      <c r="AJ160" s="15">
        <v>42.665489311926201</v>
      </c>
      <c r="AK160" s="15">
        <v>36.549376543579115</v>
      </c>
      <c r="AL160" s="47">
        <v>31.116819330116442</v>
      </c>
    </row>
    <row r="161" spans="1:38">
      <c r="A161" s="12"/>
      <c r="B161" s="29"/>
      <c r="C161" s="123" t="s">
        <v>518</v>
      </c>
      <c r="D161" s="32"/>
      <c r="E161" s="32"/>
      <c r="F161" s="32"/>
      <c r="G161" s="32"/>
      <c r="H161" s="32"/>
      <c r="I161" s="32"/>
      <c r="J161" s="32"/>
      <c r="K161" s="32">
        <v>632</v>
      </c>
      <c r="L161" s="32">
        <v>591</v>
      </c>
      <c r="M161" s="32">
        <v>539</v>
      </c>
      <c r="N161" s="32">
        <v>461</v>
      </c>
      <c r="O161" s="32">
        <v>418</v>
      </c>
      <c r="P161" s="32">
        <v>380.45832790398009</v>
      </c>
      <c r="Q161" s="32">
        <v>349.31412190064361</v>
      </c>
      <c r="R161" s="32">
        <v>312.71865105104234</v>
      </c>
      <c r="S161" s="32">
        <v>274.15289431985087</v>
      </c>
      <c r="T161" s="32">
        <v>232.10641568218864</v>
      </c>
      <c r="U161" s="32"/>
      <c r="V161" s="32"/>
      <c r="W161" s="32"/>
      <c r="X161" s="32"/>
      <c r="Y161" s="32"/>
      <c r="Z161" s="32"/>
      <c r="AA161" s="32"/>
      <c r="AB161" s="32"/>
      <c r="AC161" s="117">
        <v>100</v>
      </c>
      <c r="AD161" s="32">
        <v>93.512658227848107</v>
      </c>
      <c r="AE161" s="32">
        <v>85.284810126582272</v>
      </c>
      <c r="AF161" s="32">
        <v>72.943037974683548</v>
      </c>
      <c r="AG161" s="118">
        <v>66.139240506329116</v>
      </c>
      <c r="AH161" s="32">
        <v>60.199102516452541</v>
      </c>
      <c r="AI161" s="32">
        <v>55.271221819722093</v>
      </c>
      <c r="AJ161" s="32">
        <v>49.480799216937079</v>
      </c>
      <c r="AK161" s="32">
        <v>43.378622518963745</v>
      </c>
      <c r="AL161" s="119">
        <v>36.725698683890606</v>
      </c>
    </row>
    <row r="162" spans="1:38">
      <c r="A162" s="12"/>
      <c r="B162" s="134" t="s">
        <v>260</v>
      </c>
      <c r="C162" s="134"/>
      <c r="D162" s="135">
        <v>9351</v>
      </c>
      <c r="E162" s="135">
        <v>8130</v>
      </c>
      <c r="F162" s="135">
        <v>6815</v>
      </c>
      <c r="G162" s="136">
        <v>6161</v>
      </c>
      <c r="H162" s="136">
        <v>5656</v>
      </c>
      <c r="I162" s="136">
        <v>5258</v>
      </c>
      <c r="J162" s="136">
        <v>4917</v>
      </c>
      <c r="K162" s="137">
        <f>SUM(K164:K168)</f>
        <v>4300</v>
      </c>
      <c r="L162" s="137">
        <f t="shared" ref="L162:T162" si="114">SUM(L164:L168)</f>
        <v>3961</v>
      </c>
      <c r="M162" s="137">
        <f t="shared" si="114"/>
        <v>3691</v>
      </c>
      <c r="N162" s="138">
        <f t="shared" si="114"/>
        <v>3193</v>
      </c>
      <c r="O162" s="137">
        <f t="shared" si="114"/>
        <v>2738</v>
      </c>
      <c r="P162" s="139">
        <f t="shared" si="114"/>
        <v>2302.9626710989569</v>
      </c>
      <c r="Q162" s="139">
        <f t="shared" si="114"/>
        <v>1912.6167100554173</v>
      </c>
      <c r="R162" s="139">
        <f t="shared" si="114"/>
        <v>1594.5978492466288</v>
      </c>
      <c r="S162" s="139">
        <f t="shared" si="114"/>
        <v>1324.7921546780492</v>
      </c>
      <c r="T162" s="137">
        <f t="shared" si="114"/>
        <v>1089.7120202881183</v>
      </c>
      <c r="U162" s="139"/>
      <c r="V162" s="140">
        <f>D163</f>
        <v>100</v>
      </c>
      <c r="W162" s="140">
        <f t="shared" ref="W162:AC162" si="115">E163</f>
        <v>86.942572986846329</v>
      </c>
      <c r="X162" s="140">
        <f t="shared" si="115"/>
        <v>72.879905892417923</v>
      </c>
      <c r="Y162" s="140">
        <f t="shared" si="115"/>
        <v>65.886001497166077</v>
      </c>
      <c r="Z162" s="140">
        <f t="shared" si="115"/>
        <v>60.485509571168862</v>
      </c>
      <c r="AA162" s="140">
        <f t="shared" si="115"/>
        <v>56.229280290877981</v>
      </c>
      <c r="AB162" s="140">
        <f t="shared" si="115"/>
        <v>52.58261148540263</v>
      </c>
      <c r="AC162" s="140">
        <f t="shared" si="115"/>
        <v>45.984386696609988</v>
      </c>
      <c r="AD162" s="140"/>
      <c r="AE162" s="140"/>
      <c r="AF162" s="140"/>
      <c r="AG162" s="140">
        <f t="shared" ref="AG162" si="116">O163</f>
        <v>29.280290877980963</v>
      </c>
      <c r="AH162" s="140"/>
      <c r="AI162" s="140"/>
      <c r="AJ162" s="140"/>
      <c r="AK162" s="140"/>
      <c r="AL162" s="140">
        <f t="shared" ref="AL162" si="117">T163</f>
        <v>11.653427657877428</v>
      </c>
    </row>
    <row r="163" spans="1:38">
      <c r="A163" s="12"/>
      <c r="B163" s="12"/>
      <c r="C163" s="12"/>
      <c r="D163" s="111">
        <v>100</v>
      </c>
      <c r="E163" s="111">
        <f t="shared" ref="E163:K163" si="118">E162/$D162*100</f>
        <v>86.942572986846329</v>
      </c>
      <c r="F163" s="111">
        <f t="shared" si="118"/>
        <v>72.879905892417923</v>
      </c>
      <c r="G163" s="111">
        <f t="shared" si="118"/>
        <v>65.886001497166077</v>
      </c>
      <c r="H163" s="111">
        <f t="shared" si="118"/>
        <v>60.485509571168862</v>
      </c>
      <c r="I163" s="111">
        <f t="shared" si="118"/>
        <v>56.229280290877981</v>
      </c>
      <c r="J163" s="111">
        <f t="shared" si="118"/>
        <v>52.58261148540263</v>
      </c>
      <c r="K163" s="111">
        <f t="shared" si="118"/>
        <v>45.984386696609988</v>
      </c>
      <c r="L163" s="111"/>
      <c r="M163" s="111"/>
      <c r="N163" s="111"/>
      <c r="O163" s="111">
        <f>O162/$D162*100</f>
        <v>29.280290877980963</v>
      </c>
      <c r="P163" s="111"/>
      <c r="Q163" s="111"/>
      <c r="R163" s="111"/>
      <c r="S163" s="111"/>
      <c r="T163" s="111">
        <f>T162/$D162*100</f>
        <v>11.653427657877428</v>
      </c>
      <c r="U163" s="15"/>
      <c r="V163" s="114"/>
      <c r="W163" s="114"/>
      <c r="X163" s="114"/>
      <c r="Y163" s="114"/>
      <c r="Z163" s="114"/>
      <c r="AA163" s="114"/>
      <c r="AB163" s="114"/>
      <c r="AC163" s="115">
        <f>AC162/$AC162*100</f>
        <v>100</v>
      </c>
      <c r="AD163" s="114"/>
      <c r="AE163" s="114"/>
      <c r="AF163" s="114"/>
      <c r="AG163" s="114">
        <f>AG162/$AC162*100</f>
        <v>63.674418604651159</v>
      </c>
      <c r="AH163" s="114"/>
      <c r="AI163" s="114"/>
      <c r="AJ163" s="114"/>
      <c r="AK163" s="114"/>
      <c r="AL163" s="114">
        <f>AL162/$AC162*100</f>
        <v>25.342140006700426</v>
      </c>
    </row>
    <row r="164" spans="1:38">
      <c r="A164" s="12"/>
      <c r="B164" s="12"/>
      <c r="C164" s="122" t="s">
        <v>519</v>
      </c>
      <c r="D164" s="15"/>
      <c r="E164" s="15"/>
      <c r="F164" s="15"/>
      <c r="G164" s="15"/>
      <c r="H164" s="15"/>
      <c r="I164" s="15"/>
      <c r="J164" s="15"/>
      <c r="K164" s="15">
        <v>1721</v>
      </c>
      <c r="L164" s="15">
        <v>1655</v>
      </c>
      <c r="M164" s="15">
        <v>1542</v>
      </c>
      <c r="N164" s="15">
        <v>1404</v>
      </c>
      <c r="O164" s="15">
        <v>1264</v>
      </c>
      <c r="P164" s="15">
        <v>1129.9532879886963</v>
      </c>
      <c r="Q164" s="15">
        <v>979.10687748195153</v>
      </c>
      <c r="R164" s="15">
        <v>846.22481259913707</v>
      </c>
      <c r="S164" s="15">
        <v>738.38828229398132</v>
      </c>
      <c r="T164" s="15">
        <v>634.00710763056168</v>
      </c>
      <c r="U164" s="15">
        <v>537.34798919715365</v>
      </c>
      <c r="V164" s="15"/>
      <c r="W164" s="15"/>
      <c r="X164" s="15"/>
      <c r="Y164" s="15"/>
      <c r="Z164" s="15"/>
      <c r="AA164" s="15"/>
      <c r="AB164" s="15"/>
      <c r="AC164" s="113">
        <v>100</v>
      </c>
      <c r="AD164" s="15">
        <v>96.16502033701336</v>
      </c>
      <c r="AE164" s="15">
        <v>89.599070307960488</v>
      </c>
      <c r="AF164" s="15">
        <v>81.580476467170243</v>
      </c>
      <c r="AG164" s="17">
        <v>73.445671121441023</v>
      </c>
      <c r="AH164" s="15">
        <v>65.656786053962605</v>
      </c>
      <c r="AI164" s="15">
        <v>56.891741864145942</v>
      </c>
      <c r="AJ164" s="15">
        <v>49.170529494429807</v>
      </c>
      <c r="AK164" s="15">
        <v>42.904606757349292</v>
      </c>
      <c r="AL164" s="47">
        <v>36.83946005988156</v>
      </c>
    </row>
    <row r="165" spans="1:38">
      <c r="A165" s="12"/>
      <c r="B165" s="12"/>
      <c r="C165" s="121" t="s">
        <v>74</v>
      </c>
      <c r="D165" s="15"/>
      <c r="E165" s="15"/>
      <c r="F165" s="15"/>
      <c r="G165" s="15"/>
      <c r="H165" s="15"/>
      <c r="I165" s="15"/>
      <c r="J165" s="15"/>
      <c r="K165" s="15">
        <v>838</v>
      </c>
      <c r="L165" s="15">
        <v>751</v>
      </c>
      <c r="M165" s="15">
        <v>725</v>
      </c>
      <c r="N165" s="15">
        <v>633</v>
      </c>
      <c r="O165" s="15">
        <v>525</v>
      </c>
      <c r="P165" s="15">
        <v>429.8608964422674</v>
      </c>
      <c r="Q165" s="15">
        <v>348.66377385752287</v>
      </c>
      <c r="R165" s="15">
        <v>281.9208170230163</v>
      </c>
      <c r="S165" s="15">
        <v>222.19377677982683</v>
      </c>
      <c r="T165" s="15">
        <v>171.62252287127012</v>
      </c>
      <c r="U165" s="15">
        <v>127.28809773171</v>
      </c>
      <c r="V165" s="15"/>
      <c r="W165" s="15"/>
      <c r="X165" s="15"/>
      <c r="Y165" s="15"/>
      <c r="Z165" s="15"/>
      <c r="AA165" s="15"/>
      <c r="AB165" s="15"/>
      <c r="AC165" s="113">
        <v>100</v>
      </c>
      <c r="AD165" s="15">
        <v>89.618138424820998</v>
      </c>
      <c r="AE165" s="15">
        <v>86.515513126491655</v>
      </c>
      <c r="AF165" s="15">
        <v>75.536992840095465</v>
      </c>
      <c r="AG165" s="17">
        <v>62.649164677804293</v>
      </c>
      <c r="AH165" s="15">
        <v>51.29604969478131</v>
      </c>
      <c r="AI165" s="15">
        <v>41.606655591589842</v>
      </c>
      <c r="AJ165" s="15">
        <v>33.642102270049676</v>
      </c>
      <c r="AK165" s="15">
        <v>26.514770498786017</v>
      </c>
      <c r="AL165" s="47">
        <v>20.480014662442734</v>
      </c>
    </row>
    <row r="166" spans="1:38">
      <c r="A166" s="12"/>
      <c r="B166" s="12"/>
      <c r="C166" s="121" t="s">
        <v>75</v>
      </c>
      <c r="D166" s="15"/>
      <c r="E166" s="15"/>
      <c r="F166" s="15"/>
      <c r="G166" s="15"/>
      <c r="H166" s="15"/>
      <c r="I166" s="15"/>
      <c r="J166" s="15"/>
      <c r="K166" s="15">
        <v>452</v>
      </c>
      <c r="L166" s="15">
        <v>380</v>
      </c>
      <c r="M166" s="15">
        <v>310</v>
      </c>
      <c r="N166" s="15">
        <v>241</v>
      </c>
      <c r="O166" s="15">
        <v>212</v>
      </c>
      <c r="P166" s="15">
        <v>152.52271062271063</v>
      </c>
      <c r="Q166" s="15">
        <v>121.34495726495726</v>
      </c>
      <c r="R166" s="15">
        <v>103.86323216466073</v>
      </c>
      <c r="S166" s="15">
        <v>84.639125530554097</v>
      </c>
      <c r="T166" s="15">
        <v>67.469977324263041</v>
      </c>
      <c r="U166" s="15">
        <v>52.075691609977319</v>
      </c>
      <c r="V166" s="15"/>
      <c r="W166" s="15"/>
      <c r="X166" s="15"/>
      <c r="Y166" s="15"/>
      <c r="Z166" s="15"/>
      <c r="AA166" s="15"/>
      <c r="AB166" s="15"/>
      <c r="AC166" s="113">
        <v>100</v>
      </c>
      <c r="AD166" s="15">
        <v>84.070796460176993</v>
      </c>
      <c r="AE166" s="15">
        <v>68.584070796460168</v>
      </c>
      <c r="AF166" s="15">
        <v>53.318584070796462</v>
      </c>
      <c r="AG166" s="17">
        <v>46.902654867256636</v>
      </c>
      <c r="AH166" s="15">
        <v>33.743962527148369</v>
      </c>
      <c r="AI166" s="15">
        <v>26.846229483397622</v>
      </c>
      <c r="AJ166" s="15">
        <v>22.978591186871846</v>
      </c>
      <c r="AK166" s="15">
        <v>18.725470250122591</v>
      </c>
      <c r="AL166" s="47">
        <v>14.926986133686512</v>
      </c>
    </row>
    <row r="167" spans="1:38">
      <c r="A167" s="12"/>
      <c r="B167" s="12"/>
      <c r="C167" s="121" t="s">
        <v>76</v>
      </c>
      <c r="D167" s="15"/>
      <c r="E167" s="15"/>
      <c r="F167" s="15"/>
      <c r="G167" s="15"/>
      <c r="H167" s="15"/>
      <c r="I167" s="15"/>
      <c r="J167" s="15"/>
      <c r="K167" s="15">
        <v>855</v>
      </c>
      <c r="L167" s="15">
        <v>782</v>
      </c>
      <c r="M167" s="15">
        <v>753</v>
      </c>
      <c r="N167" s="15">
        <v>586</v>
      </c>
      <c r="O167" s="15">
        <v>471</v>
      </c>
      <c r="P167" s="15">
        <v>370.34847550497909</v>
      </c>
      <c r="Q167" s="15">
        <v>284.3085667082554</v>
      </c>
      <c r="R167" s="15">
        <v>215.96254544916434</v>
      </c>
      <c r="S167" s="15">
        <v>162.75397437185444</v>
      </c>
      <c r="T167" s="15">
        <v>123.73786367569372</v>
      </c>
      <c r="U167" s="15">
        <v>92.122896346484254</v>
      </c>
      <c r="V167" s="15"/>
      <c r="W167" s="15"/>
      <c r="X167" s="15"/>
      <c r="Y167" s="15"/>
      <c r="Z167" s="15"/>
      <c r="AA167" s="15"/>
      <c r="AB167" s="15"/>
      <c r="AC167" s="113">
        <v>100</v>
      </c>
      <c r="AD167" s="15">
        <v>91.461988304093566</v>
      </c>
      <c r="AE167" s="15">
        <v>88.070175438596493</v>
      </c>
      <c r="AF167" s="15">
        <v>68.538011695906434</v>
      </c>
      <c r="AG167" s="17">
        <v>55.087719298245617</v>
      </c>
      <c r="AH167" s="15">
        <v>43.315611170172993</v>
      </c>
      <c r="AI167" s="15">
        <v>33.25246394248601</v>
      </c>
      <c r="AJ167" s="15">
        <v>25.258777245516296</v>
      </c>
      <c r="AK167" s="15">
        <v>19.035552558111629</v>
      </c>
      <c r="AL167" s="47">
        <v>14.472264757391079</v>
      </c>
    </row>
    <row r="168" spans="1:38">
      <c r="A168" s="29"/>
      <c r="B168" s="29"/>
      <c r="C168" s="123" t="s">
        <v>520</v>
      </c>
      <c r="D168" s="32"/>
      <c r="E168" s="32"/>
      <c r="F168" s="32"/>
      <c r="G168" s="32"/>
      <c r="H168" s="32"/>
      <c r="I168" s="32"/>
      <c r="J168" s="32"/>
      <c r="K168" s="32">
        <v>434</v>
      </c>
      <c r="L168" s="32">
        <v>393</v>
      </c>
      <c r="M168" s="32">
        <v>361</v>
      </c>
      <c r="N168" s="32">
        <v>329</v>
      </c>
      <c r="O168" s="32">
        <v>266</v>
      </c>
      <c r="P168" s="32">
        <v>220.27730054030363</v>
      </c>
      <c r="Q168" s="32">
        <v>179.19253474273029</v>
      </c>
      <c r="R168" s="32">
        <v>146.62644201065049</v>
      </c>
      <c r="S168" s="32">
        <v>116.81699570183255</v>
      </c>
      <c r="T168" s="32">
        <v>92.874548786329854</v>
      </c>
      <c r="U168" s="32">
        <v>75.032556655530627</v>
      </c>
      <c r="V168" s="32"/>
      <c r="W168" s="32"/>
      <c r="X168" s="32"/>
      <c r="Y168" s="32"/>
      <c r="Z168" s="32"/>
      <c r="AA168" s="32"/>
      <c r="AB168" s="32"/>
      <c r="AC168" s="117">
        <v>100</v>
      </c>
      <c r="AD168" s="32">
        <v>90.552995391705068</v>
      </c>
      <c r="AE168" s="32">
        <v>83.179723502304142</v>
      </c>
      <c r="AF168" s="32">
        <v>75.806451612903231</v>
      </c>
      <c r="AG168" s="118">
        <v>61.29032258064516</v>
      </c>
      <c r="AH168" s="32">
        <v>50.755138373341843</v>
      </c>
      <c r="AI168" s="32">
        <v>41.288602475283476</v>
      </c>
      <c r="AJ168" s="32">
        <v>33.784894472500113</v>
      </c>
      <c r="AK168" s="32">
        <v>26.916358456643447</v>
      </c>
      <c r="AL168" s="119">
        <v>21.399665618970012</v>
      </c>
    </row>
    <row r="169" spans="1:38">
      <c r="A169" s="142" t="s">
        <v>78</v>
      </c>
      <c r="B169" s="142"/>
      <c r="C169" s="147"/>
      <c r="D169" s="143">
        <f>D170+D178</f>
        <v>26411</v>
      </c>
      <c r="E169" s="143">
        <f t="shared" ref="E169:T169" si="119">E170+E178</f>
        <v>25942</v>
      </c>
      <c r="F169" s="143">
        <f t="shared" si="119"/>
        <v>25258</v>
      </c>
      <c r="G169" s="143">
        <f t="shared" si="119"/>
        <v>24998</v>
      </c>
      <c r="H169" s="143">
        <f t="shared" si="119"/>
        <v>24496</v>
      </c>
      <c r="I169" s="143">
        <f t="shared" si="119"/>
        <v>23924</v>
      </c>
      <c r="J169" s="143">
        <f t="shared" si="119"/>
        <v>22764</v>
      </c>
      <c r="K169" s="143">
        <f t="shared" si="119"/>
        <v>21745</v>
      </c>
      <c r="L169" s="143">
        <f t="shared" si="119"/>
        <v>20960</v>
      </c>
      <c r="M169" s="143">
        <f t="shared" si="119"/>
        <v>19670</v>
      </c>
      <c r="N169" s="143">
        <f t="shared" si="119"/>
        <v>18230</v>
      </c>
      <c r="O169" s="143">
        <f t="shared" si="119"/>
        <v>16992</v>
      </c>
      <c r="P169" s="143">
        <f t="shared" si="119"/>
        <v>15652.036018853327</v>
      </c>
      <c r="Q169" s="143">
        <f t="shared" si="119"/>
        <v>14276.78023986948</v>
      </c>
      <c r="R169" s="143">
        <f t="shared" si="119"/>
        <v>12872.899079429004</v>
      </c>
      <c r="S169" s="143">
        <f t="shared" si="119"/>
        <v>11533.95352536272</v>
      </c>
      <c r="T169" s="143">
        <f t="shared" si="119"/>
        <v>10295.23785208118</v>
      </c>
      <c r="U169" s="143"/>
      <c r="V169" s="143"/>
      <c r="W169" s="143"/>
      <c r="X169" s="143"/>
      <c r="Y169" s="143"/>
      <c r="Z169" s="143"/>
      <c r="AA169" s="143"/>
      <c r="AB169" s="143"/>
      <c r="AC169" s="144"/>
      <c r="AD169" s="143"/>
      <c r="AE169" s="143"/>
      <c r="AF169" s="143"/>
      <c r="AG169" s="145"/>
      <c r="AH169" s="143"/>
      <c r="AI169" s="143"/>
      <c r="AJ169" s="143"/>
      <c r="AK169" s="143"/>
      <c r="AL169" s="146"/>
    </row>
    <row r="170" spans="1:38">
      <c r="A170" s="12"/>
      <c r="B170" s="134" t="s">
        <v>264</v>
      </c>
      <c r="C170" s="134"/>
      <c r="D170" s="135">
        <v>24810</v>
      </c>
      <c r="E170" s="135">
        <v>24630</v>
      </c>
      <c r="F170" s="135">
        <v>24322</v>
      </c>
      <c r="G170" s="136">
        <v>24121</v>
      </c>
      <c r="H170" s="136">
        <v>23695</v>
      </c>
      <c r="I170" s="136">
        <v>23231</v>
      </c>
      <c r="J170" s="136">
        <v>22112</v>
      </c>
      <c r="K170" s="137">
        <f>SUM(K172:K177)</f>
        <v>21086</v>
      </c>
      <c r="L170" s="137">
        <f t="shared" ref="L170:T170" si="120">SUM(L172:L177)</f>
        <v>20346</v>
      </c>
      <c r="M170" s="137">
        <f t="shared" si="120"/>
        <v>19156</v>
      </c>
      <c r="N170" s="138">
        <f t="shared" si="120"/>
        <v>17846</v>
      </c>
      <c r="O170" s="137">
        <f t="shared" si="120"/>
        <v>16685</v>
      </c>
      <c r="P170" s="139">
        <f t="shared" si="120"/>
        <v>15394.668789840509</v>
      </c>
      <c r="Q170" s="139">
        <f t="shared" si="120"/>
        <v>14060.429060710949</v>
      </c>
      <c r="R170" s="139">
        <f t="shared" si="120"/>
        <v>12697.726893429182</v>
      </c>
      <c r="S170" s="139">
        <f t="shared" si="120"/>
        <v>11393.480529678756</v>
      </c>
      <c r="T170" s="137">
        <f t="shared" si="120"/>
        <v>10183.286008741687</v>
      </c>
      <c r="U170" s="139"/>
      <c r="V170" s="140">
        <f>D171</f>
        <v>100</v>
      </c>
      <c r="W170" s="140">
        <f t="shared" ref="W170:AC170" si="121">E171</f>
        <v>99.274486094316799</v>
      </c>
      <c r="X170" s="140">
        <f t="shared" si="121"/>
        <v>98.033051189036684</v>
      </c>
      <c r="Y170" s="140">
        <f t="shared" si="121"/>
        <v>97.222893994357122</v>
      </c>
      <c r="Z170" s="140">
        <f t="shared" si="121"/>
        <v>95.505844417573556</v>
      </c>
      <c r="AA170" s="140">
        <f t="shared" si="121"/>
        <v>93.635630794034668</v>
      </c>
      <c r="AB170" s="140">
        <f t="shared" si="121"/>
        <v>89.125352680370824</v>
      </c>
      <c r="AC170" s="140">
        <f t="shared" si="121"/>
        <v>84.989923417976627</v>
      </c>
      <c r="AD170" s="140"/>
      <c r="AE170" s="140"/>
      <c r="AF170" s="140"/>
      <c r="AG170" s="140">
        <f t="shared" ref="AG170" si="122">O171</f>
        <v>67.251108424022576</v>
      </c>
      <c r="AH170" s="140"/>
      <c r="AI170" s="140"/>
      <c r="AJ170" s="140"/>
      <c r="AK170" s="140"/>
      <c r="AL170" s="140">
        <f t="shared" ref="AL170" si="123">T171</f>
        <v>41.045086693839927</v>
      </c>
    </row>
    <row r="171" spans="1:38">
      <c r="A171" s="12"/>
      <c r="B171" s="12"/>
      <c r="C171" s="12"/>
      <c r="D171" s="111">
        <v>100</v>
      </c>
      <c r="E171" s="111">
        <f t="shared" ref="E171:K171" si="124">E170/$D170*100</f>
        <v>99.274486094316799</v>
      </c>
      <c r="F171" s="111">
        <f t="shared" si="124"/>
        <v>98.033051189036684</v>
      </c>
      <c r="G171" s="111">
        <f t="shared" si="124"/>
        <v>97.222893994357122</v>
      </c>
      <c r="H171" s="111">
        <f t="shared" si="124"/>
        <v>95.505844417573556</v>
      </c>
      <c r="I171" s="111">
        <f t="shared" si="124"/>
        <v>93.635630794034668</v>
      </c>
      <c r="J171" s="111">
        <f t="shared" si="124"/>
        <v>89.125352680370824</v>
      </c>
      <c r="K171" s="111">
        <f t="shared" si="124"/>
        <v>84.989923417976627</v>
      </c>
      <c r="L171" s="111"/>
      <c r="M171" s="111"/>
      <c r="N171" s="111"/>
      <c r="O171" s="111">
        <f>O170/$D170*100</f>
        <v>67.251108424022576</v>
      </c>
      <c r="P171" s="111"/>
      <c r="Q171" s="111"/>
      <c r="R171" s="111"/>
      <c r="S171" s="111"/>
      <c r="T171" s="111">
        <f>T170/$D170*100</f>
        <v>41.045086693839927</v>
      </c>
      <c r="U171" s="15"/>
      <c r="V171" s="114"/>
      <c r="W171" s="114"/>
      <c r="X171" s="114"/>
      <c r="Y171" s="114"/>
      <c r="Z171" s="114"/>
      <c r="AA171" s="114"/>
      <c r="AB171" s="114"/>
      <c r="AC171" s="115">
        <f>AC170/$AC170*100</f>
        <v>100</v>
      </c>
      <c r="AD171" s="114"/>
      <c r="AE171" s="114"/>
      <c r="AF171" s="114"/>
      <c r="AG171" s="114">
        <f>AG170/$AC170*100</f>
        <v>79.128331594422846</v>
      </c>
      <c r="AH171" s="114"/>
      <c r="AI171" s="114"/>
      <c r="AJ171" s="114"/>
      <c r="AK171" s="114"/>
      <c r="AL171" s="114">
        <f>AL170/$AC170*100</f>
        <v>48.294062452535734</v>
      </c>
    </row>
    <row r="172" spans="1:38">
      <c r="A172" s="12"/>
      <c r="B172" s="12"/>
      <c r="C172" s="122" t="s">
        <v>521</v>
      </c>
      <c r="D172" s="15"/>
      <c r="E172" s="15"/>
      <c r="F172" s="15"/>
      <c r="G172" s="15"/>
      <c r="H172" s="15"/>
      <c r="I172" s="15"/>
      <c r="J172" s="15"/>
      <c r="K172" s="15">
        <v>5940</v>
      </c>
      <c r="L172" s="15">
        <v>5621</v>
      </c>
      <c r="M172" s="15">
        <v>5328.0000000000009</v>
      </c>
      <c r="N172" s="15">
        <v>5019</v>
      </c>
      <c r="O172" s="15">
        <v>4717</v>
      </c>
      <c r="P172" s="15">
        <v>4356.5342003523483</v>
      </c>
      <c r="Q172" s="15">
        <v>3957.7308642832218</v>
      </c>
      <c r="R172" s="15">
        <v>3548.4957560455205</v>
      </c>
      <c r="S172" s="15">
        <v>3164.7473934937016</v>
      </c>
      <c r="T172" s="15">
        <v>2816.4489592588334</v>
      </c>
      <c r="U172" s="15">
        <v>2477.5977442545277</v>
      </c>
      <c r="V172" s="15"/>
      <c r="W172" s="15"/>
      <c r="X172" s="15"/>
      <c r="Y172" s="15"/>
      <c r="Z172" s="15"/>
      <c r="AA172" s="15"/>
      <c r="AB172" s="15"/>
      <c r="AC172" s="113">
        <v>100</v>
      </c>
      <c r="AD172" s="15">
        <v>94.629629629629633</v>
      </c>
      <c r="AE172" s="15">
        <v>89.696969696969703</v>
      </c>
      <c r="AF172" s="15">
        <v>84.494949494949495</v>
      </c>
      <c r="AG172" s="17">
        <v>79.410774410774408</v>
      </c>
      <c r="AH172" s="15">
        <v>70.886910957627748</v>
      </c>
      <c r="AI172" s="15">
        <v>64.732026639919169</v>
      </c>
      <c r="AJ172" s="15">
        <v>58.298797791974941</v>
      </c>
      <c r="AK172" s="15">
        <v>52.223306369181635</v>
      </c>
      <c r="AL172" s="47">
        <v>46.731299173558398</v>
      </c>
    </row>
    <row r="173" spans="1:38">
      <c r="A173" s="12"/>
      <c r="B173" s="12"/>
      <c r="C173" s="121" t="s">
        <v>81</v>
      </c>
      <c r="D173" s="15"/>
      <c r="E173" s="15"/>
      <c r="F173" s="15"/>
      <c r="G173" s="15"/>
      <c r="H173" s="15"/>
      <c r="I173" s="15"/>
      <c r="J173" s="15"/>
      <c r="K173" s="15">
        <v>1842</v>
      </c>
      <c r="L173" s="15">
        <v>1841</v>
      </c>
      <c r="M173" s="15">
        <v>1753</v>
      </c>
      <c r="N173" s="15">
        <v>1690</v>
      </c>
      <c r="O173" s="15">
        <v>1601</v>
      </c>
      <c r="P173" s="15">
        <v>1508.312400327015</v>
      </c>
      <c r="Q173" s="15">
        <v>1411.0825688601471</v>
      </c>
      <c r="R173" s="15">
        <v>1303.1833964148514</v>
      </c>
      <c r="S173" s="15">
        <v>1202.9811631450066</v>
      </c>
      <c r="T173" s="15">
        <v>1106.3221771169046</v>
      </c>
      <c r="U173" s="15">
        <v>1017.9056269860667</v>
      </c>
      <c r="V173" s="15"/>
      <c r="W173" s="15"/>
      <c r="X173" s="15"/>
      <c r="Y173" s="15"/>
      <c r="Z173" s="15"/>
      <c r="AA173" s="15"/>
      <c r="AB173" s="15"/>
      <c r="AC173" s="113">
        <v>100</v>
      </c>
      <c r="AD173" s="15">
        <v>99.945711183496201</v>
      </c>
      <c r="AE173" s="15">
        <v>95.168295331161772</v>
      </c>
      <c r="AF173" s="15">
        <v>91.748099891422356</v>
      </c>
      <c r="AG173" s="17">
        <v>86.916395222584157</v>
      </c>
      <c r="AH173" s="15">
        <v>81.884495131759778</v>
      </c>
      <c r="AI173" s="15">
        <v>76.606002652559567</v>
      </c>
      <c r="AJ173" s="15">
        <v>70.748284278764999</v>
      </c>
      <c r="AK173" s="15">
        <v>65.308423623507423</v>
      </c>
      <c r="AL173" s="47">
        <v>60.060921667584402</v>
      </c>
    </row>
    <row r="174" spans="1:38">
      <c r="A174" s="12"/>
      <c r="B174" s="12"/>
      <c r="C174" s="122" t="s">
        <v>522</v>
      </c>
      <c r="D174" s="15"/>
      <c r="E174" s="15"/>
      <c r="F174" s="15"/>
      <c r="G174" s="15"/>
      <c r="H174" s="15"/>
      <c r="I174" s="15"/>
      <c r="J174" s="15"/>
      <c r="K174" s="15">
        <v>7417</v>
      </c>
      <c r="L174" s="15">
        <v>7194</v>
      </c>
      <c r="M174" s="15">
        <v>6800</v>
      </c>
      <c r="N174" s="15">
        <v>6508</v>
      </c>
      <c r="O174" s="15">
        <v>6172</v>
      </c>
      <c r="P174" s="15">
        <v>5768.7404653437843</v>
      </c>
      <c r="Q174" s="15">
        <v>5341.0512077157364</v>
      </c>
      <c r="R174" s="15">
        <v>4908.5345403753199</v>
      </c>
      <c r="S174" s="15">
        <v>4486.6843319551426</v>
      </c>
      <c r="T174" s="15">
        <v>4084.6091721220032</v>
      </c>
      <c r="U174" s="15">
        <v>3707.2538920723928</v>
      </c>
      <c r="V174" s="15"/>
      <c r="W174" s="15"/>
      <c r="X174" s="15"/>
      <c r="Y174" s="15"/>
      <c r="Z174" s="15"/>
      <c r="AA174" s="15"/>
      <c r="AB174" s="15"/>
      <c r="AC174" s="113">
        <v>100</v>
      </c>
      <c r="AD174" s="15">
        <v>96.993393555345833</v>
      </c>
      <c r="AE174" s="15">
        <v>91.681272751786437</v>
      </c>
      <c r="AF174" s="15">
        <v>87.744371039503847</v>
      </c>
      <c r="AG174" s="17">
        <v>83.214237562356757</v>
      </c>
      <c r="AH174" s="15">
        <v>77.77727471138985</v>
      </c>
      <c r="AI174" s="15">
        <v>72.010937140565417</v>
      </c>
      <c r="AJ174" s="15">
        <v>66.179513824663886</v>
      </c>
      <c r="AK174" s="15">
        <v>60.491901468992083</v>
      </c>
      <c r="AL174" s="47">
        <v>55.070906999083235</v>
      </c>
    </row>
    <row r="175" spans="1:38">
      <c r="A175" s="12"/>
      <c r="B175" s="12"/>
      <c r="C175" s="122" t="s">
        <v>465</v>
      </c>
      <c r="D175" s="15"/>
      <c r="E175" s="15"/>
      <c r="F175" s="15"/>
      <c r="G175" s="15"/>
      <c r="H175" s="15"/>
      <c r="I175" s="15"/>
      <c r="J175" s="15"/>
      <c r="K175" s="15">
        <v>4290.9999999999991</v>
      </c>
      <c r="L175" s="15">
        <v>4016</v>
      </c>
      <c r="M175" s="15">
        <v>3789</v>
      </c>
      <c r="N175" s="15">
        <v>3351.0000000000009</v>
      </c>
      <c r="O175" s="15">
        <v>3049</v>
      </c>
      <c r="P175" s="15">
        <v>2730.4929523481542</v>
      </c>
      <c r="Q175" s="15">
        <v>2425.5465108176477</v>
      </c>
      <c r="R175" s="15">
        <v>2116.9031536963121</v>
      </c>
      <c r="S175" s="15">
        <v>1811.1901634627811</v>
      </c>
      <c r="T175" s="15">
        <v>1531.3476801304469</v>
      </c>
      <c r="U175" s="15">
        <v>1288.894179100949</v>
      </c>
      <c r="V175" s="15"/>
      <c r="W175" s="15"/>
      <c r="X175" s="15"/>
      <c r="Y175" s="15"/>
      <c r="Z175" s="15"/>
      <c r="AA175" s="15"/>
      <c r="AB175" s="15"/>
      <c r="AC175" s="113">
        <v>100</v>
      </c>
      <c r="AD175" s="15">
        <v>194.29124334784714</v>
      </c>
      <c r="AE175" s="15">
        <v>183.30914368650218</v>
      </c>
      <c r="AF175" s="15">
        <v>162.11901306240927</v>
      </c>
      <c r="AG175" s="17">
        <v>147.50846637639091</v>
      </c>
      <c r="AH175" s="15">
        <v>132.09932038452607</v>
      </c>
      <c r="AI175" s="15">
        <v>117.34622693844447</v>
      </c>
      <c r="AJ175" s="15">
        <v>102.41427932734936</v>
      </c>
      <c r="AK175" s="15">
        <v>87.624100796457725</v>
      </c>
      <c r="AL175" s="47">
        <v>74.08551911613192</v>
      </c>
    </row>
    <row r="176" spans="1:38">
      <c r="A176" s="12"/>
      <c r="B176" s="12"/>
      <c r="C176" s="121" t="s">
        <v>84</v>
      </c>
      <c r="D176" s="15"/>
      <c r="E176" s="15"/>
      <c r="F176" s="15"/>
      <c r="G176" s="15"/>
      <c r="H176" s="15"/>
      <c r="I176" s="15"/>
      <c r="J176" s="15"/>
      <c r="K176" s="15">
        <v>864</v>
      </c>
      <c r="L176" s="15">
        <v>822</v>
      </c>
      <c r="M176" s="15">
        <v>741</v>
      </c>
      <c r="N176" s="15">
        <v>616</v>
      </c>
      <c r="O176" s="15">
        <v>577</v>
      </c>
      <c r="P176" s="15">
        <v>547.18604257653351</v>
      </c>
      <c r="Q176" s="15">
        <v>518.38614869444029</v>
      </c>
      <c r="R176" s="15">
        <v>485.9387500223844</v>
      </c>
      <c r="S176" s="15">
        <v>452.14936126667851</v>
      </c>
      <c r="T176" s="15">
        <v>423.27341171765613</v>
      </c>
      <c r="U176" s="15">
        <v>406.92529356838031</v>
      </c>
      <c r="V176" s="15"/>
      <c r="W176" s="15"/>
      <c r="X176" s="15"/>
      <c r="Y176" s="15"/>
      <c r="Z176" s="15"/>
      <c r="AA176" s="15"/>
      <c r="AB176" s="15"/>
      <c r="AC176" s="113">
        <v>100</v>
      </c>
      <c r="AD176" s="15">
        <v>95.138888888888886</v>
      </c>
      <c r="AE176" s="15">
        <v>85.763888888888886</v>
      </c>
      <c r="AF176" s="15">
        <v>71.296296296296291</v>
      </c>
      <c r="AG176" s="17">
        <v>66.782407407407405</v>
      </c>
      <c r="AH176" s="15">
        <v>63.331717890802487</v>
      </c>
      <c r="AI176" s="15">
        <v>59.998396839634296</v>
      </c>
      <c r="AJ176" s="15">
        <v>56.242910882220421</v>
      </c>
      <c r="AK176" s="15">
        <v>52.332101998458157</v>
      </c>
      <c r="AL176" s="47">
        <v>48.989978208062048</v>
      </c>
    </row>
    <row r="177" spans="1:38">
      <c r="A177" s="12"/>
      <c r="B177" s="29"/>
      <c r="C177" s="124" t="s">
        <v>269</v>
      </c>
      <c r="D177" s="32"/>
      <c r="E177" s="32"/>
      <c r="F177" s="32"/>
      <c r="G177" s="32"/>
      <c r="H177" s="32"/>
      <c r="I177" s="32"/>
      <c r="J177" s="32"/>
      <c r="K177" s="32">
        <v>732</v>
      </c>
      <c r="L177" s="32">
        <v>852</v>
      </c>
      <c r="M177" s="32">
        <v>745</v>
      </c>
      <c r="N177" s="32">
        <v>662</v>
      </c>
      <c r="O177" s="32">
        <v>569</v>
      </c>
      <c r="P177" s="32">
        <v>483.40272889267203</v>
      </c>
      <c r="Q177" s="32">
        <v>406.63176033975725</v>
      </c>
      <c r="R177" s="32">
        <v>334.6712968747936</v>
      </c>
      <c r="S177" s="32">
        <v>275.72811635544605</v>
      </c>
      <c r="T177" s="32">
        <v>221.2846083958438</v>
      </c>
      <c r="U177" s="32">
        <v>16.70649693231476</v>
      </c>
      <c r="V177" s="32"/>
      <c r="W177" s="32"/>
      <c r="X177" s="32"/>
      <c r="Y177" s="32"/>
      <c r="Z177" s="32"/>
      <c r="AA177" s="32"/>
      <c r="AB177" s="32"/>
      <c r="AC177" s="117">
        <v>100</v>
      </c>
      <c r="AD177" s="32">
        <v>89.684210526315795</v>
      </c>
      <c r="AE177" s="32">
        <v>78.421052631578945</v>
      </c>
      <c r="AF177" s="32">
        <v>69.684210526315795</v>
      </c>
      <c r="AG177" s="118">
        <v>59.894736842105267</v>
      </c>
      <c r="AH177" s="32">
        <v>26.981328138463667</v>
      </c>
      <c r="AI177" s="32">
        <v>16.447236386306802</v>
      </c>
      <c r="AJ177" s="32">
        <v>9.8135563447314613</v>
      </c>
      <c r="AK177" s="32">
        <v>5.7430258492188919</v>
      </c>
      <c r="AL177" s="119">
        <v>3.2455683335937429</v>
      </c>
    </row>
    <row r="178" spans="1:38">
      <c r="A178" s="12"/>
      <c r="B178" s="134" t="s">
        <v>270</v>
      </c>
      <c r="C178" s="134"/>
      <c r="D178" s="135">
        <v>1601</v>
      </c>
      <c r="E178" s="135">
        <v>1312</v>
      </c>
      <c r="F178" s="135">
        <v>936</v>
      </c>
      <c r="G178" s="136">
        <v>877</v>
      </c>
      <c r="H178" s="136">
        <v>801</v>
      </c>
      <c r="I178" s="136">
        <v>693</v>
      </c>
      <c r="J178" s="136">
        <v>652</v>
      </c>
      <c r="K178" s="137">
        <f>SUM(K180)</f>
        <v>659</v>
      </c>
      <c r="L178" s="137">
        <f t="shared" ref="L178:T178" si="125">SUM(L180)</f>
        <v>614</v>
      </c>
      <c r="M178" s="137">
        <f t="shared" si="125"/>
        <v>514</v>
      </c>
      <c r="N178" s="138">
        <f t="shared" si="125"/>
        <v>384</v>
      </c>
      <c r="O178" s="149">
        <f t="shared" si="125"/>
        <v>307</v>
      </c>
      <c r="P178" s="139">
        <f t="shared" si="125"/>
        <v>257.36722901281723</v>
      </c>
      <c r="Q178" s="139">
        <f t="shared" si="125"/>
        <v>216.35117915853209</v>
      </c>
      <c r="R178" s="139">
        <f t="shared" si="125"/>
        <v>175.17218599982078</v>
      </c>
      <c r="S178" s="139">
        <f t="shared" si="125"/>
        <v>140.47299568396383</v>
      </c>
      <c r="T178" s="139">
        <f t="shared" si="125"/>
        <v>111.95184333949373</v>
      </c>
      <c r="U178" s="139"/>
      <c r="V178" s="140">
        <f>D179</f>
        <v>100</v>
      </c>
      <c r="W178" s="140">
        <f t="shared" ref="W178:AC178" si="126">E179</f>
        <v>81.948782011242969</v>
      </c>
      <c r="X178" s="140">
        <f t="shared" si="126"/>
        <v>58.463460337289199</v>
      </c>
      <c r="Y178" s="140">
        <f t="shared" si="126"/>
        <v>54.778263585259211</v>
      </c>
      <c r="Z178" s="140">
        <f t="shared" si="126"/>
        <v>50.031230480949404</v>
      </c>
      <c r="AA178" s="140">
        <f t="shared" si="126"/>
        <v>43.285446595877573</v>
      </c>
      <c r="AB178" s="140">
        <f t="shared" si="126"/>
        <v>40.724547158026233</v>
      </c>
      <c r="AC178" s="140">
        <f t="shared" si="126"/>
        <v>41.161773891317928</v>
      </c>
      <c r="AD178" s="140"/>
      <c r="AE178" s="140"/>
      <c r="AF178" s="140"/>
      <c r="AG178" s="140">
        <f t="shared" ref="AG178" si="127">O179</f>
        <v>19.175515302935665</v>
      </c>
      <c r="AH178" s="140"/>
      <c r="AI178" s="140"/>
      <c r="AJ178" s="140"/>
      <c r="AK178" s="140"/>
      <c r="AL178" s="140">
        <f t="shared" ref="AL178" si="128">T179</f>
        <v>6.9926198213300275</v>
      </c>
    </row>
    <row r="179" spans="1:38">
      <c r="A179" s="12"/>
      <c r="B179" s="12"/>
      <c r="C179" s="12"/>
      <c r="D179" s="111">
        <v>100</v>
      </c>
      <c r="E179" s="111">
        <f t="shared" ref="E179:K179" si="129">E178/$D178*100</f>
        <v>81.948782011242969</v>
      </c>
      <c r="F179" s="111">
        <f t="shared" si="129"/>
        <v>58.463460337289199</v>
      </c>
      <c r="G179" s="111">
        <f t="shared" si="129"/>
        <v>54.778263585259211</v>
      </c>
      <c r="H179" s="111">
        <f t="shared" si="129"/>
        <v>50.031230480949404</v>
      </c>
      <c r="I179" s="111">
        <f t="shared" si="129"/>
        <v>43.285446595877573</v>
      </c>
      <c r="J179" s="111">
        <f t="shared" si="129"/>
        <v>40.724547158026233</v>
      </c>
      <c r="K179" s="111">
        <f t="shared" si="129"/>
        <v>41.161773891317928</v>
      </c>
      <c r="L179" s="111"/>
      <c r="M179" s="111"/>
      <c r="N179" s="111"/>
      <c r="O179" s="111">
        <f>O178/$D178*100</f>
        <v>19.175515302935665</v>
      </c>
      <c r="P179" s="111"/>
      <c r="Q179" s="111"/>
      <c r="R179" s="111"/>
      <c r="S179" s="111"/>
      <c r="T179" s="111">
        <f>T178/$D178*100</f>
        <v>6.9926198213300275</v>
      </c>
      <c r="U179" s="15"/>
      <c r="V179" s="114"/>
      <c r="W179" s="114"/>
      <c r="X179" s="114"/>
      <c r="Y179" s="114"/>
      <c r="Z179" s="114"/>
      <c r="AA179" s="114"/>
      <c r="AB179" s="114"/>
      <c r="AC179" s="115">
        <f>AC178/$AC178*100</f>
        <v>100</v>
      </c>
      <c r="AD179" s="114"/>
      <c r="AE179" s="114"/>
      <c r="AF179" s="114"/>
      <c r="AG179" s="114">
        <f>AG178/$AC178*100</f>
        <v>46.585735963581179</v>
      </c>
      <c r="AH179" s="114"/>
      <c r="AI179" s="114"/>
      <c r="AJ179" s="114"/>
      <c r="AK179" s="114"/>
      <c r="AL179" s="114">
        <f>AL178/$AC178*100</f>
        <v>16.988140112214527</v>
      </c>
    </row>
    <row r="180" spans="1:38">
      <c r="A180" s="29"/>
      <c r="B180" s="29"/>
      <c r="C180" s="29" t="s">
        <v>87</v>
      </c>
      <c r="D180" s="32"/>
      <c r="E180" s="32"/>
      <c r="F180" s="32"/>
      <c r="G180" s="32"/>
      <c r="H180" s="32"/>
      <c r="I180" s="32"/>
      <c r="J180" s="32"/>
      <c r="K180" s="32">
        <v>659</v>
      </c>
      <c r="L180" s="32">
        <v>614</v>
      </c>
      <c r="M180" s="32">
        <v>514</v>
      </c>
      <c r="N180" s="32">
        <v>384</v>
      </c>
      <c r="O180" s="32">
        <v>307</v>
      </c>
      <c r="P180" s="32">
        <v>257.36722901281723</v>
      </c>
      <c r="Q180" s="32">
        <v>216.35117915853209</v>
      </c>
      <c r="R180" s="32">
        <v>175.17218599982078</v>
      </c>
      <c r="S180" s="32">
        <v>140.47299568396383</v>
      </c>
      <c r="T180" s="32">
        <v>111.95184333949373</v>
      </c>
      <c r="U180" s="32">
        <v>88.172985158059234</v>
      </c>
      <c r="V180" s="32"/>
      <c r="W180" s="32"/>
      <c r="X180" s="32"/>
      <c r="Y180" s="32"/>
      <c r="Z180" s="32"/>
      <c r="AA180" s="32"/>
      <c r="AB180" s="32"/>
      <c r="AC180" s="117">
        <v>100</v>
      </c>
      <c r="AD180" s="32">
        <v>93.171471927162358</v>
      </c>
      <c r="AE180" s="32">
        <v>77.996965098634291</v>
      </c>
      <c r="AF180" s="32">
        <v>58.270106221547799</v>
      </c>
      <c r="AG180" s="118">
        <v>46.585735963581179</v>
      </c>
      <c r="AH180" s="32">
        <v>39.05420774094344</v>
      </c>
      <c r="AI180" s="32">
        <v>32.830224455012456</v>
      </c>
      <c r="AJ180" s="32">
        <v>26.581515326224704</v>
      </c>
      <c r="AK180" s="32">
        <v>21.316084322301037</v>
      </c>
      <c r="AL180" s="119">
        <v>16.988140112214527</v>
      </c>
    </row>
    <row r="181" spans="1:38">
      <c r="A181" s="142" t="s">
        <v>93</v>
      </c>
      <c r="B181" s="142"/>
      <c r="C181" s="142"/>
      <c r="D181" s="143">
        <f>D182</f>
        <v>8544</v>
      </c>
      <c r="E181" s="143">
        <f t="shared" ref="E181:T181" si="130">E182</f>
        <v>8379</v>
      </c>
      <c r="F181" s="143">
        <f t="shared" si="130"/>
        <v>8091</v>
      </c>
      <c r="G181" s="143">
        <f t="shared" si="130"/>
        <v>7941</v>
      </c>
      <c r="H181" s="143">
        <f t="shared" si="130"/>
        <v>7693</v>
      </c>
      <c r="I181" s="143">
        <f t="shared" si="130"/>
        <v>7395</v>
      </c>
      <c r="J181" s="143">
        <f t="shared" si="130"/>
        <v>7076</v>
      </c>
      <c r="K181" s="143">
        <f t="shared" si="130"/>
        <v>6661</v>
      </c>
      <c r="L181" s="143">
        <f t="shared" si="130"/>
        <v>6073</v>
      </c>
      <c r="M181" s="143">
        <f t="shared" si="130"/>
        <v>5516</v>
      </c>
      <c r="N181" s="143">
        <f t="shared" si="130"/>
        <v>4963</v>
      </c>
      <c r="O181" s="143">
        <f t="shared" si="130"/>
        <v>4377</v>
      </c>
      <c r="P181" s="143">
        <f t="shared" si="130"/>
        <v>3801.292160654576</v>
      </c>
      <c r="Q181" s="143">
        <f t="shared" si="130"/>
        <v>3253.2658837106396</v>
      </c>
      <c r="R181" s="143">
        <f t="shared" si="130"/>
        <v>2744.9003994623745</v>
      </c>
      <c r="S181" s="143">
        <f t="shared" si="130"/>
        <v>2274.8804444345596</v>
      </c>
      <c r="T181" s="143">
        <f t="shared" si="130"/>
        <v>1850.6694728237094</v>
      </c>
      <c r="U181" s="143"/>
      <c r="V181" s="143"/>
      <c r="W181" s="143"/>
      <c r="X181" s="143"/>
      <c r="Y181" s="143"/>
      <c r="Z181" s="143"/>
      <c r="AA181" s="143"/>
      <c r="AB181" s="143"/>
      <c r="AC181" s="144"/>
      <c r="AD181" s="143"/>
      <c r="AE181" s="143"/>
      <c r="AF181" s="143"/>
      <c r="AG181" s="145"/>
      <c r="AH181" s="143"/>
      <c r="AI181" s="143"/>
      <c r="AJ181" s="143"/>
      <c r="AK181" s="143"/>
      <c r="AL181" s="146"/>
    </row>
    <row r="182" spans="1:38">
      <c r="A182" s="12"/>
      <c r="B182" s="134" t="s">
        <v>94</v>
      </c>
      <c r="C182" s="134"/>
      <c r="D182" s="135">
        <v>8544</v>
      </c>
      <c r="E182" s="135">
        <v>8379</v>
      </c>
      <c r="F182" s="135">
        <v>8091</v>
      </c>
      <c r="G182" s="136">
        <v>7941</v>
      </c>
      <c r="H182" s="136">
        <v>7693</v>
      </c>
      <c r="I182" s="136">
        <v>7395</v>
      </c>
      <c r="J182" s="136">
        <v>7076</v>
      </c>
      <c r="K182" s="137">
        <f>SUM(K184:K185)</f>
        <v>6661</v>
      </c>
      <c r="L182" s="137">
        <f t="shared" ref="L182:T182" si="131">SUM(L184:L185)</f>
        <v>6073</v>
      </c>
      <c r="M182" s="137">
        <f t="shared" si="131"/>
        <v>5516</v>
      </c>
      <c r="N182" s="138">
        <f t="shared" si="131"/>
        <v>4963</v>
      </c>
      <c r="O182" s="149">
        <f t="shared" si="131"/>
        <v>4377</v>
      </c>
      <c r="P182" s="139">
        <f t="shared" si="131"/>
        <v>3801.292160654576</v>
      </c>
      <c r="Q182" s="139">
        <f t="shared" si="131"/>
        <v>3253.2658837106396</v>
      </c>
      <c r="R182" s="139">
        <f t="shared" si="131"/>
        <v>2744.9003994623745</v>
      </c>
      <c r="S182" s="139">
        <f t="shared" si="131"/>
        <v>2274.8804444345596</v>
      </c>
      <c r="T182" s="139">
        <f t="shared" si="131"/>
        <v>1850.6694728237094</v>
      </c>
      <c r="U182" s="139"/>
      <c r="V182" s="140">
        <f>D183</f>
        <v>100</v>
      </c>
      <c r="W182" s="140">
        <f t="shared" ref="W182:AC182" si="132">E183</f>
        <v>98.068820224719104</v>
      </c>
      <c r="X182" s="140">
        <f t="shared" si="132"/>
        <v>94.698033707865164</v>
      </c>
      <c r="Y182" s="140">
        <f t="shared" si="132"/>
        <v>92.942415730337075</v>
      </c>
      <c r="Z182" s="140">
        <f t="shared" si="132"/>
        <v>90.039794007490642</v>
      </c>
      <c r="AA182" s="140">
        <f t="shared" si="132"/>
        <v>86.551966292134836</v>
      </c>
      <c r="AB182" s="140">
        <f t="shared" si="132"/>
        <v>82.81835205992509</v>
      </c>
      <c r="AC182" s="140">
        <f t="shared" si="132"/>
        <v>77.961142322097373</v>
      </c>
      <c r="AD182" s="140"/>
      <c r="AE182" s="140"/>
      <c r="AF182" s="140"/>
      <c r="AG182" s="140">
        <f t="shared" ref="AG182" si="133">O183</f>
        <v>51.228932584269657</v>
      </c>
      <c r="AH182" s="140"/>
      <c r="AI182" s="140"/>
      <c r="AJ182" s="140"/>
      <c r="AK182" s="140"/>
      <c r="AL182" s="140">
        <f t="shared" ref="AL182" si="134">T183</f>
        <v>21.66045731301158</v>
      </c>
    </row>
    <row r="183" spans="1:38">
      <c r="A183" s="12"/>
      <c r="B183" s="12"/>
      <c r="C183" s="12"/>
      <c r="D183" s="111">
        <v>100</v>
      </c>
      <c r="E183" s="111">
        <f t="shared" ref="E183:K183" si="135">E182/$D182*100</f>
        <v>98.068820224719104</v>
      </c>
      <c r="F183" s="111">
        <f t="shared" si="135"/>
        <v>94.698033707865164</v>
      </c>
      <c r="G183" s="111">
        <f t="shared" si="135"/>
        <v>92.942415730337075</v>
      </c>
      <c r="H183" s="111">
        <f t="shared" si="135"/>
        <v>90.039794007490642</v>
      </c>
      <c r="I183" s="111">
        <f t="shared" si="135"/>
        <v>86.551966292134836</v>
      </c>
      <c r="J183" s="111">
        <f t="shared" si="135"/>
        <v>82.81835205992509</v>
      </c>
      <c r="K183" s="111">
        <f t="shared" si="135"/>
        <v>77.961142322097373</v>
      </c>
      <c r="L183" s="111"/>
      <c r="M183" s="111"/>
      <c r="N183" s="111"/>
      <c r="O183" s="111">
        <f>O182/$D182*100</f>
        <v>51.228932584269657</v>
      </c>
      <c r="P183" s="111"/>
      <c r="Q183" s="111"/>
      <c r="R183" s="111"/>
      <c r="S183" s="111"/>
      <c r="T183" s="111">
        <f>T182/$D182*100</f>
        <v>21.66045731301158</v>
      </c>
      <c r="U183" s="15"/>
      <c r="V183" s="114"/>
      <c r="W183" s="114"/>
      <c r="X183" s="114"/>
      <c r="Y183" s="114"/>
      <c r="Z183" s="114"/>
      <c r="AA183" s="114"/>
      <c r="AB183" s="114"/>
      <c r="AC183" s="115">
        <v>100</v>
      </c>
      <c r="AD183" s="114">
        <v>91.654021244309561</v>
      </c>
      <c r="AE183" s="114">
        <v>82.228966447479351</v>
      </c>
      <c r="AF183" s="114">
        <v>74.355083459787551</v>
      </c>
      <c r="AG183" s="114">
        <v>65.52014837295566</v>
      </c>
      <c r="AH183" s="114">
        <v>56.993617185765501</v>
      </c>
      <c r="AI183" s="114">
        <v>48.750744008058504</v>
      </c>
      <c r="AJ183" s="114">
        <v>40.960706795630905</v>
      </c>
      <c r="AK183" s="114">
        <v>33.808905586023073</v>
      </c>
      <c r="AL183" s="114">
        <v>27.409780217193546</v>
      </c>
    </row>
    <row r="184" spans="1:38">
      <c r="A184" s="12"/>
      <c r="B184" s="12"/>
      <c r="C184" s="12" t="s">
        <v>93</v>
      </c>
      <c r="D184" s="15"/>
      <c r="E184" s="15"/>
      <c r="F184" s="15"/>
      <c r="G184" s="15"/>
      <c r="H184" s="15"/>
      <c r="I184" s="15"/>
      <c r="J184" s="15"/>
      <c r="K184" s="15">
        <v>5931</v>
      </c>
      <c r="L184" s="15">
        <v>5436</v>
      </c>
      <c r="M184" s="15">
        <v>4877</v>
      </c>
      <c r="N184" s="15">
        <v>4410</v>
      </c>
      <c r="O184" s="15">
        <v>3886</v>
      </c>
      <c r="P184" s="15">
        <v>3380.2914352877515</v>
      </c>
      <c r="Q184" s="15">
        <v>2891.4066271179499</v>
      </c>
      <c r="R184" s="15">
        <v>2429.3795200488689</v>
      </c>
      <c r="S184" s="15">
        <v>2005.2061903070287</v>
      </c>
      <c r="T184" s="15">
        <v>1625.6740646817493</v>
      </c>
      <c r="U184" s="15">
        <v>1299.5985097158755</v>
      </c>
      <c r="V184" s="15"/>
      <c r="W184" s="15"/>
      <c r="X184" s="15"/>
      <c r="Y184" s="15"/>
      <c r="Z184" s="15"/>
      <c r="AA184" s="15"/>
      <c r="AB184" s="15"/>
      <c r="AC184" s="113">
        <v>100</v>
      </c>
      <c r="AD184" s="15">
        <v>87.260273972602747</v>
      </c>
      <c r="AE184" s="15">
        <v>87.534246575342465</v>
      </c>
      <c r="AF184" s="15">
        <v>75.753424657534254</v>
      </c>
      <c r="AG184" s="17">
        <v>67.260273972602732</v>
      </c>
      <c r="AH184" s="15">
        <v>57.671332242030751</v>
      </c>
      <c r="AI184" s="15">
        <v>49.569761177080764</v>
      </c>
      <c r="AJ184" s="15">
        <v>43.222038275822648</v>
      </c>
      <c r="AK184" s="15">
        <v>36.941678647606963</v>
      </c>
      <c r="AL184" s="47">
        <v>30.821288786569877</v>
      </c>
    </row>
    <row r="185" spans="1:38">
      <c r="A185" s="29"/>
      <c r="B185" s="29"/>
      <c r="C185" s="29" t="s">
        <v>95</v>
      </c>
      <c r="D185" s="32"/>
      <c r="E185" s="32"/>
      <c r="F185" s="32"/>
      <c r="G185" s="32"/>
      <c r="H185" s="32"/>
      <c r="I185" s="32"/>
      <c r="J185" s="32"/>
      <c r="K185" s="32">
        <v>730</v>
      </c>
      <c r="L185" s="32">
        <v>637</v>
      </c>
      <c r="M185" s="32">
        <v>639</v>
      </c>
      <c r="N185" s="32">
        <v>553</v>
      </c>
      <c r="O185" s="32">
        <v>491</v>
      </c>
      <c r="P185" s="32">
        <v>421.00072536682444</v>
      </c>
      <c r="Q185" s="32">
        <v>361.85925659268958</v>
      </c>
      <c r="R185" s="32">
        <v>315.52087941350533</v>
      </c>
      <c r="S185" s="32">
        <v>269.67425412753084</v>
      </c>
      <c r="T185" s="32">
        <v>224.9954081419601</v>
      </c>
      <c r="U185" s="32">
        <v>186.11549008260624</v>
      </c>
      <c r="V185" s="32"/>
      <c r="W185" s="32"/>
      <c r="X185" s="32"/>
      <c r="Y185" s="32"/>
      <c r="Z185" s="32"/>
      <c r="AA185" s="32"/>
      <c r="AB185" s="32"/>
      <c r="AC185" s="117">
        <f>AC184/$AC184*100</f>
        <v>100</v>
      </c>
      <c r="AD185" s="32"/>
      <c r="AE185" s="32"/>
      <c r="AF185" s="32"/>
      <c r="AG185" s="118">
        <f>AG184/$AC184*100</f>
        <v>67.260273972602732</v>
      </c>
      <c r="AH185" s="15"/>
      <c r="AI185" s="15"/>
      <c r="AJ185" s="15"/>
      <c r="AK185" s="15"/>
      <c r="AL185" s="47">
        <f>AL184/$AC184*100</f>
        <v>30.821288786569877</v>
      </c>
    </row>
    <row r="186" spans="1:38">
      <c r="A186" s="142" t="s">
        <v>96</v>
      </c>
      <c r="B186" s="142"/>
      <c r="C186" s="142"/>
      <c r="D186" s="143">
        <f t="shared" ref="D186:T186" si="136">D187</f>
        <v>9324</v>
      </c>
      <c r="E186" s="143">
        <f t="shared" si="136"/>
        <v>9166</v>
      </c>
      <c r="F186" s="143">
        <f t="shared" si="136"/>
        <v>7604</v>
      </c>
      <c r="G186" s="143">
        <f t="shared" si="136"/>
        <v>7521</v>
      </c>
      <c r="H186" s="143">
        <f t="shared" si="136"/>
        <v>7236</v>
      </c>
      <c r="I186" s="143">
        <f t="shared" si="136"/>
        <v>7054</v>
      </c>
      <c r="J186" s="143">
        <f t="shared" si="136"/>
        <v>6611</v>
      </c>
      <c r="K186" s="143">
        <f t="shared" si="136"/>
        <v>6361</v>
      </c>
      <c r="L186" s="143">
        <f t="shared" si="136"/>
        <v>5355</v>
      </c>
      <c r="M186" s="143">
        <f t="shared" si="136"/>
        <v>4632</v>
      </c>
      <c r="N186" s="143">
        <f t="shared" si="136"/>
        <v>3975</v>
      </c>
      <c r="O186" s="143">
        <f t="shared" si="136"/>
        <v>3352</v>
      </c>
      <c r="P186" s="143">
        <f t="shared" si="136"/>
        <v>2807.4910953144245</v>
      </c>
      <c r="Q186" s="143">
        <f t="shared" si="136"/>
        <v>2343.0902803028844</v>
      </c>
      <c r="R186" s="143">
        <f t="shared" si="136"/>
        <v>1950.3847817962187</v>
      </c>
      <c r="S186" s="143">
        <f t="shared" si="136"/>
        <v>1585.2540314254838</v>
      </c>
      <c r="T186" s="143">
        <f t="shared" si="136"/>
        <v>1275.8442609812919</v>
      </c>
      <c r="U186" s="143"/>
      <c r="V186" s="143"/>
      <c r="W186" s="143"/>
      <c r="X186" s="143"/>
      <c r="Y186" s="143"/>
      <c r="Z186" s="143"/>
      <c r="AA186" s="143"/>
      <c r="AB186" s="143"/>
      <c r="AC186" s="144"/>
      <c r="AD186" s="143"/>
      <c r="AE186" s="143"/>
      <c r="AF186" s="143"/>
      <c r="AG186" s="145"/>
      <c r="AH186" s="143"/>
      <c r="AI186" s="143"/>
      <c r="AJ186" s="143"/>
      <c r="AK186" s="143"/>
      <c r="AL186" s="146"/>
    </row>
    <row r="187" spans="1:38">
      <c r="A187" s="12"/>
      <c r="B187" s="134" t="s">
        <v>275</v>
      </c>
      <c r="C187" s="134"/>
      <c r="D187" s="135">
        <v>9324</v>
      </c>
      <c r="E187" s="135">
        <v>9166</v>
      </c>
      <c r="F187" s="135">
        <v>7604</v>
      </c>
      <c r="G187" s="136">
        <v>7521</v>
      </c>
      <c r="H187" s="136">
        <v>7236</v>
      </c>
      <c r="I187" s="136">
        <v>7054</v>
      </c>
      <c r="J187" s="136">
        <v>6611</v>
      </c>
      <c r="K187" s="137">
        <f>SUM(K189:K190)</f>
        <v>6361</v>
      </c>
      <c r="L187" s="137">
        <f t="shared" ref="L187:T187" si="137">SUM(L189:L190)</f>
        <v>5355</v>
      </c>
      <c r="M187" s="137">
        <f t="shared" si="137"/>
        <v>4632</v>
      </c>
      <c r="N187" s="138">
        <f t="shared" si="137"/>
        <v>3975</v>
      </c>
      <c r="O187" s="137">
        <f t="shared" si="137"/>
        <v>3352</v>
      </c>
      <c r="P187" s="139">
        <f t="shared" si="137"/>
        <v>2807.4910953144245</v>
      </c>
      <c r="Q187" s="139">
        <f t="shared" si="137"/>
        <v>2343.0902803028844</v>
      </c>
      <c r="R187" s="139">
        <f t="shared" si="137"/>
        <v>1950.3847817962187</v>
      </c>
      <c r="S187" s="139">
        <f t="shared" si="137"/>
        <v>1585.2540314254838</v>
      </c>
      <c r="T187" s="137">
        <f t="shared" si="137"/>
        <v>1275.8442609812919</v>
      </c>
      <c r="U187" s="139"/>
      <c r="V187" s="140">
        <f>D188</f>
        <v>100</v>
      </c>
      <c r="W187" s="140">
        <f t="shared" ref="W187:AB187" si="138">E188</f>
        <v>98.305448305448309</v>
      </c>
      <c r="X187" s="140">
        <f t="shared" si="138"/>
        <v>81.552981552981549</v>
      </c>
      <c r="Y187" s="140">
        <f t="shared" si="138"/>
        <v>80.662805662805653</v>
      </c>
      <c r="Z187" s="140">
        <f t="shared" si="138"/>
        <v>77.60617760617761</v>
      </c>
      <c r="AA187" s="140">
        <f t="shared" si="138"/>
        <v>75.654225654225655</v>
      </c>
      <c r="AB187" s="140">
        <f t="shared" si="138"/>
        <v>70.903045903045907</v>
      </c>
      <c r="AC187" s="140">
        <f>K188</f>
        <v>68.22179322179322</v>
      </c>
      <c r="AD187" s="140"/>
      <c r="AE187" s="140"/>
      <c r="AF187" s="140"/>
      <c r="AG187" s="140">
        <f>O188</f>
        <v>35.95023595023595</v>
      </c>
      <c r="AH187" s="140"/>
      <c r="AI187" s="140"/>
      <c r="AJ187" s="140"/>
      <c r="AK187" s="140"/>
      <c r="AL187" s="140">
        <f>T188</f>
        <v>13.683443382467738</v>
      </c>
    </row>
    <row r="188" spans="1:38">
      <c r="A188" s="12"/>
      <c r="B188" s="12"/>
      <c r="C188" s="12"/>
      <c r="D188" s="111">
        <v>100</v>
      </c>
      <c r="E188" s="111">
        <f t="shared" ref="E188:K188" si="139">E187/$D187*100</f>
        <v>98.305448305448309</v>
      </c>
      <c r="F188" s="111">
        <f t="shared" si="139"/>
        <v>81.552981552981549</v>
      </c>
      <c r="G188" s="111">
        <f t="shared" si="139"/>
        <v>80.662805662805653</v>
      </c>
      <c r="H188" s="111">
        <f t="shared" si="139"/>
        <v>77.60617760617761</v>
      </c>
      <c r="I188" s="111">
        <f t="shared" si="139"/>
        <v>75.654225654225655</v>
      </c>
      <c r="J188" s="111">
        <f t="shared" si="139"/>
        <v>70.903045903045907</v>
      </c>
      <c r="K188" s="111">
        <f t="shared" si="139"/>
        <v>68.22179322179322</v>
      </c>
      <c r="L188" s="111"/>
      <c r="M188" s="111"/>
      <c r="N188" s="111"/>
      <c r="O188" s="111">
        <f>O187/$D187*100</f>
        <v>35.95023595023595</v>
      </c>
      <c r="P188" s="111"/>
      <c r="Q188" s="111"/>
      <c r="R188" s="111"/>
      <c r="S188" s="111"/>
      <c r="T188" s="111">
        <f>T187/$D187*100</f>
        <v>13.683443382467738</v>
      </c>
      <c r="U188" s="15"/>
      <c r="V188" s="114"/>
      <c r="W188" s="114"/>
      <c r="X188" s="114"/>
      <c r="Y188" s="114"/>
      <c r="Z188" s="114"/>
      <c r="AA188" s="114"/>
      <c r="AB188" s="114"/>
      <c r="AC188" s="115">
        <f>AC187/$AC187*100</f>
        <v>100</v>
      </c>
      <c r="AD188" s="114"/>
      <c r="AE188" s="114"/>
      <c r="AF188" s="114"/>
      <c r="AG188" s="114">
        <f>AG187/$AC187*100</f>
        <v>52.696116962741712</v>
      </c>
      <c r="AH188" s="114"/>
      <c r="AI188" s="114"/>
      <c r="AJ188" s="114"/>
      <c r="AK188" s="114"/>
      <c r="AL188" s="114">
        <f>AL187/$AC187*100</f>
        <v>20.057290692993114</v>
      </c>
    </row>
    <row r="189" spans="1:38">
      <c r="A189" s="12"/>
      <c r="B189" s="12"/>
      <c r="C189" s="122" t="s">
        <v>455</v>
      </c>
      <c r="D189" s="15"/>
      <c r="E189" s="15"/>
      <c r="F189" s="15"/>
      <c r="G189" s="15"/>
      <c r="H189" s="15"/>
      <c r="I189" s="15"/>
      <c r="J189" s="15"/>
      <c r="K189" s="15">
        <v>5417</v>
      </c>
      <c r="L189" s="15">
        <v>4541</v>
      </c>
      <c r="M189" s="15">
        <v>3924</v>
      </c>
      <c r="N189" s="15">
        <v>3413</v>
      </c>
      <c r="O189" s="15">
        <v>2928</v>
      </c>
      <c r="P189" s="15">
        <v>2483.5295796599894</v>
      </c>
      <c r="Q189" s="15">
        <v>2099.3989676056744</v>
      </c>
      <c r="R189" s="15">
        <v>1773.0797528550656</v>
      </c>
      <c r="S189" s="15">
        <v>1463.1176687890916</v>
      </c>
      <c r="T189" s="15">
        <v>1192.0648126653407</v>
      </c>
      <c r="U189" s="15">
        <v>973.51516085660774</v>
      </c>
      <c r="V189" s="15"/>
      <c r="W189" s="15"/>
      <c r="X189" s="15"/>
      <c r="Y189" s="15"/>
      <c r="Z189" s="15"/>
      <c r="AA189" s="15"/>
      <c r="AB189" s="15"/>
      <c r="AC189" s="113">
        <v>100</v>
      </c>
      <c r="AD189" s="15">
        <v>83.828687465386736</v>
      </c>
      <c r="AE189" s="15">
        <v>72.438619161897734</v>
      </c>
      <c r="AF189" s="15">
        <v>63.005353516706663</v>
      </c>
      <c r="AG189" s="17">
        <v>54.052058334871703</v>
      </c>
      <c r="AH189" s="15">
        <v>45.846955504153399</v>
      </c>
      <c r="AI189" s="15">
        <v>38.755749817346768</v>
      </c>
      <c r="AJ189" s="15">
        <v>32.731765790198736</v>
      </c>
      <c r="AK189" s="15">
        <v>27.009740978199954</v>
      </c>
      <c r="AL189" s="47">
        <v>22.005996172518749</v>
      </c>
    </row>
    <row r="190" spans="1:38">
      <c r="A190" s="29"/>
      <c r="B190" s="29"/>
      <c r="C190" s="29" t="s">
        <v>98</v>
      </c>
      <c r="D190" s="32"/>
      <c r="E190" s="32"/>
      <c r="F190" s="32"/>
      <c r="G190" s="32"/>
      <c r="H190" s="32"/>
      <c r="I190" s="32"/>
      <c r="J190" s="32"/>
      <c r="K190" s="32">
        <v>944</v>
      </c>
      <c r="L190" s="32">
        <v>814</v>
      </c>
      <c r="M190" s="32">
        <v>708</v>
      </c>
      <c r="N190" s="32">
        <v>562</v>
      </c>
      <c r="O190" s="32">
        <v>424</v>
      </c>
      <c r="P190" s="32">
        <v>323.96151565443483</v>
      </c>
      <c r="Q190" s="32">
        <v>243.69131269721009</v>
      </c>
      <c r="R190" s="32">
        <v>177.30502894115301</v>
      </c>
      <c r="S190" s="32">
        <v>122.13636263639222</v>
      </c>
      <c r="T190" s="32">
        <v>83.779448315951242</v>
      </c>
      <c r="U190" s="32">
        <v>58.2282898581363</v>
      </c>
      <c r="V190" s="32"/>
      <c r="W190" s="32"/>
      <c r="X190" s="32"/>
      <c r="Y190" s="32"/>
      <c r="Z190" s="32"/>
      <c r="AA190" s="32"/>
      <c r="AB190" s="32"/>
      <c r="AC190" s="117">
        <v>100</v>
      </c>
      <c r="AD190" s="32">
        <v>86.228813559322035</v>
      </c>
      <c r="AE190" s="32">
        <v>75</v>
      </c>
      <c r="AF190" s="32">
        <v>59.53389830508474</v>
      </c>
      <c r="AG190" s="118">
        <v>44.915254237288138</v>
      </c>
      <c r="AH190" s="32">
        <v>34.317957166783351</v>
      </c>
      <c r="AI190" s="32">
        <v>25.814757700975644</v>
      </c>
      <c r="AJ190" s="32">
        <v>18.782312387834004</v>
      </c>
      <c r="AK190" s="32">
        <v>12.938174008092396</v>
      </c>
      <c r="AL190" s="119">
        <v>8.8749415588931395</v>
      </c>
    </row>
    <row r="191" spans="1:38">
      <c r="A191" s="142" t="s">
        <v>99</v>
      </c>
      <c r="B191" s="142"/>
      <c r="C191" s="142"/>
      <c r="D191" s="143">
        <f t="shared" ref="D191:T191" si="140">D192</f>
        <v>17094</v>
      </c>
      <c r="E191" s="143">
        <f t="shared" si="140"/>
        <v>17002</v>
      </c>
      <c r="F191" s="143">
        <f t="shared" si="140"/>
        <v>16833</v>
      </c>
      <c r="G191" s="143">
        <f t="shared" si="140"/>
        <v>16768</v>
      </c>
      <c r="H191" s="143">
        <f t="shared" si="140"/>
        <v>17037</v>
      </c>
      <c r="I191" s="143">
        <f t="shared" si="140"/>
        <v>17171</v>
      </c>
      <c r="J191" s="143">
        <f t="shared" si="140"/>
        <v>16525</v>
      </c>
      <c r="K191" s="143">
        <f t="shared" si="140"/>
        <v>16067</v>
      </c>
      <c r="L191" s="143">
        <f t="shared" si="140"/>
        <v>15410</v>
      </c>
      <c r="M191" s="143">
        <f t="shared" si="140"/>
        <v>14742</v>
      </c>
      <c r="N191" s="143">
        <f t="shared" si="140"/>
        <v>13210</v>
      </c>
      <c r="O191" s="143">
        <f t="shared" si="140"/>
        <v>12200</v>
      </c>
      <c r="P191" s="143">
        <f t="shared" si="140"/>
        <v>11076.578196582266</v>
      </c>
      <c r="Q191" s="143">
        <f t="shared" si="140"/>
        <v>10006.034174037046</v>
      </c>
      <c r="R191" s="143">
        <f t="shared" si="140"/>
        <v>8948.1975691700609</v>
      </c>
      <c r="S191" s="143">
        <f t="shared" si="140"/>
        <v>7929.8757981939052</v>
      </c>
      <c r="T191" s="143">
        <f t="shared" si="140"/>
        <v>6966.0449580405866</v>
      </c>
      <c r="U191" s="143"/>
      <c r="V191" s="143"/>
      <c r="W191" s="143"/>
      <c r="X191" s="143"/>
      <c r="Y191" s="143"/>
      <c r="Z191" s="143"/>
      <c r="AA191" s="143"/>
      <c r="AB191" s="143"/>
      <c r="AC191" s="144"/>
      <c r="AD191" s="143"/>
      <c r="AE191" s="143"/>
      <c r="AF191" s="143"/>
      <c r="AG191" s="145"/>
      <c r="AH191" s="143"/>
      <c r="AI191" s="143"/>
      <c r="AJ191" s="143"/>
      <c r="AK191" s="143"/>
      <c r="AL191" s="146"/>
    </row>
    <row r="192" spans="1:38">
      <c r="A192" s="12"/>
      <c r="B192" s="134" t="s">
        <v>278</v>
      </c>
      <c r="C192" s="134"/>
      <c r="D192" s="135">
        <v>17094</v>
      </c>
      <c r="E192" s="135">
        <v>17002</v>
      </c>
      <c r="F192" s="135">
        <v>16833</v>
      </c>
      <c r="G192" s="136">
        <v>16768</v>
      </c>
      <c r="H192" s="136">
        <v>17037</v>
      </c>
      <c r="I192" s="136">
        <v>17171</v>
      </c>
      <c r="J192" s="136">
        <v>16525</v>
      </c>
      <c r="K192" s="137">
        <f>SUM(K194:K195)</f>
        <v>16067</v>
      </c>
      <c r="L192" s="137">
        <f t="shared" ref="L192:T192" si="141">SUM(L194:L195)</f>
        <v>15410</v>
      </c>
      <c r="M192" s="137">
        <f t="shared" si="141"/>
        <v>14742</v>
      </c>
      <c r="N192" s="138">
        <f t="shared" si="141"/>
        <v>13210</v>
      </c>
      <c r="O192" s="149">
        <f t="shared" si="141"/>
        <v>12200</v>
      </c>
      <c r="P192" s="139">
        <f t="shared" si="141"/>
        <v>11076.578196582266</v>
      </c>
      <c r="Q192" s="139">
        <f t="shared" si="141"/>
        <v>10006.034174037046</v>
      </c>
      <c r="R192" s="139">
        <f t="shared" si="141"/>
        <v>8948.1975691700609</v>
      </c>
      <c r="S192" s="139">
        <f t="shared" si="141"/>
        <v>7929.8757981939052</v>
      </c>
      <c r="T192" s="139">
        <f t="shared" si="141"/>
        <v>6966.0449580405866</v>
      </c>
      <c r="U192" s="139"/>
      <c r="V192" s="140">
        <f>D193</f>
        <v>100</v>
      </c>
      <c r="W192" s="140">
        <f t="shared" ref="W192:AC192" si="142">E193</f>
        <v>99.461799461799458</v>
      </c>
      <c r="X192" s="140">
        <f t="shared" si="142"/>
        <v>98.47314847314847</v>
      </c>
      <c r="Y192" s="140">
        <f t="shared" si="142"/>
        <v>98.092898092898096</v>
      </c>
      <c r="Z192" s="140">
        <f t="shared" si="142"/>
        <v>99.66654966654967</v>
      </c>
      <c r="AA192" s="140">
        <f t="shared" si="142"/>
        <v>100.45045045045045</v>
      </c>
      <c r="AB192" s="140">
        <f t="shared" si="142"/>
        <v>96.671346671346669</v>
      </c>
      <c r="AC192" s="140">
        <f t="shared" si="142"/>
        <v>93.992043992043989</v>
      </c>
      <c r="AD192" s="140"/>
      <c r="AE192" s="140"/>
      <c r="AF192" s="140"/>
      <c r="AG192" s="140">
        <f t="shared" ref="AG192" si="143">O193</f>
        <v>71.370071370071372</v>
      </c>
      <c r="AH192" s="140"/>
      <c r="AI192" s="140"/>
      <c r="AJ192" s="140"/>
      <c r="AK192" s="140"/>
      <c r="AL192" s="140">
        <f t="shared" ref="AL192" si="144">T193</f>
        <v>40.75140375594119</v>
      </c>
    </row>
    <row r="193" spans="1:38">
      <c r="A193" s="12"/>
      <c r="B193" s="12"/>
      <c r="C193" s="12"/>
      <c r="D193" s="111">
        <v>100</v>
      </c>
      <c r="E193" s="111">
        <f t="shared" ref="E193:K193" si="145">E192/$D192*100</f>
        <v>99.461799461799458</v>
      </c>
      <c r="F193" s="111">
        <f t="shared" si="145"/>
        <v>98.47314847314847</v>
      </c>
      <c r="G193" s="111">
        <f t="shared" si="145"/>
        <v>98.092898092898096</v>
      </c>
      <c r="H193" s="111">
        <f t="shared" si="145"/>
        <v>99.66654966654967</v>
      </c>
      <c r="I193" s="111">
        <f t="shared" si="145"/>
        <v>100.45045045045045</v>
      </c>
      <c r="J193" s="111">
        <f t="shared" si="145"/>
        <v>96.671346671346669</v>
      </c>
      <c r="K193" s="111">
        <f t="shared" si="145"/>
        <v>93.992043992043989</v>
      </c>
      <c r="L193" s="111"/>
      <c r="M193" s="111"/>
      <c r="N193" s="111"/>
      <c r="O193" s="111">
        <f>O192/$D192*100</f>
        <v>71.370071370071372</v>
      </c>
      <c r="P193" s="111"/>
      <c r="Q193" s="111"/>
      <c r="R193" s="111"/>
      <c r="S193" s="111"/>
      <c r="T193" s="111">
        <f>T192/$D192*100</f>
        <v>40.75140375594119</v>
      </c>
      <c r="U193" s="15"/>
      <c r="V193" s="114"/>
      <c r="W193" s="114"/>
      <c r="X193" s="114"/>
      <c r="Y193" s="114"/>
      <c r="Z193" s="114"/>
      <c r="AA193" s="114"/>
      <c r="AB193" s="114"/>
      <c r="AC193" s="115">
        <f>AC192/$AC192*100</f>
        <v>100</v>
      </c>
      <c r="AD193" s="114"/>
      <c r="AE193" s="114"/>
      <c r="AF193" s="114"/>
      <c r="AG193" s="114">
        <f>AG192/$AC192*100</f>
        <v>75.932034605091175</v>
      </c>
      <c r="AH193" s="114"/>
      <c r="AI193" s="114"/>
      <c r="AJ193" s="114"/>
      <c r="AK193" s="114"/>
      <c r="AL193" s="114">
        <f>AL192/$AC192*100</f>
        <v>43.356226788078587</v>
      </c>
    </row>
    <row r="194" spans="1:38">
      <c r="A194" s="12"/>
      <c r="B194" s="12"/>
      <c r="C194" s="12" t="s">
        <v>101</v>
      </c>
      <c r="D194" s="15"/>
      <c r="E194" s="15"/>
      <c r="F194" s="15"/>
      <c r="G194" s="15"/>
      <c r="H194" s="15"/>
      <c r="I194" s="15"/>
      <c r="J194" s="15"/>
      <c r="K194" s="15">
        <v>12341</v>
      </c>
      <c r="L194" s="15">
        <v>11481</v>
      </c>
      <c r="M194" s="15">
        <v>10882</v>
      </c>
      <c r="N194" s="15">
        <v>9722</v>
      </c>
      <c r="O194" s="15">
        <v>8938</v>
      </c>
      <c r="P194" s="15">
        <v>8070.1137225107796</v>
      </c>
      <c r="Q194" s="15">
        <v>7255.2377997142639</v>
      </c>
      <c r="R194" s="15">
        <v>6475.1621805964051</v>
      </c>
      <c r="S194" s="15">
        <v>5723.4445352022303</v>
      </c>
      <c r="T194" s="15">
        <v>5006.6310156662612</v>
      </c>
      <c r="U194" s="15">
        <v>4343.9641670891715</v>
      </c>
      <c r="V194" s="15"/>
      <c r="W194" s="15"/>
      <c r="X194" s="15"/>
      <c r="Y194" s="15"/>
      <c r="Z194" s="15"/>
      <c r="AA194" s="15"/>
      <c r="AB194" s="15"/>
      <c r="AC194" s="113">
        <v>100</v>
      </c>
      <c r="AD194" s="15">
        <v>93.031358885017426</v>
      </c>
      <c r="AE194" s="15">
        <v>88.177619317721408</v>
      </c>
      <c r="AF194" s="15">
        <v>78.778056883558861</v>
      </c>
      <c r="AG194" s="17">
        <v>72.425249169435219</v>
      </c>
      <c r="AH194" s="15">
        <v>65.39270498752758</v>
      </c>
      <c r="AI194" s="15">
        <v>58.789707476819252</v>
      </c>
      <c r="AJ194" s="15">
        <v>52.468699299865527</v>
      </c>
      <c r="AK194" s="15">
        <v>46.377477799223968</v>
      </c>
      <c r="AL194" s="47">
        <v>40.569086910835921</v>
      </c>
    </row>
    <row r="195" spans="1:38">
      <c r="A195" s="29"/>
      <c r="B195" s="29"/>
      <c r="C195" s="29" t="s">
        <v>102</v>
      </c>
      <c r="D195" s="32"/>
      <c r="E195" s="32"/>
      <c r="F195" s="32"/>
      <c r="G195" s="32"/>
      <c r="H195" s="32"/>
      <c r="I195" s="32"/>
      <c r="J195" s="32"/>
      <c r="K195" s="32">
        <v>3726</v>
      </c>
      <c r="L195" s="32">
        <v>3929</v>
      </c>
      <c r="M195" s="32">
        <v>3860</v>
      </c>
      <c r="N195" s="32">
        <v>3488</v>
      </c>
      <c r="O195" s="32">
        <v>3262</v>
      </c>
      <c r="P195" s="32">
        <v>3006.4644740714866</v>
      </c>
      <c r="Q195" s="32">
        <v>2750.7963743227829</v>
      </c>
      <c r="R195" s="32">
        <v>2473.0353885736558</v>
      </c>
      <c r="S195" s="32">
        <v>2206.4312629916744</v>
      </c>
      <c r="T195" s="32">
        <v>1959.4139423743254</v>
      </c>
      <c r="U195" s="32">
        <v>1712.0983267781271</v>
      </c>
      <c r="V195" s="32"/>
      <c r="W195" s="32"/>
      <c r="X195" s="32"/>
      <c r="Y195" s="32"/>
      <c r="Z195" s="32"/>
      <c r="AA195" s="32"/>
      <c r="AB195" s="32"/>
      <c r="AC195" s="117">
        <v>100</v>
      </c>
      <c r="AD195" s="32">
        <v>105.44820182501343</v>
      </c>
      <c r="AE195" s="32">
        <v>103.59634997316157</v>
      </c>
      <c r="AF195" s="32">
        <v>93.612453032742891</v>
      </c>
      <c r="AG195" s="118">
        <v>87.546967257112186</v>
      </c>
      <c r="AH195" s="32">
        <v>80.688794258493999</v>
      </c>
      <c r="AI195" s="32">
        <v>73.827063186333405</v>
      </c>
      <c r="AJ195" s="32">
        <v>66.372393681525921</v>
      </c>
      <c r="AK195" s="32">
        <v>59.217156816738445</v>
      </c>
      <c r="AL195" s="119">
        <v>52.587599097539595</v>
      </c>
    </row>
    <row r="196" spans="1:38">
      <c r="A196" s="142" t="s">
        <v>561</v>
      </c>
      <c r="B196" s="142"/>
      <c r="C196" s="142"/>
      <c r="D196" s="143">
        <f t="shared" ref="D196:T196" si="146">D197</f>
        <v>8951</v>
      </c>
      <c r="E196" s="143">
        <f t="shared" si="146"/>
        <v>9039</v>
      </c>
      <c r="F196" s="143">
        <f t="shared" si="146"/>
        <v>8920</v>
      </c>
      <c r="G196" s="143">
        <f t="shared" si="146"/>
        <v>8988</v>
      </c>
      <c r="H196" s="143">
        <f t="shared" si="146"/>
        <v>9178</v>
      </c>
      <c r="I196" s="143">
        <f t="shared" si="146"/>
        <v>9003</v>
      </c>
      <c r="J196" s="143">
        <f t="shared" si="146"/>
        <v>8809</v>
      </c>
      <c r="K196" s="143">
        <f t="shared" si="146"/>
        <v>8735</v>
      </c>
      <c r="L196" s="143">
        <f t="shared" si="146"/>
        <v>8361</v>
      </c>
      <c r="M196" s="143">
        <f t="shared" si="146"/>
        <v>8070.9999999999991</v>
      </c>
      <c r="N196" s="143">
        <f t="shared" si="146"/>
        <v>7714</v>
      </c>
      <c r="O196" s="143">
        <f t="shared" si="146"/>
        <v>7224</v>
      </c>
      <c r="P196" s="143">
        <f t="shared" si="146"/>
        <v>6644.9355141635824</v>
      </c>
      <c r="Q196" s="143">
        <f t="shared" si="146"/>
        <v>6056.0695701141103</v>
      </c>
      <c r="R196" s="143">
        <f t="shared" si="146"/>
        <v>5445.7637267170267</v>
      </c>
      <c r="S196" s="143">
        <f t="shared" si="146"/>
        <v>4845.2455275845605</v>
      </c>
      <c r="T196" s="143">
        <f t="shared" si="146"/>
        <v>4273.0861344179011</v>
      </c>
      <c r="U196" s="143"/>
      <c r="V196" s="143"/>
      <c r="W196" s="143"/>
      <c r="X196" s="143"/>
      <c r="Y196" s="143"/>
      <c r="Z196" s="143"/>
      <c r="AA196" s="143"/>
      <c r="AB196" s="143"/>
      <c r="AC196" s="144"/>
      <c r="AD196" s="143"/>
      <c r="AE196" s="143"/>
      <c r="AF196" s="143"/>
      <c r="AG196" s="145"/>
      <c r="AH196" s="143"/>
      <c r="AI196" s="143"/>
      <c r="AJ196" s="143"/>
      <c r="AK196" s="143"/>
      <c r="AL196" s="146"/>
    </row>
    <row r="197" spans="1:38">
      <c r="A197" s="12"/>
      <c r="B197" s="134" t="s">
        <v>280</v>
      </c>
      <c r="C197" s="134"/>
      <c r="D197" s="135">
        <v>8951</v>
      </c>
      <c r="E197" s="135">
        <v>9039</v>
      </c>
      <c r="F197" s="135">
        <v>8920</v>
      </c>
      <c r="G197" s="136">
        <v>8988</v>
      </c>
      <c r="H197" s="136">
        <v>9178</v>
      </c>
      <c r="I197" s="136">
        <v>9003</v>
      </c>
      <c r="J197" s="136">
        <v>8809</v>
      </c>
      <c r="K197" s="137">
        <f>SUM(K199:K201)</f>
        <v>8735</v>
      </c>
      <c r="L197" s="137">
        <f t="shared" ref="L197:T197" si="147">SUM(L199:L201)</f>
        <v>8361</v>
      </c>
      <c r="M197" s="137">
        <f t="shared" si="147"/>
        <v>8070.9999999999991</v>
      </c>
      <c r="N197" s="138">
        <f t="shared" si="147"/>
        <v>7714</v>
      </c>
      <c r="O197" s="149">
        <f t="shared" si="147"/>
        <v>7224</v>
      </c>
      <c r="P197" s="139">
        <f t="shared" si="147"/>
        <v>6644.9355141635824</v>
      </c>
      <c r="Q197" s="139">
        <f t="shared" si="147"/>
        <v>6056.0695701141103</v>
      </c>
      <c r="R197" s="139">
        <f t="shared" si="147"/>
        <v>5445.7637267170267</v>
      </c>
      <c r="S197" s="139">
        <f t="shared" si="147"/>
        <v>4845.2455275845605</v>
      </c>
      <c r="T197" s="139">
        <f t="shared" si="147"/>
        <v>4273.0861344179011</v>
      </c>
      <c r="U197" s="139"/>
      <c r="V197" s="140">
        <f>D198</f>
        <v>100</v>
      </c>
      <c r="W197" s="140">
        <f t="shared" ref="W197:AC197" si="148">E198</f>
        <v>100.98313037649424</v>
      </c>
      <c r="X197" s="140">
        <f t="shared" si="148"/>
        <v>99.65366998100771</v>
      </c>
      <c r="Y197" s="140">
        <f t="shared" si="148"/>
        <v>100.41336163557145</v>
      </c>
      <c r="Z197" s="140">
        <f t="shared" si="148"/>
        <v>102.5360294939113</v>
      </c>
      <c r="AA197" s="140">
        <f t="shared" si="148"/>
        <v>100.58094067701933</v>
      </c>
      <c r="AB197" s="140">
        <f t="shared" si="148"/>
        <v>98.41358507429338</v>
      </c>
      <c r="AC197" s="140">
        <f t="shared" si="148"/>
        <v>97.586861803150484</v>
      </c>
      <c r="AD197" s="140"/>
      <c r="AE197" s="140"/>
      <c r="AF197" s="140"/>
      <c r="AG197" s="140">
        <f t="shared" ref="AG197" si="149">O198</f>
        <v>80.706066361300415</v>
      </c>
      <c r="AH197" s="140"/>
      <c r="AI197" s="140"/>
      <c r="AJ197" s="140"/>
      <c r="AK197" s="140"/>
      <c r="AL197" s="140">
        <f t="shared" ref="AL197" si="150">T198</f>
        <v>47.73864522866608</v>
      </c>
    </row>
    <row r="198" spans="1:38">
      <c r="A198" s="12"/>
      <c r="B198" s="12"/>
      <c r="C198" s="12"/>
      <c r="D198" s="111">
        <v>100</v>
      </c>
      <c r="E198" s="111">
        <f t="shared" ref="E198:K198" si="151">E197/$D197*100</f>
        <v>100.98313037649424</v>
      </c>
      <c r="F198" s="111">
        <f t="shared" si="151"/>
        <v>99.65366998100771</v>
      </c>
      <c r="G198" s="111">
        <f t="shared" si="151"/>
        <v>100.41336163557145</v>
      </c>
      <c r="H198" s="111">
        <f t="shared" si="151"/>
        <v>102.5360294939113</v>
      </c>
      <c r="I198" s="111">
        <f t="shared" si="151"/>
        <v>100.58094067701933</v>
      </c>
      <c r="J198" s="111">
        <f t="shared" si="151"/>
        <v>98.41358507429338</v>
      </c>
      <c r="K198" s="111">
        <f t="shared" si="151"/>
        <v>97.586861803150484</v>
      </c>
      <c r="L198" s="111"/>
      <c r="M198" s="111"/>
      <c r="N198" s="111"/>
      <c r="O198" s="111">
        <f>O197/$D197*100</f>
        <v>80.706066361300415</v>
      </c>
      <c r="P198" s="111"/>
      <c r="Q198" s="111"/>
      <c r="R198" s="111"/>
      <c r="S198" s="111"/>
      <c r="T198" s="111">
        <f>T197/$D197*100</f>
        <v>47.73864522866608</v>
      </c>
      <c r="U198" s="15"/>
      <c r="V198" s="16"/>
      <c r="W198" s="16"/>
      <c r="X198" s="16"/>
      <c r="Y198" s="16"/>
      <c r="Z198" s="16"/>
      <c r="AA198" s="16"/>
      <c r="AB198" s="16"/>
      <c r="AC198" s="112">
        <f>AC197/$AC197*100</f>
        <v>100</v>
      </c>
      <c r="AD198" s="16"/>
      <c r="AE198" s="16"/>
      <c r="AF198" s="16"/>
      <c r="AG198" s="16">
        <f>AG197/$AC197*100</f>
        <v>82.701774470520888</v>
      </c>
      <c r="AH198" s="16"/>
      <c r="AI198" s="16"/>
      <c r="AJ198" s="16"/>
      <c r="AK198" s="16"/>
      <c r="AL198" s="16">
        <f>AL197/$AC197*100</f>
        <v>48.919131475877514</v>
      </c>
    </row>
    <row r="199" spans="1:38">
      <c r="A199" s="12"/>
      <c r="B199" s="12"/>
      <c r="C199" s="122" t="s">
        <v>523</v>
      </c>
      <c r="D199" s="15"/>
      <c r="E199" s="15"/>
      <c r="F199" s="15"/>
      <c r="G199" s="15"/>
      <c r="H199" s="15"/>
      <c r="I199" s="15"/>
      <c r="J199" s="15"/>
      <c r="K199" s="15">
        <v>4141</v>
      </c>
      <c r="L199" s="15">
        <v>3840</v>
      </c>
      <c r="M199" s="15">
        <v>3558.9999999999991</v>
      </c>
      <c r="N199" s="15">
        <v>3317</v>
      </c>
      <c r="O199" s="15">
        <v>3098</v>
      </c>
      <c r="P199" s="15">
        <v>2831.448758606236</v>
      </c>
      <c r="Q199" s="15">
        <v>2551.6430119608426</v>
      </c>
      <c r="R199" s="15">
        <v>2264.4315098521902</v>
      </c>
      <c r="S199" s="15">
        <v>1992.4805556893984</v>
      </c>
      <c r="T199" s="15">
        <v>1736.5852869814657</v>
      </c>
      <c r="U199" s="15"/>
      <c r="V199" s="15"/>
      <c r="W199" s="15"/>
      <c r="X199" s="15"/>
      <c r="Y199" s="15"/>
      <c r="Z199" s="15"/>
      <c r="AA199" s="15"/>
      <c r="AB199" s="15"/>
      <c r="AC199" s="113">
        <v>100</v>
      </c>
      <c r="AD199" s="15">
        <v>92.731224341946401</v>
      </c>
      <c r="AE199" s="15">
        <v>85.945423810673731</v>
      </c>
      <c r="AF199" s="15">
        <v>80.101424776624015</v>
      </c>
      <c r="AG199" s="17">
        <v>74.812847138372376</v>
      </c>
      <c r="AH199" s="15">
        <v>68.375966158083457</v>
      </c>
      <c r="AI199" s="15">
        <v>61.619005360078305</v>
      </c>
      <c r="AJ199" s="15">
        <v>54.683204777884328</v>
      </c>
      <c r="AK199" s="15">
        <v>48.115927449635315</v>
      </c>
      <c r="AL199" s="47">
        <v>41.936374957292102</v>
      </c>
    </row>
    <row r="200" spans="1:38">
      <c r="A200" s="12"/>
      <c r="B200" s="12"/>
      <c r="C200" s="122" t="s">
        <v>524</v>
      </c>
      <c r="D200" s="15"/>
      <c r="E200" s="15"/>
      <c r="F200" s="15"/>
      <c r="G200" s="15"/>
      <c r="H200" s="15"/>
      <c r="I200" s="15"/>
      <c r="J200" s="15"/>
      <c r="K200" s="15">
        <v>3478</v>
      </c>
      <c r="L200" s="15">
        <v>3501</v>
      </c>
      <c r="M200" s="15">
        <v>3550</v>
      </c>
      <c r="N200" s="15">
        <v>3502</v>
      </c>
      <c r="O200" s="15">
        <v>3265</v>
      </c>
      <c r="P200" s="15">
        <v>3021.9176375749548</v>
      </c>
      <c r="Q200" s="15">
        <v>2784.0209450360881</v>
      </c>
      <c r="R200" s="15">
        <v>2533.5397572198872</v>
      </c>
      <c r="S200" s="15">
        <v>2284.2683773237313</v>
      </c>
      <c r="T200" s="15">
        <v>2037.1180063276279</v>
      </c>
      <c r="U200" s="15"/>
      <c r="V200" s="15"/>
      <c r="W200" s="15"/>
      <c r="X200" s="15"/>
      <c r="Y200" s="15"/>
      <c r="Z200" s="15"/>
      <c r="AA200" s="15"/>
      <c r="AB200" s="15"/>
      <c r="AC200" s="113">
        <v>100</v>
      </c>
      <c r="AD200" s="15">
        <v>100.66129959746981</v>
      </c>
      <c r="AE200" s="15">
        <v>102.07015526164463</v>
      </c>
      <c r="AF200" s="15">
        <v>100.69005175388155</v>
      </c>
      <c r="AG200" s="17">
        <v>93.875790684301322</v>
      </c>
      <c r="AH200" s="15">
        <v>86.886648578923371</v>
      </c>
      <c r="AI200" s="15">
        <v>80.046605665212425</v>
      </c>
      <c r="AJ200" s="15">
        <v>72.844731374924876</v>
      </c>
      <c r="AK200" s="15">
        <v>65.677641671182613</v>
      </c>
      <c r="AL200" s="47">
        <v>58.571535547085332</v>
      </c>
    </row>
    <row r="201" spans="1:38">
      <c r="A201" s="29"/>
      <c r="B201" s="29"/>
      <c r="C201" s="123" t="s">
        <v>525</v>
      </c>
      <c r="D201" s="32"/>
      <c r="E201" s="32"/>
      <c r="F201" s="32"/>
      <c r="G201" s="32"/>
      <c r="H201" s="32"/>
      <c r="I201" s="32"/>
      <c r="J201" s="32"/>
      <c r="K201" s="32">
        <v>1116</v>
      </c>
      <c r="L201" s="32">
        <v>1020</v>
      </c>
      <c r="M201" s="32">
        <v>962.00000000000011</v>
      </c>
      <c r="N201" s="32">
        <v>895</v>
      </c>
      <c r="O201" s="32">
        <v>861</v>
      </c>
      <c r="P201" s="32">
        <v>791.56911798239128</v>
      </c>
      <c r="Q201" s="32">
        <v>720.40561311718011</v>
      </c>
      <c r="R201" s="32">
        <v>647.79245964494976</v>
      </c>
      <c r="S201" s="32">
        <v>568.4965945714298</v>
      </c>
      <c r="T201" s="32">
        <v>499.38284110880704</v>
      </c>
      <c r="U201" s="32"/>
      <c r="V201" s="32"/>
      <c r="W201" s="32"/>
      <c r="X201" s="32"/>
      <c r="Y201" s="32"/>
      <c r="Z201" s="32"/>
      <c r="AA201" s="32"/>
      <c r="AB201" s="32"/>
      <c r="AC201" s="117">
        <v>100</v>
      </c>
      <c r="AD201" s="32">
        <v>91.397849462365585</v>
      </c>
      <c r="AE201" s="32">
        <v>86.200716845878148</v>
      </c>
      <c r="AF201" s="32">
        <v>80.197132616487451</v>
      </c>
      <c r="AG201" s="118">
        <v>77.150537634408607</v>
      </c>
      <c r="AH201" s="32">
        <v>70.929132435698136</v>
      </c>
      <c r="AI201" s="32">
        <v>64.552474293654129</v>
      </c>
      <c r="AJ201" s="32">
        <v>58.045919323024172</v>
      </c>
      <c r="AK201" s="32">
        <v>50.940555069124535</v>
      </c>
      <c r="AL201" s="119">
        <v>44.747566407599201</v>
      </c>
    </row>
    <row r="202" spans="1:38">
      <c r="A202" s="12" t="s">
        <v>103</v>
      </c>
      <c r="B202" s="12"/>
      <c r="C202" s="122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13"/>
      <c r="AD202" s="15"/>
      <c r="AE202" s="15"/>
      <c r="AF202" s="15"/>
      <c r="AG202" s="17"/>
      <c r="AH202" s="15"/>
      <c r="AI202" s="15"/>
      <c r="AJ202" s="15"/>
      <c r="AK202" s="15"/>
      <c r="AL202" s="47"/>
    </row>
    <row r="203" spans="1:38">
      <c r="A203" s="12"/>
      <c r="B203" s="12" t="s">
        <v>285</v>
      </c>
      <c r="C203" s="12"/>
      <c r="D203" s="107">
        <v>12812</v>
      </c>
      <c r="E203" s="107">
        <v>12407</v>
      </c>
      <c r="F203" s="107">
        <v>12122</v>
      </c>
      <c r="G203" s="108">
        <v>12336</v>
      </c>
      <c r="H203" s="108">
        <v>13077</v>
      </c>
      <c r="I203" s="108">
        <v>13277</v>
      </c>
      <c r="J203" s="108">
        <v>13621</v>
      </c>
      <c r="K203" s="109">
        <v>14111</v>
      </c>
      <c r="L203" s="109"/>
      <c r="M203" s="109"/>
      <c r="N203" s="110"/>
      <c r="O203" s="116">
        <v>15779</v>
      </c>
      <c r="P203" s="15"/>
      <c r="Q203" s="15"/>
      <c r="R203" s="15"/>
      <c r="S203" s="15"/>
      <c r="T203" s="15">
        <f>SUM(T205:T207)</f>
        <v>19298.459065880961</v>
      </c>
      <c r="U203" s="15"/>
      <c r="V203" s="16">
        <f>D204</f>
        <v>100</v>
      </c>
      <c r="W203" s="16">
        <f t="shared" ref="W203:AC203" si="152">E204</f>
        <v>96.838901030284106</v>
      </c>
      <c r="X203" s="16">
        <f t="shared" si="152"/>
        <v>94.614423977521085</v>
      </c>
      <c r="Y203" s="16">
        <f t="shared" si="152"/>
        <v>96.284733062753673</v>
      </c>
      <c r="Z203" s="16">
        <f t="shared" si="152"/>
        <v>102.06837339993756</v>
      </c>
      <c r="AA203" s="16">
        <f t="shared" si="152"/>
        <v>103.62940992819232</v>
      </c>
      <c r="AB203" s="16">
        <f t="shared" si="152"/>
        <v>106.31439275679051</v>
      </c>
      <c r="AC203" s="16">
        <f t="shared" si="152"/>
        <v>110.13893225101468</v>
      </c>
      <c r="AD203" s="16"/>
      <c r="AE203" s="16"/>
      <c r="AF203" s="16"/>
      <c r="AG203" s="16">
        <f t="shared" ref="AG203" si="153">O204</f>
        <v>123.15797689665938</v>
      </c>
      <c r="AH203" s="16"/>
      <c r="AI203" s="16"/>
      <c r="AJ203" s="16"/>
      <c r="AK203" s="16"/>
      <c r="AL203" s="16">
        <f t="shared" ref="AL203" si="154">T204</f>
        <v>150.62799770434719</v>
      </c>
    </row>
    <row r="204" spans="1:38">
      <c r="A204" s="12"/>
      <c r="B204" s="12"/>
      <c r="C204" s="12"/>
      <c r="D204" s="111">
        <v>100</v>
      </c>
      <c r="E204" s="111">
        <f t="shared" ref="E204:K204" si="155">E203/$D203*100</f>
        <v>96.838901030284106</v>
      </c>
      <c r="F204" s="111">
        <f t="shared" si="155"/>
        <v>94.614423977521085</v>
      </c>
      <c r="G204" s="111">
        <f t="shared" si="155"/>
        <v>96.284733062753673</v>
      </c>
      <c r="H204" s="111">
        <f t="shared" si="155"/>
        <v>102.06837339993756</v>
      </c>
      <c r="I204" s="111">
        <f t="shared" si="155"/>
        <v>103.62940992819232</v>
      </c>
      <c r="J204" s="111">
        <f t="shared" si="155"/>
        <v>106.31439275679051</v>
      </c>
      <c r="K204" s="111">
        <f t="shared" si="155"/>
        <v>110.13893225101468</v>
      </c>
      <c r="L204" s="111"/>
      <c r="M204" s="111"/>
      <c r="N204" s="111"/>
      <c r="O204" s="111">
        <f>O203/$D203*100</f>
        <v>123.15797689665938</v>
      </c>
      <c r="P204" s="111"/>
      <c r="Q204" s="111"/>
      <c r="R204" s="111"/>
      <c r="S204" s="111"/>
      <c r="T204" s="111">
        <f>T203/$D203*100</f>
        <v>150.62799770434719</v>
      </c>
      <c r="U204" s="15"/>
      <c r="V204" s="114"/>
      <c r="W204" s="114"/>
      <c r="X204" s="114"/>
      <c r="Y204" s="114"/>
      <c r="Z204" s="114"/>
      <c r="AA204" s="114"/>
      <c r="AB204" s="114"/>
      <c r="AC204" s="115">
        <f>AC203/$AC203*100</f>
        <v>100</v>
      </c>
      <c r="AD204" s="114"/>
      <c r="AE204" s="114"/>
      <c r="AF204" s="114"/>
      <c r="AG204" s="114">
        <f>AG203/$AC203*100</f>
        <v>111.8205655162639</v>
      </c>
      <c r="AH204" s="114"/>
      <c r="AI204" s="114"/>
      <c r="AJ204" s="114"/>
      <c r="AK204" s="114"/>
      <c r="AL204" s="114">
        <f>AL203/$AC203*100</f>
        <v>136.76181040238794</v>
      </c>
    </row>
    <row r="205" spans="1:38">
      <c r="A205" s="12"/>
      <c r="B205" s="12"/>
      <c r="C205" s="12" t="s">
        <v>105</v>
      </c>
      <c r="D205" s="15"/>
      <c r="E205" s="15"/>
      <c r="F205" s="15"/>
      <c r="G205" s="15"/>
      <c r="H205" s="15"/>
      <c r="I205" s="15"/>
      <c r="J205" s="15"/>
      <c r="K205" s="15">
        <v>6384</v>
      </c>
      <c r="L205" s="15">
        <v>7009</v>
      </c>
      <c r="M205" s="15">
        <v>7480</v>
      </c>
      <c r="N205" s="15">
        <v>7854</v>
      </c>
      <c r="O205" s="15">
        <v>8598</v>
      </c>
      <c r="P205" s="15">
        <v>9383.8038733849753</v>
      </c>
      <c r="Q205" s="15">
        <v>10296.794124380693</v>
      </c>
      <c r="R205" s="15">
        <v>11344.439445023972</v>
      </c>
      <c r="S205" s="15">
        <v>12419.914354072811</v>
      </c>
      <c r="T205" s="15">
        <v>13635.300282366519</v>
      </c>
      <c r="U205" s="15">
        <v>14972.278032666156</v>
      </c>
      <c r="V205" s="15"/>
      <c r="W205" s="15"/>
      <c r="X205" s="15"/>
      <c r="Y205" s="15"/>
      <c r="Z205" s="15"/>
      <c r="AA205" s="15"/>
      <c r="AB205" s="15"/>
      <c r="AC205" s="113">
        <v>100</v>
      </c>
      <c r="AD205" s="15">
        <v>109.79010025062657</v>
      </c>
      <c r="AE205" s="15">
        <v>117.16791979949875</v>
      </c>
      <c r="AF205" s="15">
        <v>123.0263157894737</v>
      </c>
      <c r="AG205" s="17">
        <v>134.68045112781954</v>
      </c>
      <c r="AH205" s="15">
        <v>146.98940904425086</v>
      </c>
      <c r="AI205" s="15">
        <v>161.2906347803993</v>
      </c>
      <c r="AJ205" s="15">
        <v>177.70111912631538</v>
      </c>
      <c r="AK205" s="15">
        <v>194.54753060890994</v>
      </c>
      <c r="AL205" s="47">
        <v>213.58553073882391</v>
      </c>
    </row>
    <row r="206" spans="1:38">
      <c r="A206" s="12"/>
      <c r="B206" s="12"/>
      <c r="C206" s="12" t="s">
        <v>106</v>
      </c>
      <c r="D206" s="15"/>
      <c r="E206" s="15"/>
      <c r="F206" s="15"/>
      <c r="G206" s="15"/>
      <c r="H206" s="15"/>
      <c r="I206" s="15"/>
      <c r="J206" s="15"/>
      <c r="K206" s="15">
        <v>3244</v>
      </c>
      <c r="L206" s="15">
        <v>3264</v>
      </c>
      <c r="M206" s="15">
        <v>3070</v>
      </c>
      <c r="N206" s="15">
        <v>2871</v>
      </c>
      <c r="O206" s="15">
        <v>2716</v>
      </c>
      <c r="P206" s="15">
        <v>2555.2288305582806</v>
      </c>
      <c r="Q206" s="15">
        <v>2415.289711781521</v>
      </c>
      <c r="R206" s="15">
        <v>2261.0934873415654</v>
      </c>
      <c r="S206" s="15">
        <v>2085.855909607727</v>
      </c>
      <c r="T206" s="15">
        <v>1903.094767988691</v>
      </c>
      <c r="U206" s="15">
        <v>1727.7235152686094</v>
      </c>
      <c r="V206" s="15"/>
      <c r="W206" s="15"/>
      <c r="X206" s="15"/>
      <c r="Y206" s="15"/>
      <c r="Z206" s="15"/>
      <c r="AA206" s="15"/>
      <c r="AB206" s="15"/>
      <c r="AC206" s="113">
        <v>100</v>
      </c>
      <c r="AD206" s="15">
        <v>100.61652281134401</v>
      </c>
      <c r="AE206" s="15">
        <v>94.636251541307033</v>
      </c>
      <c r="AF206" s="15">
        <v>88.501849568434039</v>
      </c>
      <c r="AG206" s="17">
        <v>83.723797780517884</v>
      </c>
      <c r="AH206" s="15">
        <v>78.767843112154139</v>
      </c>
      <c r="AI206" s="15">
        <v>74.454060165891519</v>
      </c>
      <c r="AJ206" s="15">
        <v>69.700785676373783</v>
      </c>
      <c r="AK206" s="15">
        <v>64.29888747249467</v>
      </c>
      <c r="AL206" s="47">
        <v>58.665066830724136</v>
      </c>
    </row>
    <row r="207" spans="1:38">
      <c r="A207" s="29"/>
      <c r="B207" s="29"/>
      <c r="C207" s="29" t="s">
        <v>107</v>
      </c>
      <c r="D207" s="32"/>
      <c r="E207" s="32"/>
      <c r="F207" s="32"/>
      <c r="G207" s="32"/>
      <c r="H207" s="32"/>
      <c r="I207" s="32"/>
      <c r="J207" s="32"/>
      <c r="K207" s="32">
        <v>4483</v>
      </c>
      <c r="L207" s="32">
        <v>4421</v>
      </c>
      <c r="M207" s="32">
        <v>4421</v>
      </c>
      <c r="N207" s="32">
        <v>4499</v>
      </c>
      <c r="O207" s="32">
        <v>4465</v>
      </c>
      <c r="P207" s="32">
        <v>4372.271904631627</v>
      </c>
      <c r="Q207" s="32">
        <v>4246.562932805663</v>
      </c>
      <c r="R207" s="32">
        <v>4076.1410018559063</v>
      </c>
      <c r="S207" s="32">
        <v>3907.5491805122747</v>
      </c>
      <c r="T207" s="32">
        <v>3760.0640155257497</v>
      </c>
      <c r="U207" s="32">
        <v>3635.3007829912467</v>
      </c>
      <c r="V207" s="32"/>
      <c r="W207" s="32"/>
      <c r="X207" s="32"/>
      <c r="Y207" s="32"/>
      <c r="Z207" s="32"/>
      <c r="AA207" s="32"/>
      <c r="AB207" s="32"/>
      <c r="AC207" s="117">
        <v>100</v>
      </c>
      <c r="AD207" s="32">
        <v>98.616997546285972</v>
      </c>
      <c r="AE207" s="32">
        <v>98.616997546285972</v>
      </c>
      <c r="AF207" s="32">
        <v>100.35690385902298</v>
      </c>
      <c r="AG207" s="118">
        <v>99.598483158599151</v>
      </c>
      <c r="AH207" s="32">
        <v>97.530044716297724</v>
      </c>
      <c r="AI207" s="32">
        <v>94.72591864389166</v>
      </c>
      <c r="AJ207" s="32">
        <v>90.924403342759447</v>
      </c>
      <c r="AK207" s="32">
        <v>87.163711365431055</v>
      </c>
      <c r="AL207" s="119">
        <v>83.873834832160384</v>
      </c>
    </row>
    <row r="208" spans="1:38">
      <c r="A208" s="12" t="s">
        <v>103</v>
      </c>
      <c r="B208" s="12"/>
      <c r="C208" s="12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13"/>
      <c r="AD208" s="15"/>
      <c r="AE208" s="15"/>
      <c r="AF208" s="15"/>
      <c r="AG208" s="17"/>
      <c r="AH208" s="15"/>
      <c r="AI208" s="15"/>
      <c r="AJ208" s="15"/>
      <c r="AK208" s="15"/>
      <c r="AL208" s="47"/>
    </row>
    <row r="209" spans="1:38">
      <c r="A209" s="12"/>
      <c r="B209" s="12" t="s">
        <v>288</v>
      </c>
      <c r="C209" s="12"/>
      <c r="D209" s="107">
        <v>13860</v>
      </c>
      <c r="E209" s="107">
        <v>12776</v>
      </c>
      <c r="F209" s="107">
        <v>12031</v>
      </c>
      <c r="G209" s="108">
        <v>11457</v>
      </c>
      <c r="H209" s="108">
        <v>11166</v>
      </c>
      <c r="I209" s="108">
        <v>10871</v>
      </c>
      <c r="J209" s="108">
        <v>10426</v>
      </c>
      <c r="K209" s="109">
        <f>SUM(K211:K215)</f>
        <v>10654</v>
      </c>
      <c r="L209" s="109"/>
      <c r="M209" s="109"/>
      <c r="N209" s="110"/>
      <c r="O209" s="109">
        <f>SUM(O211:O215)</f>
        <v>7757</v>
      </c>
      <c r="P209" s="15"/>
      <c r="Q209" s="15"/>
      <c r="R209" s="15"/>
      <c r="S209" s="15"/>
      <c r="T209" s="109">
        <f>SUM(T211:T215)</f>
        <v>4262.8326098829284</v>
      </c>
      <c r="U209" s="15"/>
      <c r="V209" s="16">
        <f>D210</f>
        <v>100</v>
      </c>
      <c r="W209" s="16">
        <f t="shared" ref="W209:AC209" si="156">E210</f>
        <v>92.178932178932186</v>
      </c>
      <c r="X209" s="16">
        <f t="shared" si="156"/>
        <v>86.803751803751808</v>
      </c>
      <c r="Y209" s="16">
        <f t="shared" si="156"/>
        <v>82.662337662337663</v>
      </c>
      <c r="Z209" s="16">
        <f t="shared" si="156"/>
        <v>80.562770562770552</v>
      </c>
      <c r="AA209" s="16">
        <f t="shared" si="156"/>
        <v>78.434343434343432</v>
      </c>
      <c r="AB209" s="16">
        <f t="shared" si="156"/>
        <v>75.223665223665222</v>
      </c>
      <c r="AC209" s="16">
        <f t="shared" si="156"/>
        <v>76.868686868686865</v>
      </c>
      <c r="AD209" s="16"/>
      <c r="AE209" s="16"/>
      <c r="AF209" s="16"/>
      <c r="AG209" s="16">
        <f t="shared" ref="AG209" si="157">O210</f>
        <v>55.966810966810968</v>
      </c>
      <c r="AH209" s="16"/>
      <c r="AI209" s="16"/>
      <c r="AJ209" s="16"/>
      <c r="AK209" s="16"/>
      <c r="AL209" s="16">
        <f t="shared" ref="AL209" si="158">T210</f>
        <v>30.756368036673365</v>
      </c>
    </row>
    <row r="210" spans="1:38">
      <c r="A210" s="12"/>
      <c r="B210" s="12"/>
      <c r="C210" s="12"/>
      <c r="D210" s="111">
        <v>100</v>
      </c>
      <c r="E210" s="111">
        <f t="shared" ref="E210:K210" si="159">E209/$D209*100</f>
        <v>92.178932178932186</v>
      </c>
      <c r="F210" s="111">
        <f t="shared" si="159"/>
        <v>86.803751803751808</v>
      </c>
      <c r="G210" s="111">
        <f t="shared" si="159"/>
        <v>82.662337662337663</v>
      </c>
      <c r="H210" s="111">
        <f t="shared" si="159"/>
        <v>80.562770562770552</v>
      </c>
      <c r="I210" s="111">
        <f t="shared" si="159"/>
        <v>78.434343434343432</v>
      </c>
      <c r="J210" s="111">
        <f t="shared" si="159"/>
        <v>75.223665223665222</v>
      </c>
      <c r="K210" s="111">
        <f t="shared" si="159"/>
        <v>76.868686868686865</v>
      </c>
      <c r="L210" s="111"/>
      <c r="M210" s="111"/>
      <c r="N210" s="111"/>
      <c r="O210" s="111">
        <f>O209/$D209*100</f>
        <v>55.966810966810968</v>
      </c>
      <c r="P210" s="111"/>
      <c r="Q210" s="111"/>
      <c r="R210" s="111"/>
      <c r="S210" s="111"/>
      <c r="T210" s="111">
        <f>T209/$D209*100</f>
        <v>30.756368036673365</v>
      </c>
      <c r="U210" s="15"/>
      <c r="V210" s="114"/>
      <c r="W210" s="114"/>
      <c r="X210" s="114"/>
      <c r="Y210" s="114"/>
      <c r="Z210" s="114"/>
      <c r="AA210" s="114"/>
      <c r="AB210" s="114"/>
      <c r="AC210" s="115">
        <f>AC209/$AC209*100</f>
        <v>100</v>
      </c>
      <c r="AD210" s="114"/>
      <c r="AE210" s="114"/>
      <c r="AF210" s="114"/>
      <c r="AG210" s="114">
        <f>AG209/$AC209*100</f>
        <v>72.808334897691012</v>
      </c>
      <c r="AH210" s="114"/>
      <c r="AI210" s="114"/>
      <c r="AJ210" s="114"/>
      <c r="AK210" s="114"/>
      <c r="AL210" s="114">
        <f>AL209/$AC209*100</f>
        <v>40.011569456381906</v>
      </c>
    </row>
    <row r="211" spans="1:38">
      <c r="A211" s="12"/>
      <c r="B211" s="12"/>
      <c r="C211" s="12" t="s">
        <v>109</v>
      </c>
      <c r="D211" s="15"/>
      <c r="E211" s="15"/>
      <c r="F211" s="15"/>
      <c r="G211" s="15"/>
      <c r="H211" s="15"/>
      <c r="I211" s="15"/>
      <c r="J211" s="15"/>
      <c r="K211" s="15">
        <v>1979</v>
      </c>
      <c r="L211" s="15">
        <v>2058</v>
      </c>
      <c r="M211" s="15">
        <v>1988</v>
      </c>
      <c r="N211" s="15">
        <v>1842</v>
      </c>
      <c r="O211" s="15">
        <v>1726</v>
      </c>
      <c r="P211" s="15">
        <v>1604.5085087667214</v>
      </c>
      <c r="Q211" s="15">
        <v>1490.5854600164848</v>
      </c>
      <c r="R211" s="15">
        <v>1361.8634229475945</v>
      </c>
      <c r="S211" s="15">
        <v>1224.3701688752049</v>
      </c>
      <c r="T211" s="15">
        <v>1088.4039047752949</v>
      </c>
      <c r="U211" s="15">
        <v>950.9595176835104</v>
      </c>
      <c r="V211" s="15"/>
      <c r="W211" s="15"/>
      <c r="X211" s="15"/>
      <c r="Y211" s="15"/>
      <c r="Z211" s="15"/>
      <c r="AA211" s="15"/>
      <c r="AB211" s="15"/>
      <c r="AC211" s="113">
        <v>100</v>
      </c>
      <c r="AD211" s="15">
        <v>103.99191510864073</v>
      </c>
      <c r="AE211" s="15">
        <v>100.45477513895906</v>
      </c>
      <c r="AF211" s="15">
        <v>93.077311773623038</v>
      </c>
      <c r="AG211" s="17">
        <v>87.215765538150578</v>
      </c>
      <c r="AH211" s="15">
        <v>81.076731115044026</v>
      </c>
      <c r="AI211" s="15">
        <v>75.320134412151845</v>
      </c>
      <c r="AJ211" s="15">
        <v>68.815736379363031</v>
      </c>
      <c r="AK211" s="15">
        <v>61.868123743062398</v>
      </c>
      <c r="AL211" s="47">
        <v>54.997670781975486</v>
      </c>
    </row>
    <row r="212" spans="1:38">
      <c r="A212" s="12"/>
      <c r="B212" s="12"/>
      <c r="C212" s="12" t="s">
        <v>110</v>
      </c>
      <c r="D212" s="15"/>
      <c r="E212" s="15"/>
      <c r="F212" s="15"/>
      <c r="G212" s="15"/>
      <c r="H212" s="15"/>
      <c r="I212" s="15"/>
      <c r="J212" s="15"/>
      <c r="K212" s="15">
        <v>4317</v>
      </c>
      <c r="L212" s="15">
        <v>4267</v>
      </c>
      <c r="M212" s="15">
        <v>4015</v>
      </c>
      <c r="N212" s="15">
        <v>3687</v>
      </c>
      <c r="O212" s="15">
        <v>3403</v>
      </c>
      <c r="P212" s="15">
        <v>3104.3706344310554</v>
      </c>
      <c r="Q212" s="15">
        <v>2821.8003336842194</v>
      </c>
      <c r="R212" s="15">
        <v>2548.2014100522938</v>
      </c>
      <c r="S212" s="15">
        <v>2280.5263979526026</v>
      </c>
      <c r="T212" s="15">
        <v>2020.1310967622253</v>
      </c>
      <c r="U212" s="15">
        <v>1770.4333397051137</v>
      </c>
      <c r="V212" s="15"/>
      <c r="W212" s="15"/>
      <c r="X212" s="15"/>
      <c r="Y212" s="15"/>
      <c r="Z212" s="15"/>
      <c r="AA212" s="15"/>
      <c r="AB212" s="15"/>
      <c r="AC212" s="113">
        <v>100</v>
      </c>
      <c r="AD212" s="15">
        <v>98.841788278897383</v>
      </c>
      <c r="AE212" s="15">
        <v>93.004401204540187</v>
      </c>
      <c r="AF212" s="15">
        <v>85.406532314107025</v>
      </c>
      <c r="AG212" s="17">
        <v>78.827889738244153</v>
      </c>
      <c r="AH212" s="15">
        <v>71.910369108896347</v>
      </c>
      <c r="AI212" s="15">
        <v>65.364844421686811</v>
      </c>
      <c r="AJ212" s="15">
        <v>59.027134817055682</v>
      </c>
      <c r="AK212" s="15">
        <v>52.826648087852732</v>
      </c>
      <c r="AL212" s="47">
        <v>46.794790288677909</v>
      </c>
    </row>
    <row r="213" spans="1:38">
      <c r="A213" s="12"/>
      <c r="B213" s="12"/>
      <c r="C213" s="12" t="s">
        <v>111</v>
      </c>
      <c r="D213" s="15"/>
      <c r="E213" s="15"/>
      <c r="F213" s="15"/>
      <c r="G213" s="15"/>
      <c r="H213" s="15"/>
      <c r="I213" s="15"/>
      <c r="J213" s="15"/>
      <c r="K213" s="15">
        <v>1162</v>
      </c>
      <c r="L213" s="15">
        <v>1106</v>
      </c>
      <c r="M213" s="15">
        <v>981</v>
      </c>
      <c r="N213" s="15">
        <v>790</v>
      </c>
      <c r="O213" s="15">
        <v>655</v>
      </c>
      <c r="P213" s="15">
        <v>529.54116696325582</v>
      </c>
      <c r="Q213" s="15">
        <v>434.41987549511362</v>
      </c>
      <c r="R213" s="15">
        <v>347.85095036891528</v>
      </c>
      <c r="S213" s="15">
        <v>274.25737441521738</v>
      </c>
      <c r="T213" s="15">
        <v>216.05008328632178</v>
      </c>
      <c r="U213" s="15">
        <v>166.87667966576441</v>
      </c>
      <c r="V213" s="15"/>
      <c r="W213" s="15"/>
      <c r="X213" s="15"/>
      <c r="Y213" s="15"/>
      <c r="Z213" s="15"/>
      <c r="AA213" s="15"/>
      <c r="AB213" s="15"/>
      <c r="AC213" s="113">
        <v>100</v>
      </c>
      <c r="AD213" s="15">
        <v>95.180722891566262</v>
      </c>
      <c r="AE213" s="15">
        <v>84.423407917383813</v>
      </c>
      <c r="AF213" s="15">
        <v>67.986230636833042</v>
      </c>
      <c r="AG213" s="17">
        <v>56.36833046471601</v>
      </c>
      <c r="AH213" s="15">
        <v>45.571528998559018</v>
      </c>
      <c r="AI213" s="15">
        <v>37.385531453968468</v>
      </c>
      <c r="AJ213" s="15">
        <v>29.93553789749701</v>
      </c>
      <c r="AK213" s="15">
        <v>23.602183684614232</v>
      </c>
      <c r="AL213" s="47">
        <v>18.592950368874508</v>
      </c>
    </row>
    <row r="214" spans="1:38">
      <c r="A214" s="12"/>
      <c r="B214" s="12"/>
      <c r="C214" s="12" t="s">
        <v>112</v>
      </c>
      <c r="D214" s="15"/>
      <c r="E214" s="15"/>
      <c r="F214" s="15"/>
      <c r="G214" s="15"/>
      <c r="H214" s="15"/>
      <c r="I214" s="15"/>
      <c r="J214" s="15"/>
      <c r="K214" s="15">
        <v>1847</v>
      </c>
      <c r="L214" s="15">
        <v>1651</v>
      </c>
      <c r="M214" s="15">
        <v>1488</v>
      </c>
      <c r="N214" s="15">
        <v>1282</v>
      </c>
      <c r="O214" s="15">
        <v>1092</v>
      </c>
      <c r="P214" s="15">
        <v>909.92590867953231</v>
      </c>
      <c r="Q214" s="15">
        <v>740.5682227889605</v>
      </c>
      <c r="R214" s="15">
        <v>597.51966106391717</v>
      </c>
      <c r="S214" s="15">
        <v>480.05718526417826</v>
      </c>
      <c r="T214" s="15">
        <v>383.46586585125812</v>
      </c>
      <c r="U214" s="15">
        <v>302.65973551735487</v>
      </c>
      <c r="V214" s="15"/>
      <c r="W214" s="15"/>
      <c r="X214" s="15"/>
      <c r="Y214" s="15"/>
      <c r="Z214" s="15"/>
      <c r="AA214" s="15"/>
      <c r="AB214" s="15"/>
      <c r="AC214" s="113">
        <v>100</v>
      </c>
      <c r="AD214" s="15">
        <v>89.38819707634002</v>
      </c>
      <c r="AE214" s="15">
        <v>80.563075257173793</v>
      </c>
      <c r="AF214" s="15">
        <v>69.409853817000538</v>
      </c>
      <c r="AG214" s="17">
        <v>59.122902003248512</v>
      </c>
      <c r="AH214" s="15">
        <v>49.26507356142568</v>
      </c>
      <c r="AI214" s="15">
        <v>40.095734855926395</v>
      </c>
      <c r="AJ214" s="15">
        <v>32.350820848073482</v>
      </c>
      <c r="AK214" s="15">
        <v>25.991184908726488</v>
      </c>
      <c r="AL214" s="47">
        <v>20.761552022266276</v>
      </c>
    </row>
    <row r="215" spans="1:38">
      <c r="A215" s="12"/>
      <c r="B215" s="29"/>
      <c r="C215" s="29" t="s">
        <v>113</v>
      </c>
      <c r="D215" s="32"/>
      <c r="E215" s="32"/>
      <c r="F215" s="32"/>
      <c r="G215" s="32"/>
      <c r="H215" s="32"/>
      <c r="I215" s="32"/>
      <c r="J215" s="32"/>
      <c r="K215" s="32">
        <v>1349</v>
      </c>
      <c r="L215" s="32">
        <v>1230</v>
      </c>
      <c r="M215" s="32">
        <v>1083</v>
      </c>
      <c r="N215" s="32">
        <v>963</v>
      </c>
      <c r="O215" s="32">
        <v>881</v>
      </c>
      <c r="P215" s="32">
        <v>807.11207659024603</v>
      </c>
      <c r="Q215" s="32">
        <v>743.5122791879337</v>
      </c>
      <c r="R215" s="32">
        <v>685.40191911971863</v>
      </c>
      <c r="S215" s="32">
        <v>622.11824894144661</v>
      </c>
      <c r="T215" s="32">
        <v>554.78165920782806</v>
      </c>
      <c r="U215" s="32">
        <v>494.89882964301125</v>
      </c>
      <c r="V215" s="32"/>
      <c r="W215" s="32"/>
      <c r="X215" s="32"/>
      <c r="Y215" s="32"/>
      <c r="Z215" s="32"/>
      <c r="AA215" s="32"/>
      <c r="AB215" s="32"/>
      <c r="AC215" s="117">
        <v>100</v>
      </c>
      <c r="AD215" s="32">
        <v>91.178650852483329</v>
      </c>
      <c r="AE215" s="32">
        <v>80.281690140845072</v>
      </c>
      <c r="AF215" s="32">
        <v>71.386212008895484</v>
      </c>
      <c r="AG215" s="118">
        <v>65.307635285396586</v>
      </c>
      <c r="AH215" s="32">
        <v>59.830398561174647</v>
      </c>
      <c r="AI215" s="32">
        <v>55.115810169602199</v>
      </c>
      <c r="AJ215" s="32">
        <v>50.808148192714498</v>
      </c>
      <c r="AK215" s="32">
        <v>46.116993991211757</v>
      </c>
      <c r="AL215" s="119">
        <v>41.125400979082883</v>
      </c>
    </row>
    <row r="216" spans="1:38">
      <c r="A216" s="12"/>
      <c r="B216" s="12"/>
      <c r="C216" s="12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13"/>
      <c r="AD216" s="15"/>
      <c r="AE216" s="15"/>
      <c r="AF216" s="15"/>
      <c r="AG216" s="17"/>
      <c r="AH216" s="15"/>
      <c r="AI216" s="15"/>
      <c r="AJ216" s="15"/>
      <c r="AK216" s="15"/>
      <c r="AL216" s="47"/>
    </row>
    <row r="217" spans="1:38">
      <c r="A217" s="12"/>
      <c r="B217" s="12" t="s">
        <v>292</v>
      </c>
      <c r="C217" s="12"/>
      <c r="D217" s="107">
        <v>11377</v>
      </c>
      <c r="E217" s="107">
        <v>9870</v>
      </c>
      <c r="F217" s="107">
        <v>8325</v>
      </c>
      <c r="G217" s="108">
        <v>7518</v>
      </c>
      <c r="H217" s="108">
        <v>6701</v>
      </c>
      <c r="I217" s="108">
        <v>6174</v>
      </c>
      <c r="J217" s="108">
        <v>5823</v>
      </c>
      <c r="K217" s="109">
        <f>SUM(K219:K222)</f>
        <v>4938</v>
      </c>
      <c r="L217" s="109"/>
      <c r="M217" s="109"/>
      <c r="N217" s="110"/>
      <c r="O217" s="109">
        <f>SUM(O219:O222)</f>
        <v>2825</v>
      </c>
      <c r="P217" s="15"/>
      <c r="Q217" s="15"/>
      <c r="R217" s="15"/>
      <c r="S217" s="15"/>
      <c r="T217" s="109">
        <f>SUM(T219:T222)</f>
        <v>972.4542406069653</v>
      </c>
      <c r="U217" s="15"/>
      <c r="V217" s="16">
        <f>D218</f>
        <v>100</v>
      </c>
      <c r="W217" s="16">
        <f t="shared" ref="W217:AC217" si="160">E218</f>
        <v>86.753977322668547</v>
      </c>
      <c r="X217" s="16">
        <f t="shared" si="160"/>
        <v>73.17394743781314</v>
      </c>
      <c r="Y217" s="16">
        <f t="shared" si="160"/>
        <v>66.080689109607107</v>
      </c>
      <c r="Z217" s="16">
        <f t="shared" si="160"/>
        <v>58.899534147842139</v>
      </c>
      <c r="AA217" s="16">
        <f t="shared" si="160"/>
        <v>54.267381559286278</v>
      </c>
      <c r="AB217" s="16">
        <f t="shared" si="160"/>
        <v>51.18220972136767</v>
      </c>
      <c r="AC217" s="16">
        <f t="shared" si="160"/>
        <v>43.403357651401954</v>
      </c>
      <c r="AD217" s="16"/>
      <c r="AE217" s="16"/>
      <c r="AF217" s="16"/>
      <c r="AG217" s="16">
        <f t="shared" ref="AG217" si="161">O218</f>
        <v>24.830798980399052</v>
      </c>
      <c r="AH217" s="16"/>
      <c r="AI217" s="16"/>
      <c r="AJ217" s="16"/>
      <c r="AK217" s="16"/>
      <c r="AL217" s="16">
        <f t="shared" ref="AL217" si="162">T218</f>
        <v>8.5475454039462537</v>
      </c>
    </row>
    <row r="218" spans="1:38">
      <c r="A218" s="12"/>
      <c r="B218" s="12"/>
      <c r="C218" s="12"/>
      <c r="D218" s="111">
        <v>100</v>
      </c>
      <c r="E218" s="111">
        <f t="shared" ref="E218:K218" si="163">E217/$D217*100</f>
        <v>86.753977322668547</v>
      </c>
      <c r="F218" s="111">
        <f t="shared" si="163"/>
        <v>73.17394743781314</v>
      </c>
      <c r="G218" s="111">
        <f t="shared" si="163"/>
        <v>66.080689109607107</v>
      </c>
      <c r="H218" s="111">
        <f t="shared" si="163"/>
        <v>58.899534147842139</v>
      </c>
      <c r="I218" s="111">
        <f t="shared" si="163"/>
        <v>54.267381559286278</v>
      </c>
      <c r="J218" s="111">
        <f t="shared" si="163"/>
        <v>51.18220972136767</v>
      </c>
      <c r="K218" s="111">
        <f t="shared" si="163"/>
        <v>43.403357651401954</v>
      </c>
      <c r="L218" s="111"/>
      <c r="M218" s="111"/>
      <c r="N218" s="111"/>
      <c r="O218" s="111">
        <f>O217/$D217*100</f>
        <v>24.830798980399052</v>
      </c>
      <c r="P218" s="111"/>
      <c r="Q218" s="111"/>
      <c r="R218" s="111"/>
      <c r="S218" s="111"/>
      <c r="T218" s="111">
        <f>T217/$D217*100</f>
        <v>8.5475454039462537</v>
      </c>
      <c r="U218" s="15"/>
      <c r="V218" s="114"/>
      <c r="W218" s="114"/>
      <c r="X218" s="114"/>
      <c r="Y218" s="114"/>
      <c r="Z218" s="114"/>
      <c r="AA218" s="114"/>
      <c r="AB218" s="114"/>
      <c r="AC218" s="115">
        <f>AC217/$AC217*100</f>
        <v>100</v>
      </c>
      <c r="AD218" s="114"/>
      <c r="AE218" s="114"/>
      <c r="AF218" s="114"/>
      <c r="AG218" s="114">
        <f>AG217/$AC217*100</f>
        <v>57.209396516808418</v>
      </c>
      <c r="AH218" s="114"/>
      <c r="AI218" s="114"/>
      <c r="AJ218" s="114"/>
      <c r="AK218" s="114"/>
      <c r="AL218" s="114">
        <f>AL217/$AC217*100</f>
        <v>19.693281502773701</v>
      </c>
    </row>
    <row r="219" spans="1:38">
      <c r="A219" s="12"/>
      <c r="B219" s="12"/>
      <c r="C219" s="12" t="s">
        <v>293</v>
      </c>
      <c r="D219" s="15"/>
      <c r="E219" s="15"/>
      <c r="F219" s="15"/>
      <c r="G219" s="15"/>
      <c r="H219" s="15"/>
      <c r="I219" s="15"/>
      <c r="J219" s="15"/>
      <c r="K219" s="15">
        <v>394</v>
      </c>
      <c r="L219" s="15">
        <v>336</v>
      </c>
      <c r="M219" s="15">
        <v>287</v>
      </c>
      <c r="N219" s="15">
        <v>218</v>
      </c>
      <c r="O219" s="15">
        <v>173</v>
      </c>
      <c r="P219" s="15">
        <v>127.50964965696423</v>
      </c>
      <c r="Q219" s="15">
        <v>96.179130299462784</v>
      </c>
      <c r="R219" s="15">
        <v>66.689863529953044</v>
      </c>
      <c r="S219" s="15">
        <v>47.35675530115428</v>
      </c>
      <c r="T219" s="15">
        <v>32.274054486528911</v>
      </c>
      <c r="U219" s="15">
        <v>20.717095461372953</v>
      </c>
      <c r="V219" s="15"/>
      <c r="W219" s="15"/>
      <c r="X219" s="15"/>
      <c r="Y219" s="15"/>
      <c r="Z219" s="15"/>
      <c r="AA219" s="15"/>
      <c r="AB219" s="15"/>
      <c r="AC219" s="113">
        <v>100</v>
      </c>
      <c r="AD219" s="15">
        <v>85.279187817258887</v>
      </c>
      <c r="AE219" s="15">
        <v>72.842639593908629</v>
      </c>
      <c r="AF219" s="15">
        <v>55.329949238578678</v>
      </c>
      <c r="AG219" s="17">
        <v>43.908629441624363</v>
      </c>
      <c r="AH219" s="15">
        <v>32.362855242884322</v>
      </c>
      <c r="AI219" s="15">
        <v>24.410946776513399</v>
      </c>
      <c r="AJ219" s="15">
        <v>16.926361302018538</v>
      </c>
      <c r="AK219" s="15">
        <v>12.0194810409021</v>
      </c>
      <c r="AL219" s="47">
        <v>8.1913843874438861</v>
      </c>
    </row>
    <row r="220" spans="1:38">
      <c r="A220" s="12"/>
      <c r="B220" s="12"/>
      <c r="C220" s="12" t="s">
        <v>116</v>
      </c>
      <c r="D220" s="15"/>
      <c r="E220" s="15"/>
      <c r="F220" s="15"/>
      <c r="G220" s="15"/>
      <c r="H220" s="15"/>
      <c r="I220" s="15"/>
      <c r="J220" s="15"/>
      <c r="K220" s="15">
        <v>853</v>
      </c>
      <c r="L220" s="15">
        <v>760</v>
      </c>
      <c r="M220" s="15">
        <v>710</v>
      </c>
      <c r="N220" s="15">
        <v>616</v>
      </c>
      <c r="O220" s="15">
        <v>523</v>
      </c>
      <c r="P220" s="15">
        <v>436.01712601516579</v>
      </c>
      <c r="Q220" s="15">
        <v>356.26723206342001</v>
      </c>
      <c r="R220" s="15">
        <v>295.301918970175</v>
      </c>
      <c r="S220" s="15">
        <v>234.49571396469429</v>
      </c>
      <c r="T220" s="15">
        <v>186.388368366706</v>
      </c>
      <c r="U220" s="15">
        <v>143.92914188372023</v>
      </c>
      <c r="V220" s="15"/>
      <c r="W220" s="15"/>
      <c r="X220" s="15"/>
      <c r="Y220" s="15"/>
      <c r="Z220" s="15"/>
      <c r="AA220" s="15"/>
      <c r="AB220" s="15"/>
      <c r="AC220" s="113">
        <v>100</v>
      </c>
      <c r="AD220" s="15">
        <v>89.097303634232119</v>
      </c>
      <c r="AE220" s="15">
        <v>83.235638921453699</v>
      </c>
      <c r="AF220" s="15">
        <v>72.215709261430248</v>
      </c>
      <c r="AG220" s="17">
        <v>61.313012895662368</v>
      </c>
      <c r="AH220" s="15">
        <v>51.115724034603261</v>
      </c>
      <c r="AI220" s="15">
        <v>41.766381250107855</v>
      </c>
      <c r="AJ220" s="15">
        <v>34.619216760864596</v>
      </c>
      <c r="AK220" s="15">
        <v>27.490705036892649</v>
      </c>
      <c r="AL220" s="47">
        <v>21.850922434549354</v>
      </c>
    </row>
    <row r="221" spans="1:38">
      <c r="A221" s="12"/>
      <c r="B221" s="12"/>
      <c r="C221" s="12" t="s">
        <v>117</v>
      </c>
      <c r="D221" s="15"/>
      <c r="E221" s="15"/>
      <c r="F221" s="15"/>
      <c r="G221" s="15"/>
      <c r="H221" s="15"/>
      <c r="I221" s="15"/>
      <c r="J221" s="15"/>
      <c r="K221" s="15">
        <v>3022</v>
      </c>
      <c r="L221" s="15">
        <v>2838</v>
      </c>
      <c r="M221" s="15">
        <v>2564</v>
      </c>
      <c r="N221" s="15">
        <v>2102</v>
      </c>
      <c r="O221" s="15">
        <v>1764</v>
      </c>
      <c r="P221" s="15">
        <v>1462.0262906332969</v>
      </c>
      <c r="Q221" s="15">
        <v>1208.404718578875</v>
      </c>
      <c r="R221" s="15">
        <v>979.28008073725653</v>
      </c>
      <c r="S221" s="15">
        <v>792.38917543868047</v>
      </c>
      <c r="T221" s="15">
        <v>632.68789077530494</v>
      </c>
      <c r="U221" s="15">
        <v>503.08507582255004</v>
      </c>
      <c r="V221" s="15"/>
      <c r="W221" s="15"/>
      <c r="X221" s="15"/>
      <c r="Y221" s="15"/>
      <c r="Z221" s="15"/>
      <c r="AA221" s="15"/>
      <c r="AB221" s="15"/>
      <c r="AC221" s="113">
        <v>100</v>
      </c>
      <c r="AD221" s="15">
        <v>93.911317008603575</v>
      </c>
      <c r="AE221" s="15">
        <v>84.844473858371941</v>
      </c>
      <c r="AF221" s="15">
        <v>69.556585043017876</v>
      </c>
      <c r="AG221" s="17">
        <v>58.371939113170093</v>
      </c>
      <c r="AH221" s="15">
        <v>48.379427221485663</v>
      </c>
      <c r="AI221" s="15">
        <v>39.986919873556417</v>
      </c>
      <c r="AJ221" s="15">
        <v>32.405032453251373</v>
      </c>
      <c r="AK221" s="15">
        <v>26.220687473152893</v>
      </c>
      <c r="AL221" s="47">
        <v>20.936065214272169</v>
      </c>
    </row>
    <row r="222" spans="1:38">
      <c r="A222" s="29"/>
      <c r="B222" s="29"/>
      <c r="C222" s="29" t="s">
        <v>296</v>
      </c>
      <c r="D222" s="32"/>
      <c r="E222" s="32"/>
      <c r="F222" s="32"/>
      <c r="G222" s="32"/>
      <c r="H222" s="32"/>
      <c r="I222" s="32"/>
      <c r="J222" s="32"/>
      <c r="K222" s="32">
        <v>669</v>
      </c>
      <c r="L222" s="32">
        <v>623</v>
      </c>
      <c r="M222" s="32">
        <v>553</v>
      </c>
      <c r="N222" s="32">
        <v>438</v>
      </c>
      <c r="O222" s="32">
        <v>365</v>
      </c>
      <c r="P222" s="32">
        <v>296.69647656265306</v>
      </c>
      <c r="Q222" s="32">
        <v>239.16319316304612</v>
      </c>
      <c r="R222" s="32">
        <v>192.38960222842053</v>
      </c>
      <c r="S222" s="32">
        <v>154.54407522294076</v>
      </c>
      <c r="T222" s="32">
        <v>121.10392697842541</v>
      </c>
      <c r="U222" s="32">
        <v>93.849228203888401</v>
      </c>
      <c r="V222" s="32"/>
      <c r="W222" s="32"/>
      <c r="X222" s="32"/>
      <c r="Y222" s="32"/>
      <c r="Z222" s="32"/>
      <c r="AA222" s="32"/>
      <c r="AB222" s="32"/>
      <c r="AC222" s="117">
        <v>100</v>
      </c>
      <c r="AD222" s="32">
        <v>93.124065769805668</v>
      </c>
      <c r="AE222" s="32">
        <v>82.66068759342302</v>
      </c>
      <c r="AF222" s="32">
        <v>65.470852017937219</v>
      </c>
      <c r="AG222" s="118">
        <v>54.559043348281008</v>
      </c>
      <c r="AH222" s="32">
        <v>44.349249112504197</v>
      </c>
      <c r="AI222" s="32">
        <v>35.749356227660108</v>
      </c>
      <c r="AJ222" s="32">
        <v>28.757788075997087</v>
      </c>
      <c r="AK222" s="32">
        <v>23.100758628242264</v>
      </c>
      <c r="AL222" s="119">
        <v>18.102231237432793</v>
      </c>
    </row>
    <row r="223" spans="1:38">
      <c r="A223" s="12" t="s">
        <v>562</v>
      </c>
      <c r="B223" s="12"/>
      <c r="C223" s="12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13"/>
      <c r="AD223" s="15"/>
      <c r="AE223" s="15"/>
      <c r="AF223" s="15"/>
      <c r="AG223" s="17"/>
      <c r="AH223" s="15"/>
      <c r="AI223" s="15"/>
      <c r="AJ223" s="15"/>
      <c r="AK223" s="15"/>
      <c r="AL223" s="47"/>
    </row>
    <row r="224" spans="1:38">
      <c r="A224" s="12"/>
      <c r="B224" s="12" t="s">
        <v>297</v>
      </c>
      <c r="C224" s="12"/>
      <c r="D224" s="107">
        <v>8550</v>
      </c>
      <c r="E224" s="107">
        <v>8841</v>
      </c>
      <c r="F224" s="107">
        <v>8741</v>
      </c>
      <c r="G224" s="108">
        <v>8753</v>
      </c>
      <c r="H224" s="108">
        <v>8832</v>
      </c>
      <c r="I224" s="108">
        <v>9042</v>
      </c>
      <c r="J224" s="108">
        <v>8920</v>
      </c>
      <c r="K224" s="109">
        <v>8919</v>
      </c>
      <c r="L224" s="109"/>
      <c r="M224" s="109"/>
      <c r="N224" s="110"/>
      <c r="O224" s="116">
        <v>7480</v>
      </c>
      <c r="P224" s="15"/>
      <c r="Q224" s="15"/>
      <c r="R224" s="15"/>
      <c r="S224" s="15"/>
      <c r="T224" s="15">
        <f>SUM(T226:T228)</f>
        <v>4505.8166389281814</v>
      </c>
      <c r="U224" s="15"/>
      <c r="V224" s="16">
        <f>D225</f>
        <v>100</v>
      </c>
      <c r="W224" s="16">
        <f t="shared" ref="W224:AC224" si="164">E225</f>
        <v>103.40350877192984</v>
      </c>
      <c r="X224" s="16">
        <f t="shared" si="164"/>
        <v>102.23391812865496</v>
      </c>
      <c r="Y224" s="16">
        <f t="shared" si="164"/>
        <v>102.37426900584796</v>
      </c>
      <c r="Z224" s="16">
        <f t="shared" si="164"/>
        <v>103.2982456140351</v>
      </c>
      <c r="AA224" s="16">
        <f t="shared" si="164"/>
        <v>105.75438596491229</v>
      </c>
      <c r="AB224" s="16">
        <f t="shared" si="164"/>
        <v>104.32748538011695</v>
      </c>
      <c r="AC224" s="16">
        <f t="shared" si="164"/>
        <v>104.31578947368421</v>
      </c>
      <c r="AD224" s="16"/>
      <c r="AE224" s="16"/>
      <c r="AF224" s="16"/>
      <c r="AG224" s="16">
        <f t="shared" ref="AG224" si="165">O225</f>
        <v>87.485380116959064</v>
      </c>
      <c r="AH224" s="16"/>
      <c r="AI224" s="16"/>
      <c r="AJ224" s="16"/>
      <c r="AK224" s="16"/>
      <c r="AL224" s="16">
        <f t="shared" ref="AL224" si="166">T225</f>
        <v>52.699609812025514</v>
      </c>
    </row>
    <row r="225" spans="1:38">
      <c r="A225" s="12"/>
      <c r="B225" s="12"/>
      <c r="C225" s="12"/>
      <c r="D225" s="111">
        <v>100</v>
      </c>
      <c r="E225" s="111">
        <f t="shared" ref="E225:K225" si="167">E224/$D224*100</f>
        <v>103.40350877192984</v>
      </c>
      <c r="F225" s="111">
        <f t="shared" si="167"/>
        <v>102.23391812865496</v>
      </c>
      <c r="G225" s="111">
        <f t="shared" si="167"/>
        <v>102.37426900584796</v>
      </c>
      <c r="H225" s="111">
        <f t="shared" si="167"/>
        <v>103.2982456140351</v>
      </c>
      <c r="I225" s="111">
        <f t="shared" si="167"/>
        <v>105.75438596491229</v>
      </c>
      <c r="J225" s="111">
        <f t="shared" si="167"/>
        <v>104.32748538011695</v>
      </c>
      <c r="K225" s="111">
        <f t="shared" si="167"/>
        <v>104.31578947368421</v>
      </c>
      <c r="L225" s="111"/>
      <c r="M225" s="111"/>
      <c r="N225" s="111"/>
      <c r="O225" s="111">
        <f>O224/$D224*100</f>
        <v>87.485380116959064</v>
      </c>
      <c r="P225" s="111"/>
      <c r="Q225" s="111"/>
      <c r="R225" s="111"/>
      <c r="S225" s="111"/>
      <c r="T225" s="111">
        <f>T224/$D224*100</f>
        <v>52.699609812025514</v>
      </c>
      <c r="U225" s="15"/>
      <c r="V225" s="114"/>
      <c r="W225" s="114"/>
      <c r="X225" s="114"/>
      <c r="Y225" s="114"/>
      <c r="Z225" s="114"/>
      <c r="AA225" s="114"/>
      <c r="AB225" s="114"/>
      <c r="AC225" s="115">
        <f>AC224/$AC224*100</f>
        <v>100</v>
      </c>
      <c r="AD225" s="114"/>
      <c r="AE225" s="114"/>
      <c r="AF225" s="114"/>
      <c r="AG225" s="114">
        <f>AG224/$AC224*100</f>
        <v>83.86590424935531</v>
      </c>
      <c r="AH225" s="114"/>
      <c r="AI225" s="114"/>
      <c r="AJ225" s="114"/>
      <c r="AK225" s="114"/>
      <c r="AL225" s="114">
        <f>AL224/$AC224*100</f>
        <v>50.519303048864018</v>
      </c>
    </row>
    <row r="226" spans="1:38">
      <c r="A226" s="12"/>
      <c r="B226" s="12"/>
      <c r="C226" s="122" t="s">
        <v>526</v>
      </c>
      <c r="D226" s="15"/>
      <c r="E226" s="15"/>
      <c r="F226" s="15"/>
      <c r="G226" s="15"/>
      <c r="H226" s="15"/>
      <c r="I226" s="15"/>
      <c r="J226" s="15"/>
      <c r="K226" s="15">
        <v>3847</v>
      </c>
      <c r="L226" s="15">
        <v>3831</v>
      </c>
      <c r="M226" s="15">
        <v>3706</v>
      </c>
      <c r="N226" s="15">
        <v>3578</v>
      </c>
      <c r="O226" s="15">
        <v>3396</v>
      </c>
      <c r="P226" s="15">
        <v>3198.3489800084717</v>
      </c>
      <c r="Q226" s="15">
        <v>2992.4578638336711</v>
      </c>
      <c r="R226" s="15">
        <v>2777.2886679581093</v>
      </c>
      <c r="S226" s="15">
        <v>2566.2798887847648</v>
      </c>
      <c r="T226" s="15">
        <v>2347.6197934575412</v>
      </c>
      <c r="U226" s="15"/>
      <c r="V226" s="15"/>
      <c r="W226" s="15"/>
      <c r="X226" s="15"/>
      <c r="Y226" s="15"/>
      <c r="Z226" s="15"/>
      <c r="AA226" s="15"/>
      <c r="AB226" s="15"/>
      <c r="AC226" s="113">
        <v>100</v>
      </c>
      <c r="AD226" s="15">
        <v>99.584091499870027</v>
      </c>
      <c r="AE226" s="15">
        <v>96.334806342604622</v>
      </c>
      <c r="AF226" s="15">
        <v>93.007538341564853</v>
      </c>
      <c r="AG226" s="17">
        <v>88.276579152586436</v>
      </c>
      <c r="AH226" s="15">
        <v>83.138782947971706</v>
      </c>
      <c r="AI226" s="15">
        <v>77.786791365575027</v>
      </c>
      <c r="AJ226" s="15">
        <v>72.193622769901467</v>
      </c>
      <c r="AK226" s="15">
        <v>66.70860121613633</v>
      </c>
      <c r="AL226" s="47">
        <v>61.024689198272455</v>
      </c>
    </row>
    <row r="227" spans="1:38">
      <c r="A227" s="12"/>
      <c r="B227" s="12"/>
      <c r="C227" s="12" t="s">
        <v>299</v>
      </c>
      <c r="D227" s="15"/>
      <c r="E227" s="15"/>
      <c r="F227" s="15"/>
      <c r="G227" s="15"/>
      <c r="H227" s="15"/>
      <c r="I227" s="15"/>
      <c r="J227" s="15"/>
      <c r="K227" s="15">
        <v>857</v>
      </c>
      <c r="L227" s="15">
        <v>865</v>
      </c>
      <c r="M227" s="15">
        <v>825</v>
      </c>
      <c r="N227" s="15">
        <v>729</v>
      </c>
      <c r="O227" s="15">
        <v>677</v>
      </c>
      <c r="P227" s="15">
        <v>619.20164366043946</v>
      </c>
      <c r="Q227" s="15">
        <v>553.70439369514713</v>
      </c>
      <c r="R227" s="15">
        <v>489.32050134200182</v>
      </c>
      <c r="S227" s="15">
        <v>433.03938145593338</v>
      </c>
      <c r="T227" s="15">
        <v>370.339402749491</v>
      </c>
      <c r="U227" s="15"/>
      <c r="V227" s="15"/>
      <c r="W227" s="15"/>
      <c r="X227" s="15"/>
      <c r="Y227" s="15"/>
      <c r="Z227" s="15"/>
      <c r="AA227" s="15"/>
      <c r="AB227" s="15"/>
      <c r="AC227" s="113">
        <v>100</v>
      </c>
      <c r="AD227" s="15">
        <v>100.93348891481915</v>
      </c>
      <c r="AE227" s="15">
        <v>96.266044340723454</v>
      </c>
      <c r="AF227" s="15">
        <v>85.064177362893815</v>
      </c>
      <c r="AG227" s="17">
        <v>78.996499416569435</v>
      </c>
      <c r="AH227" s="15">
        <v>72.25223379935116</v>
      </c>
      <c r="AI227" s="15">
        <v>64.609614200133862</v>
      </c>
      <c r="AJ227" s="15">
        <v>57.09690797456264</v>
      </c>
      <c r="AK227" s="15">
        <v>50.52968278365617</v>
      </c>
      <c r="AL227" s="47">
        <v>43.213465898423685</v>
      </c>
    </row>
    <row r="228" spans="1:38">
      <c r="A228" s="29"/>
      <c r="B228" s="29"/>
      <c r="C228" s="29" t="s">
        <v>300</v>
      </c>
      <c r="D228" s="32"/>
      <c r="E228" s="32"/>
      <c r="F228" s="32"/>
      <c r="G228" s="32"/>
      <c r="H228" s="32"/>
      <c r="I228" s="32"/>
      <c r="J228" s="32"/>
      <c r="K228" s="32">
        <v>4215</v>
      </c>
      <c r="L228" s="32">
        <v>4106</v>
      </c>
      <c r="M228" s="32">
        <v>3931</v>
      </c>
      <c r="N228" s="32">
        <v>3770</v>
      </c>
      <c r="O228" s="32">
        <v>3407</v>
      </c>
      <c r="P228" s="32">
        <v>3006.4788757673441</v>
      </c>
      <c r="Q228" s="32">
        <v>2675.2637139639992</v>
      </c>
      <c r="R228" s="32">
        <v>2358.8447173109962</v>
      </c>
      <c r="S228" s="32">
        <v>2064.7972087778926</v>
      </c>
      <c r="T228" s="32">
        <v>1787.8574427211497</v>
      </c>
      <c r="U228" s="32"/>
      <c r="V228" s="32"/>
      <c r="W228" s="32"/>
      <c r="X228" s="32"/>
      <c r="Y228" s="32"/>
      <c r="Z228" s="32"/>
      <c r="AA228" s="32"/>
      <c r="AB228" s="32"/>
      <c r="AC228" s="117">
        <v>100</v>
      </c>
      <c r="AD228" s="32">
        <v>97.413997627520757</v>
      </c>
      <c r="AE228" s="32">
        <v>93.262158956109133</v>
      </c>
      <c r="AF228" s="32">
        <v>89.442467378410441</v>
      </c>
      <c r="AG228" s="118">
        <v>80.830367734282333</v>
      </c>
      <c r="AH228" s="32">
        <v>71.328087206817187</v>
      </c>
      <c r="AI228" s="32">
        <v>63.470076250628694</v>
      </c>
      <c r="AJ228" s="32">
        <v>55.963101241067527</v>
      </c>
      <c r="AK228" s="32">
        <v>48.986885143010497</v>
      </c>
      <c r="AL228" s="119">
        <v>42.416546683775799</v>
      </c>
    </row>
    <row r="229" spans="1:38">
      <c r="A229" s="12"/>
      <c r="B229" s="12"/>
      <c r="C229" s="12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13"/>
      <c r="AD229" s="15"/>
      <c r="AE229" s="15"/>
      <c r="AF229" s="15"/>
      <c r="AG229" s="17"/>
      <c r="AH229" s="15"/>
      <c r="AI229" s="15"/>
      <c r="AJ229" s="15"/>
      <c r="AK229" s="15"/>
      <c r="AL229" s="47"/>
    </row>
    <row r="230" spans="1:38">
      <c r="A230" s="12" t="s">
        <v>301</v>
      </c>
      <c r="B230" s="12" t="s">
        <v>301</v>
      </c>
      <c r="C230" s="12"/>
      <c r="D230" s="107">
        <v>8177</v>
      </c>
      <c r="E230" s="107">
        <v>7566</v>
      </c>
      <c r="F230" s="107">
        <v>7119</v>
      </c>
      <c r="G230" s="108">
        <v>7023</v>
      </c>
      <c r="H230" s="108">
        <v>6973</v>
      </c>
      <c r="I230" s="108">
        <v>6975</v>
      </c>
      <c r="J230" s="108">
        <v>6862</v>
      </c>
      <c r="K230" s="109">
        <f>SUM(K232:K234)</f>
        <v>7107</v>
      </c>
      <c r="L230" s="109"/>
      <c r="M230" s="109"/>
      <c r="N230" s="110"/>
      <c r="O230" s="109">
        <f>SUM(O232:O234)</f>
        <v>7641</v>
      </c>
      <c r="P230" s="15"/>
      <c r="Q230" s="15"/>
      <c r="R230" s="15"/>
      <c r="S230" s="15"/>
      <c r="T230" s="109">
        <f>SUM(T232:T234)</f>
        <v>9372.7212097215524</v>
      </c>
      <c r="U230" s="15"/>
      <c r="V230" s="16">
        <f>D231</f>
        <v>100</v>
      </c>
      <c r="W230" s="16">
        <f t="shared" ref="W230:AC230" si="168">E231</f>
        <v>92.527821939586644</v>
      </c>
      <c r="X230" s="16">
        <f t="shared" si="168"/>
        <v>87.061269414210599</v>
      </c>
      <c r="Y230" s="16">
        <f t="shared" si="168"/>
        <v>85.887244710774127</v>
      </c>
      <c r="Z230" s="16">
        <f t="shared" si="168"/>
        <v>85.275773511067626</v>
      </c>
      <c r="AA230" s="16">
        <f t="shared" si="168"/>
        <v>85.300232359055883</v>
      </c>
      <c r="AB230" s="16">
        <f t="shared" si="168"/>
        <v>83.918307447719215</v>
      </c>
      <c r="AC230" s="16">
        <f t="shared" si="168"/>
        <v>86.914516326281031</v>
      </c>
      <c r="AD230" s="16"/>
      <c r="AE230" s="16"/>
      <c r="AF230" s="16"/>
      <c r="AG230" s="16">
        <f t="shared" ref="AG230" si="169">O231</f>
        <v>93.44502873914638</v>
      </c>
      <c r="AH230" s="16"/>
      <c r="AI230" s="16"/>
      <c r="AJ230" s="16"/>
      <c r="AK230" s="16"/>
      <c r="AL230" s="16">
        <f t="shared" ref="AL230" si="170">T231</f>
        <v>114.62298165245876</v>
      </c>
    </row>
    <row r="231" spans="1:38">
      <c r="A231" s="12"/>
      <c r="B231" s="12"/>
      <c r="C231" s="12"/>
      <c r="D231" s="111">
        <v>100</v>
      </c>
      <c r="E231" s="111">
        <f t="shared" ref="E231:K231" si="171">E230/$D230*100</f>
        <v>92.527821939586644</v>
      </c>
      <c r="F231" s="111">
        <f t="shared" si="171"/>
        <v>87.061269414210599</v>
      </c>
      <c r="G231" s="111">
        <f t="shared" si="171"/>
        <v>85.887244710774127</v>
      </c>
      <c r="H231" s="111">
        <f t="shared" si="171"/>
        <v>85.275773511067626</v>
      </c>
      <c r="I231" s="111">
        <f t="shared" si="171"/>
        <v>85.300232359055883</v>
      </c>
      <c r="J231" s="111">
        <f t="shared" si="171"/>
        <v>83.918307447719215</v>
      </c>
      <c r="K231" s="111">
        <f t="shared" si="171"/>
        <v>86.914516326281031</v>
      </c>
      <c r="L231" s="111"/>
      <c r="M231" s="111"/>
      <c r="N231" s="111"/>
      <c r="O231" s="111">
        <f>O230/$D230*100</f>
        <v>93.44502873914638</v>
      </c>
      <c r="P231" s="111"/>
      <c r="Q231" s="111"/>
      <c r="R231" s="111"/>
      <c r="S231" s="111"/>
      <c r="T231" s="111">
        <f>T230/$D230*100</f>
        <v>114.62298165245876</v>
      </c>
      <c r="U231" s="15"/>
      <c r="V231" s="114"/>
      <c r="W231" s="114"/>
      <c r="X231" s="114"/>
      <c r="Y231" s="114"/>
      <c r="Z231" s="114"/>
      <c r="AA231" s="114"/>
      <c r="AB231" s="114"/>
      <c r="AC231" s="115">
        <f>AC230/$AC230*100</f>
        <v>100</v>
      </c>
      <c r="AD231" s="114"/>
      <c r="AE231" s="114"/>
      <c r="AF231" s="114"/>
      <c r="AG231" s="114">
        <f>AG230/$AC230*100</f>
        <v>107.51371886872096</v>
      </c>
      <c r="AH231" s="114"/>
      <c r="AI231" s="114"/>
      <c r="AJ231" s="114"/>
      <c r="AK231" s="114"/>
      <c r="AL231" s="114">
        <f>AL230/$AC230*100</f>
        <v>131.88013521488045</v>
      </c>
    </row>
    <row r="232" spans="1:38">
      <c r="A232" s="12"/>
      <c r="B232" s="12"/>
      <c r="C232" s="12" t="s">
        <v>302</v>
      </c>
      <c r="D232" s="15"/>
      <c r="E232" s="15"/>
      <c r="F232" s="15"/>
      <c r="G232" s="15"/>
      <c r="H232" s="15"/>
      <c r="I232" s="15"/>
      <c r="J232" s="15"/>
      <c r="K232" s="15">
        <v>3742</v>
      </c>
      <c r="L232" s="15">
        <v>3774</v>
      </c>
      <c r="M232" s="15">
        <v>3967</v>
      </c>
      <c r="N232" s="15">
        <v>3933</v>
      </c>
      <c r="O232" s="15">
        <v>4114</v>
      </c>
      <c r="P232" s="15">
        <v>4360.002541597848</v>
      </c>
      <c r="Q232" s="15">
        <v>4662.2764206248139</v>
      </c>
      <c r="R232" s="15">
        <v>4975.4718931781508</v>
      </c>
      <c r="S232" s="15">
        <v>5284.0128700592604</v>
      </c>
      <c r="T232" s="15">
        <v>5570.892138696272</v>
      </c>
      <c r="U232" s="15"/>
      <c r="V232" s="15"/>
      <c r="W232" s="15"/>
      <c r="X232" s="15"/>
      <c r="Y232" s="15"/>
      <c r="Z232" s="15"/>
      <c r="AA232" s="15"/>
      <c r="AB232" s="15"/>
      <c r="AC232" s="113">
        <v>100</v>
      </c>
      <c r="AD232" s="15">
        <v>100.85515766969534</v>
      </c>
      <c r="AE232" s="15">
        <v>106.01282736504542</v>
      </c>
      <c r="AF232" s="15">
        <v>105.10422234099413</v>
      </c>
      <c r="AG232" s="17">
        <v>109.94120791020845</v>
      </c>
      <c r="AH232" s="15">
        <v>116.51530041683185</v>
      </c>
      <c r="AI232" s="15">
        <v>124.59316997928418</v>
      </c>
      <c r="AJ232" s="15">
        <v>132.96290468140435</v>
      </c>
      <c r="AK232" s="15">
        <v>141.20825414375361</v>
      </c>
      <c r="AL232" s="47">
        <v>148.87472310786401</v>
      </c>
    </row>
    <row r="233" spans="1:38">
      <c r="A233" s="12"/>
      <c r="B233" s="12"/>
      <c r="C233" s="12" t="s">
        <v>303</v>
      </c>
      <c r="D233" s="15"/>
      <c r="E233" s="15"/>
      <c r="F233" s="15"/>
      <c r="G233" s="15"/>
      <c r="H233" s="15"/>
      <c r="I233" s="15"/>
      <c r="J233" s="15"/>
      <c r="K233" s="15">
        <v>1690</v>
      </c>
      <c r="L233" s="15">
        <v>1982</v>
      </c>
      <c r="M233" s="15">
        <v>1981</v>
      </c>
      <c r="N233" s="15">
        <v>2059</v>
      </c>
      <c r="O233" s="15">
        <v>2203</v>
      </c>
      <c r="P233" s="15">
        <v>2312.9787254256116</v>
      </c>
      <c r="Q233" s="15">
        <v>2456.6686085318042</v>
      </c>
      <c r="R233" s="15">
        <v>2655.286736629701</v>
      </c>
      <c r="S233" s="15">
        <v>2877.8592192952601</v>
      </c>
      <c r="T233" s="15">
        <v>3133.0090221243595</v>
      </c>
      <c r="U233" s="15"/>
      <c r="V233" s="15"/>
      <c r="W233" s="15"/>
      <c r="X233" s="15"/>
      <c r="Y233" s="15"/>
      <c r="Z233" s="15"/>
      <c r="AA233" s="15"/>
      <c r="AB233" s="15"/>
      <c r="AC233" s="113">
        <v>100</v>
      </c>
      <c r="AD233" s="15">
        <v>117.27810650887574</v>
      </c>
      <c r="AE233" s="15">
        <v>117.2189349112426</v>
      </c>
      <c r="AF233" s="15">
        <v>121.83431952662723</v>
      </c>
      <c r="AG233" s="17">
        <v>130.3550295857988</v>
      </c>
      <c r="AH233" s="15">
        <v>136.86264647488827</v>
      </c>
      <c r="AI233" s="15">
        <v>145.36500642200025</v>
      </c>
      <c r="AJ233" s="15">
        <v>157.11755838045568</v>
      </c>
      <c r="AK233" s="15">
        <v>170.2875277689503</v>
      </c>
      <c r="AL233" s="47">
        <v>185.38514923812778</v>
      </c>
    </row>
    <row r="234" spans="1:38">
      <c r="A234" s="29"/>
      <c r="B234" s="29"/>
      <c r="C234" s="29" t="s">
        <v>304</v>
      </c>
      <c r="D234" s="32"/>
      <c r="E234" s="32"/>
      <c r="F234" s="32"/>
      <c r="G234" s="32"/>
      <c r="H234" s="32"/>
      <c r="I234" s="32"/>
      <c r="J234" s="32"/>
      <c r="K234" s="32">
        <v>1675</v>
      </c>
      <c r="L234" s="32">
        <v>1587</v>
      </c>
      <c r="M234" s="32">
        <v>1569</v>
      </c>
      <c r="N234" s="32">
        <v>1440</v>
      </c>
      <c r="O234" s="32">
        <v>1324</v>
      </c>
      <c r="P234" s="32">
        <v>1187.2874024030739</v>
      </c>
      <c r="Q234" s="32">
        <v>1042.6743008310964</v>
      </c>
      <c r="R234" s="32">
        <v>912.3995415610857</v>
      </c>
      <c r="S234" s="32">
        <v>789.39618356981907</v>
      </c>
      <c r="T234" s="32">
        <v>668.8200489009223</v>
      </c>
      <c r="U234" s="32"/>
      <c r="V234" s="32"/>
      <c r="W234" s="32"/>
      <c r="X234" s="32"/>
      <c r="Y234" s="32"/>
      <c r="Z234" s="32"/>
      <c r="AA234" s="32"/>
      <c r="AB234" s="32"/>
      <c r="AC234" s="117">
        <v>100</v>
      </c>
      <c r="AD234" s="32">
        <v>94.74626865671641</v>
      </c>
      <c r="AE234" s="32">
        <v>93.671641791044777</v>
      </c>
      <c r="AF234" s="32">
        <v>85.970149253731336</v>
      </c>
      <c r="AG234" s="118">
        <v>79.044776119402982</v>
      </c>
      <c r="AH234" s="32">
        <v>70.882829994213367</v>
      </c>
      <c r="AI234" s="32">
        <v>62.249211989916198</v>
      </c>
      <c r="AJ234" s="32">
        <v>54.471614421557355</v>
      </c>
      <c r="AK234" s="32">
        <v>47.128130362377256</v>
      </c>
      <c r="AL234" s="119">
        <v>39.929555158264016</v>
      </c>
    </row>
    <row r="235" spans="1:38">
      <c r="A235" s="12"/>
      <c r="B235" s="12"/>
      <c r="C235" s="12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13"/>
      <c r="AD235" s="15"/>
      <c r="AE235" s="15"/>
      <c r="AF235" s="15"/>
      <c r="AG235" s="17"/>
      <c r="AH235" s="15"/>
      <c r="AI235" s="15"/>
      <c r="AJ235" s="15"/>
      <c r="AK235" s="15"/>
      <c r="AL235" s="47"/>
    </row>
    <row r="236" spans="1:38">
      <c r="A236" s="12" t="s">
        <v>305</v>
      </c>
      <c r="B236" s="12" t="s">
        <v>305</v>
      </c>
      <c r="C236" s="12"/>
      <c r="D236" s="107">
        <v>9521</v>
      </c>
      <c r="E236" s="107">
        <v>9064</v>
      </c>
      <c r="F236" s="107">
        <v>8258</v>
      </c>
      <c r="G236" s="108">
        <v>9273</v>
      </c>
      <c r="H236" s="108">
        <v>9468</v>
      </c>
      <c r="I236" s="108">
        <v>9273</v>
      </c>
      <c r="J236" s="108">
        <v>8529</v>
      </c>
      <c r="K236" s="109">
        <v>8056</v>
      </c>
      <c r="L236" s="109"/>
      <c r="M236" s="109"/>
      <c r="N236" s="110"/>
      <c r="O236" s="116">
        <v>5837</v>
      </c>
      <c r="P236" s="15"/>
      <c r="Q236" s="15"/>
      <c r="R236" s="15"/>
      <c r="S236" s="15"/>
      <c r="T236" s="15">
        <f>SUM(T238:T240)</f>
        <v>2783.5245972505054</v>
      </c>
      <c r="U236" s="15"/>
      <c r="V236" s="16">
        <f>D237</f>
        <v>100</v>
      </c>
      <c r="W236" s="16">
        <f t="shared" ref="W236:AC236" si="172">E237</f>
        <v>95.200084024787316</v>
      </c>
      <c r="X236" s="16">
        <f t="shared" si="172"/>
        <v>86.734586703077412</v>
      </c>
      <c r="Y236" s="16">
        <f t="shared" si="172"/>
        <v>97.395231593320034</v>
      </c>
      <c r="Z236" s="16">
        <f t="shared" si="172"/>
        <v>99.443335784056302</v>
      </c>
      <c r="AA236" s="16">
        <f t="shared" si="172"/>
        <v>97.395231593320034</v>
      </c>
      <c r="AB236" s="16">
        <f t="shared" si="172"/>
        <v>89.580926373280121</v>
      </c>
      <c r="AC236" s="16">
        <f t="shared" si="172"/>
        <v>84.612960823442918</v>
      </c>
      <c r="AD236" s="16"/>
      <c r="AE236" s="16"/>
      <c r="AF236" s="16"/>
      <c r="AG236" s="16">
        <f t="shared" ref="AG236" si="173">O237</f>
        <v>61.306585442705597</v>
      </c>
      <c r="AH236" s="16"/>
      <c r="AI236" s="16"/>
      <c r="AJ236" s="16"/>
      <c r="AK236" s="16"/>
      <c r="AL236" s="16">
        <f t="shared" ref="AL236" si="174">T237</f>
        <v>29.235632782801236</v>
      </c>
    </row>
    <row r="237" spans="1:38">
      <c r="A237" s="12"/>
      <c r="B237" s="12"/>
      <c r="C237" s="12"/>
      <c r="D237" s="111">
        <v>100</v>
      </c>
      <c r="E237" s="111">
        <f t="shared" ref="E237:K237" si="175">E236/$D236*100</f>
        <v>95.200084024787316</v>
      </c>
      <c r="F237" s="111">
        <f t="shared" si="175"/>
        <v>86.734586703077412</v>
      </c>
      <c r="G237" s="111">
        <f t="shared" si="175"/>
        <v>97.395231593320034</v>
      </c>
      <c r="H237" s="111">
        <f t="shared" si="175"/>
        <v>99.443335784056302</v>
      </c>
      <c r="I237" s="111">
        <f t="shared" si="175"/>
        <v>97.395231593320034</v>
      </c>
      <c r="J237" s="111">
        <f t="shared" si="175"/>
        <v>89.580926373280121</v>
      </c>
      <c r="K237" s="111">
        <f t="shared" si="175"/>
        <v>84.612960823442918</v>
      </c>
      <c r="L237" s="111"/>
      <c r="M237" s="111"/>
      <c r="N237" s="111"/>
      <c r="O237" s="111">
        <f>O236/$D236*100</f>
        <v>61.306585442705597</v>
      </c>
      <c r="P237" s="111"/>
      <c r="Q237" s="111"/>
      <c r="R237" s="111"/>
      <c r="S237" s="111"/>
      <c r="T237" s="111">
        <f>T236/$D236*100</f>
        <v>29.235632782801236</v>
      </c>
      <c r="U237" s="15"/>
      <c r="V237" s="114"/>
      <c r="W237" s="114"/>
      <c r="X237" s="114"/>
      <c r="Y237" s="114"/>
      <c r="Z237" s="114"/>
      <c r="AA237" s="114"/>
      <c r="AB237" s="114"/>
      <c r="AC237" s="115">
        <f>AC236/$AC236*100</f>
        <v>100</v>
      </c>
      <c r="AD237" s="114"/>
      <c r="AE237" s="114"/>
      <c r="AF237" s="114"/>
      <c r="AG237" s="114">
        <f>AG236/$AC236*100</f>
        <v>72.455312810327698</v>
      </c>
      <c r="AH237" s="114"/>
      <c r="AI237" s="114"/>
      <c r="AJ237" s="114"/>
      <c r="AK237" s="114"/>
      <c r="AL237" s="114">
        <f>AL236/$AC236*100</f>
        <v>34.552192120785818</v>
      </c>
    </row>
    <row r="238" spans="1:38">
      <c r="A238" s="12"/>
      <c r="B238" s="12"/>
      <c r="C238" s="122" t="s">
        <v>527</v>
      </c>
      <c r="D238" s="15"/>
      <c r="E238" s="15"/>
      <c r="F238" s="15"/>
      <c r="G238" s="15"/>
      <c r="H238" s="15"/>
      <c r="I238" s="15"/>
      <c r="J238" s="15"/>
      <c r="K238" s="15">
        <v>3990</v>
      </c>
      <c r="L238" s="15">
        <v>3717</v>
      </c>
      <c r="M238" s="15">
        <v>3607</v>
      </c>
      <c r="N238" s="15">
        <v>3360</v>
      </c>
      <c r="O238" s="15">
        <v>3072</v>
      </c>
      <c r="P238" s="15">
        <v>2752.9274842102841</v>
      </c>
      <c r="Q238" s="15">
        <v>2419.4182347373571</v>
      </c>
      <c r="R238" s="15">
        <v>2094.2535636752964</v>
      </c>
      <c r="S238" s="15">
        <v>1805.5767869001127</v>
      </c>
      <c r="T238" s="15">
        <v>1560.244466142442</v>
      </c>
      <c r="U238" s="15">
        <v>1349.7155391993997</v>
      </c>
      <c r="V238" s="15"/>
      <c r="W238" s="15"/>
      <c r="X238" s="15"/>
      <c r="Y238" s="15"/>
      <c r="Z238" s="15"/>
      <c r="AA238" s="15"/>
      <c r="AB238" s="15"/>
      <c r="AC238" s="113">
        <v>100</v>
      </c>
      <c r="AD238" s="15">
        <v>93.15789473684211</v>
      </c>
      <c r="AE238" s="15">
        <v>90.401002506265655</v>
      </c>
      <c r="AF238" s="15">
        <v>84.210526315789465</v>
      </c>
      <c r="AG238" s="17">
        <v>76.992481203007529</v>
      </c>
      <c r="AH238" s="15">
        <v>68.9956762959971</v>
      </c>
      <c r="AI238" s="15">
        <v>60.637048489658071</v>
      </c>
      <c r="AJ238" s="15">
        <v>52.487557986849531</v>
      </c>
      <c r="AK238" s="15">
        <v>45.25255105012814</v>
      </c>
      <c r="AL238" s="47">
        <v>39.10387133189078</v>
      </c>
    </row>
    <row r="239" spans="1:38">
      <c r="A239" s="12"/>
      <c r="B239" s="12"/>
      <c r="C239" s="121" t="s">
        <v>121</v>
      </c>
      <c r="D239" s="15"/>
      <c r="E239" s="15"/>
      <c r="F239" s="15"/>
      <c r="G239" s="15"/>
      <c r="H239" s="15"/>
      <c r="I239" s="15"/>
      <c r="J239" s="15"/>
      <c r="K239" s="15">
        <v>2529</v>
      </c>
      <c r="L239" s="15">
        <v>2482</v>
      </c>
      <c r="M239" s="15">
        <v>2262</v>
      </c>
      <c r="N239" s="15">
        <v>1956</v>
      </c>
      <c r="O239" s="15">
        <v>1735</v>
      </c>
      <c r="P239" s="15">
        <v>1544.1087091432505</v>
      </c>
      <c r="Q239" s="15">
        <v>1345.3165759130081</v>
      </c>
      <c r="R239" s="15">
        <v>1146.2655883560137</v>
      </c>
      <c r="S239" s="15">
        <v>964.3140032340774</v>
      </c>
      <c r="T239" s="15">
        <v>803.57749803477884</v>
      </c>
      <c r="U239" s="15">
        <v>645.26735034396631</v>
      </c>
      <c r="V239" s="15"/>
      <c r="W239" s="15"/>
      <c r="X239" s="15"/>
      <c r="Y239" s="15"/>
      <c r="Z239" s="15"/>
      <c r="AA239" s="15"/>
      <c r="AB239" s="15"/>
      <c r="AC239" s="113">
        <v>100</v>
      </c>
      <c r="AD239" s="15">
        <v>98.1415579280348</v>
      </c>
      <c r="AE239" s="15">
        <v>89.442467378410441</v>
      </c>
      <c r="AF239" s="15">
        <v>77.342823250296561</v>
      </c>
      <c r="AG239" s="17">
        <v>68.604191379992102</v>
      </c>
      <c r="AH239" s="15">
        <v>61.056097633185068</v>
      </c>
      <c r="AI239" s="15">
        <v>53.195594144444769</v>
      </c>
      <c r="AJ239" s="15">
        <v>45.32485521376092</v>
      </c>
      <c r="AK239" s="15">
        <v>38.130249238199973</v>
      </c>
      <c r="AL239" s="47">
        <v>31.77451554111423</v>
      </c>
    </row>
    <row r="240" spans="1:38">
      <c r="A240" s="29"/>
      <c r="B240" s="29"/>
      <c r="C240" s="123" t="s">
        <v>528</v>
      </c>
      <c r="D240" s="32"/>
      <c r="E240" s="32"/>
      <c r="F240" s="32"/>
      <c r="G240" s="32"/>
      <c r="H240" s="32"/>
      <c r="I240" s="32"/>
      <c r="J240" s="32"/>
      <c r="K240" s="32">
        <v>1537</v>
      </c>
      <c r="L240" s="32">
        <v>1426</v>
      </c>
      <c r="M240" s="32">
        <v>1310</v>
      </c>
      <c r="N240" s="32">
        <v>1192</v>
      </c>
      <c r="O240" s="32">
        <v>1030</v>
      </c>
      <c r="P240" s="32">
        <v>877.23562401373829</v>
      </c>
      <c r="Q240" s="32">
        <v>744.6165531371945</v>
      </c>
      <c r="R240" s="32">
        <v>626.914036410481</v>
      </c>
      <c r="S240" s="32">
        <v>522.60718219454975</v>
      </c>
      <c r="T240" s="32">
        <v>419.70263307328469</v>
      </c>
      <c r="U240" s="32">
        <v>330.47379369433816</v>
      </c>
      <c r="V240" s="32"/>
      <c r="W240" s="32"/>
      <c r="X240" s="32"/>
      <c r="Y240" s="32"/>
      <c r="Z240" s="32"/>
      <c r="AA240" s="32"/>
      <c r="AB240" s="32"/>
      <c r="AC240" s="117">
        <v>100</v>
      </c>
      <c r="AD240" s="32">
        <v>92.778139232270661</v>
      </c>
      <c r="AE240" s="32">
        <v>85.230969420949904</v>
      </c>
      <c r="AF240" s="32">
        <v>77.553675992192581</v>
      </c>
      <c r="AG240" s="118">
        <v>67.013662979830841</v>
      </c>
      <c r="AH240" s="32">
        <v>57.074536370444903</v>
      </c>
      <c r="AI240" s="32">
        <v>48.44609974867889</v>
      </c>
      <c r="AJ240" s="32">
        <v>40.788161119745027</v>
      </c>
      <c r="AK240" s="32">
        <v>34.001768522742339</v>
      </c>
      <c r="AL240" s="119">
        <v>27.306612431573502</v>
      </c>
    </row>
    <row r="241" spans="1:38">
      <c r="A241" s="12"/>
      <c r="B241" s="12"/>
      <c r="C241" s="122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13"/>
      <c r="AD241" s="15"/>
      <c r="AE241" s="15"/>
      <c r="AF241" s="15"/>
      <c r="AG241" s="17"/>
      <c r="AH241" s="15"/>
      <c r="AI241" s="15"/>
      <c r="AJ241" s="15"/>
      <c r="AK241" s="15"/>
      <c r="AL241" s="47"/>
    </row>
    <row r="242" spans="1:38">
      <c r="A242" s="12" t="s">
        <v>325</v>
      </c>
      <c r="B242" s="12" t="s">
        <v>325</v>
      </c>
      <c r="C242" s="12"/>
      <c r="D242" s="107">
        <v>12655</v>
      </c>
      <c r="E242" s="107">
        <v>11712</v>
      </c>
      <c r="F242" s="107">
        <v>10953</v>
      </c>
      <c r="G242" s="108">
        <v>10801</v>
      </c>
      <c r="H242" s="108">
        <v>10767</v>
      </c>
      <c r="I242" s="108">
        <v>10619</v>
      </c>
      <c r="J242" s="108">
        <v>10315</v>
      </c>
      <c r="K242" s="109">
        <f>SUM(K244:K248)</f>
        <v>10230</v>
      </c>
      <c r="L242" s="109"/>
      <c r="M242" s="109"/>
      <c r="N242" s="110"/>
      <c r="O242" s="109">
        <f>SUM(O244:O248)</f>
        <v>8192</v>
      </c>
      <c r="P242" s="15"/>
      <c r="Q242" s="15"/>
      <c r="R242" s="15"/>
      <c r="S242" s="15"/>
      <c r="T242" s="109">
        <f>SUM(T244:T248)</f>
        <v>5463.9563778422316</v>
      </c>
      <c r="U242" s="15"/>
      <c r="V242" s="16">
        <f>D243</f>
        <v>100</v>
      </c>
      <c r="W242" s="16">
        <f t="shared" ref="W242:AC242" si="176">E243</f>
        <v>92.548399841959693</v>
      </c>
      <c r="X242" s="16">
        <f t="shared" si="176"/>
        <v>86.550770446463844</v>
      </c>
      <c r="Y242" s="16">
        <f t="shared" si="176"/>
        <v>85.349664164361911</v>
      </c>
      <c r="Z242" s="16">
        <f t="shared" si="176"/>
        <v>85.080995653891748</v>
      </c>
      <c r="AA242" s="16">
        <f t="shared" si="176"/>
        <v>83.91149743184512</v>
      </c>
      <c r="AB242" s="16">
        <f t="shared" si="176"/>
        <v>81.509284867641256</v>
      </c>
      <c r="AC242" s="16">
        <f t="shared" si="176"/>
        <v>80.837613591465825</v>
      </c>
      <c r="AD242" s="16"/>
      <c r="AE242" s="16"/>
      <c r="AF242" s="16"/>
      <c r="AG242" s="16">
        <f t="shared" ref="AG242" si="177">O243</f>
        <v>64.733306993283293</v>
      </c>
      <c r="AH242" s="16"/>
      <c r="AI242" s="16"/>
      <c r="AJ242" s="16"/>
      <c r="AK242" s="16"/>
      <c r="AL242" s="16">
        <f t="shared" ref="AL242" si="178">T243</f>
        <v>43.176265332613447</v>
      </c>
    </row>
    <row r="243" spans="1:38">
      <c r="A243" s="12"/>
      <c r="B243" s="12"/>
      <c r="C243" s="12"/>
      <c r="D243" s="111">
        <v>100</v>
      </c>
      <c r="E243" s="111">
        <f t="shared" ref="E243:K243" si="179">E242/$D242*100</f>
        <v>92.548399841959693</v>
      </c>
      <c r="F243" s="111">
        <f t="shared" si="179"/>
        <v>86.550770446463844</v>
      </c>
      <c r="G243" s="111">
        <f t="shared" si="179"/>
        <v>85.349664164361911</v>
      </c>
      <c r="H243" s="111">
        <f t="shared" si="179"/>
        <v>85.080995653891748</v>
      </c>
      <c r="I243" s="111">
        <f t="shared" si="179"/>
        <v>83.91149743184512</v>
      </c>
      <c r="J243" s="111">
        <f t="shared" si="179"/>
        <v>81.509284867641256</v>
      </c>
      <c r="K243" s="111">
        <f t="shared" si="179"/>
        <v>80.837613591465825</v>
      </c>
      <c r="L243" s="111"/>
      <c r="M243" s="111"/>
      <c r="N243" s="111"/>
      <c r="O243" s="111">
        <f>O242/$D242*100</f>
        <v>64.733306993283293</v>
      </c>
      <c r="P243" s="111"/>
      <c r="Q243" s="111"/>
      <c r="R243" s="111"/>
      <c r="S243" s="111"/>
      <c r="T243" s="111">
        <f>T242/$D242*100</f>
        <v>43.176265332613447</v>
      </c>
      <c r="U243" s="15"/>
      <c r="V243" s="114"/>
      <c r="W243" s="114"/>
      <c r="X243" s="114"/>
      <c r="Y243" s="114"/>
      <c r="Z243" s="114"/>
      <c r="AA243" s="114"/>
      <c r="AB243" s="114"/>
      <c r="AC243" s="115">
        <f>AC242/$AC242*100</f>
        <v>100</v>
      </c>
      <c r="AD243" s="114"/>
      <c r="AE243" s="114"/>
      <c r="AF243" s="114"/>
      <c r="AG243" s="114">
        <f>AG242/$AC242*100</f>
        <v>80.078201368523963</v>
      </c>
      <c r="AH243" s="114"/>
      <c r="AI243" s="114"/>
      <c r="AJ243" s="114"/>
      <c r="AK243" s="114"/>
      <c r="AL243" s="114">
        <f>AL242/$AC242*100</f>
        <v>53.411108287802854</v>
      </c>
    </row>
    <row r="244" spans="1:38">
      <c r="A244" s="12"/>
      <c r="B244" s="12"/>
      <c r="C244" s="122" t="s">
        <v>124</v>
      </c>
      <c r="D244" s="15"/>
      <c r="E244" s="15"/>
      <c r="F244" s="15"/>
      <c r="G244" s="15"/>
      <c r="H244" s="15"/>
      <c r="I244" s="15"/>
      <c r="J244" s="15"/>
      <c r="K244" s="15">
        <v>2848</v>
      </c>
      <c r="L244" s="15">
        <v>2721</v>
      </c>
      <c r="M244" s="15">
        <v>2614</v>
      </c>
      <c r="N244" s="15">
        <v>2500</v>
      </c>
      <c r="O244" s="15">
        <v>2438</v>
      </c>
      <c r="P244" s="15">
        <v>2366.7518916513745</v>
      </c>
      <c r="Q244" s="15">
        <v>2263.4695521785034</v>
      </c>
      <c r="R244" s="15">
        <v>2147.0984335871335</v>
      </c>
      <c r="S244" s="15">
        <v>2033.6649944726223</v>
      </c>
      <c r="T244" s="15">
        <v>1928.2168208812047</v>
      </c>
      <c r="U244" s="15">
        <v>1838.1490696015405</v>
      </c>
      <c r="V244" s="15"/>
      <c r="W244" s="15"/>
      <c r="X244" s="15"/>
      <c r="Y244" s="15"/>
      <c r="Z244" s="15"/>
      <c r="AA244" s="15"/>
      <c r="AB244" s="15"/>
      <c r="AC244" s="113">
        <v>100</v>
      </c>
      <c r="AD244" s="15">
        <v>95.540730337078656</v>
      </c>
      <c r="AE244" s="15">
        <v>91.783707865168537</v>
      </c>
      <c r="AF244" s="15">
        <v>87.780898876404493</v>
      </c>
      <c r="AG244" s="17">
        <v>85.603932584269657</v>
      </c>
      <c r="AH244" s="15">
        <v>83.102243386635337</v>
      </c>
      <c r="AI244" s="15">
        <v>79.475756747840705</v>
      </c>
      <c r="AJ244" s="15">
        <v>75.389692190559458</v>
      </c>
      <c r="AK244" s="15">
        <v>71.406776491313977</v>
      </c>
      <c r="AL244" s="47">
        <v>67.704242306222071</v>
      </c>
    </row>
    <row r="245" spans="1:38">
      <c r="A245" s="12"/>
      <c r="B245" s="12"/>
      <c r="C245" s="122" t="s">
        <v>529</v>
      </c>
      <c r="D245" s="15"/>
      <c r="E245" s="15"/>
      <c r="F245" s="15"/>
      <c r="G245" s="15"/>
      <c r="H245" s="15"/>
      <c r="I245" s="15"/>
      <c r="J245" s="15"/>
      <c r="K245" s="15">
        <v>2413</v>
      </c>
      <c r="L245" s="15">
        <v>2521</v>
      </c>
      <c r="M245" s="15">
        <v>2339</v>
      </c>
      <c r="N245" s="15">
        <v>2273</v>
      </c>
      <c r="O245" s="15">
        <v>2185</v>
      </c>
      <c r="P245" s="15">
        <v>2077.6197384432853</v>
      </c>
      <c r="Q245" s="15">
        <v>1957.9889612763291</v>
      </c>
      <c r="R245" s="15">
        <v>1837.9715200033158</v>
      </c>
      <c r="S245" s="15">
        <v>1721.5201291298699</v>
      </c>
      <c r="T245" s="15">
        <v>1601.5361821488209</v>
      </c>
      <c r="U245" s="15">
        <v>1482.8406954270877</v>
      </c>
      <c r="V245" s="15"/>
      <c r="W245" s="15"/>
      <c r="X245" s="15"/>
      <c r="Y245" s="15"/>
      <c r="Z245" s="15"/>
      <c r="AA245" s="15"/>
      <c r="AB245" s="15"/>
      <c r="AC245" s="113">
        <v>100</v>
      </c>
      <c r="AD245" s="15">
        <v>104.47575631993369</v>
      </c>
      <c r="AE245" s="15">
        <v>96.933278077082477</v>
      </c>
      <c r="AF245" s="15">
        <v>94.198093659345218</v>
      </c>
      <c r="AG245" s="17">
        <v>90.551181102362193</v>
      </c>
      <c r="AH245" s="15">
        <v>86.101108099597397</v>
      </c>
      <c r="AI245" s="15">
        <v>81.143346924008668</v>
      </c>
      <c r="AJ245" s="15">
        <v>76.169561541786805</v>
      </c>
      <c r="AK245" s="15">
        <v>71.34356109116743</v>
      </c>
      <c r="AL245" s="47">
        <v>66.371163785695018</v>
      </c>
    </row>
    <row r="246" spans="1:38">
      <c r="A246" s="12"/>
      <c r="B246" s="12"/>
      <c r="C246" s="122" t="s">
        <v>530</v>
      </c>
      <c r="D246" s="15"/>
      <c r="E246" s="15"/>
      <c r="F246" s="15"/>
      <c r="G246" s="15"/>
      <c r="H246" s="15"/>
      <c r="I246" s="15"/>
      <c r="J246" s="15"/>
      <c r="K246" s="15">
        <v>2414</v>
      </c>
      <c r="L246" s="15">
        <v>2320</v>
      </c>
      <c r="M246" s="15">
        <v>2157</v>
      </c>
      <c r="N246" s="15">
        <v>2044</v>
      </c>
      <c r="O246" s="15">
        <v>1851</v>
      </c>
      <c r="P246" s="15">
        <v>1668.2535636242912</v>
      </c>
      <c r="Q246" s="15">
        <v>1488.8110840012541</v>
      </c>
      <c r="R246" s="15">
        <v>1323.2749245081222</v>
      </c>
      <c r="S246" s="15">
        <v>1169.8148302373088</v>
      </c>
      <c r="T246" s="15">
        <v>1020.0512066147646</v>
      </c>
      <c r="U246" s="15">
        <v>878.60607344693744</v>
      </c>
      <c r="V246" s="15"/>
      <c r="W246" s="15"/>
      <c r="X246" s="15"/>
      <c r="Y246" s="15"/>
      <c r="Z246" s="15"/>
      <c r="AA246" s="15"/>
      <c r="AB246" s="15"/>
      <c r="AC246" s="113">
        <v>100</v>
      </c>
      <c r="AD246" s="15">
        <v>96.106048053024026</v>
      </c>
      <c r="AE246" s="15">
        <v>89.353769676884838</v>
      </c>
      <c r="AF246" s="15">
        <v>84.672742336371158</v>
      </c>
      <c r="AG246" s="17">
        <v>76.677713338856663</v>
      </c>
      <c r="AH246" s="15">
        <v>69.107438426855481</v>
      </c>
      <c r="AI246" s="15">
        <v>61.674029991766943</v>
      </c>
      <c r="AJ246" s="15">
        <v>54.816691156094542</v>
      </c>
      <c r="AK246" s="15">
        <v>48.459603572382306</v>
      </c>
      <c r="AL246" s="47">
        <v>42.255642361837801</v>
      </c>
    </row>
    <row r="247" spans="1:38">
      <c r="A247" s="12"/>
      <c r="B247" s="12"/>
      <c r="C247" s="12" t="s">
        <v>127</v>
      </c>
      <c r="D247" s="15"/>
      <c r="E247" s="15"/>
      <c r="F247" s="15"/>
      <c r="G247" s="15"/>
      <c r="H247" s="15"/>
      <c r="I247" s="15"/>
      <c r="J247" s="15"/>
      <c r="K247" s="15">
        <v>1511</v>
      </c>
      <c r="L247" s="15">
        <v>1431</v>
      </c>
      <c r="M247" s="15">
        <v>1358</v>
      </c>
      <c r="N247" s="15">
        <v>1247</v>
      </c>
      <c r="O247" s="15">
        <v>1153</v>
      </c>
      <c r="P247" s="15">
        <v>1065.3025471865178</v>
      </c>
      <c r="Q247" s="15">
        <v>982.98691396511606</v>
      </c>
      <c r="R247" s="15">
        <v>894.6810325535198</v>
      </c>
      <c r="S247" s="15">
        <v>804.06395824102901</v>
      </c>
      <c r="T247" s="15">
        <v>714.45332628022754</v>
      </c>
      <c r="U247" s="15">
        <v>628.62805697037402</v>
      </c>
      <c r="V247" s="15"/>
      <c r="W247" s="15"/>
      <c r="X247" s="15"/>
      <c r="Y247" s="15"/>
      <c r="Z247" s="15"/>
      <c r="AA247" s="15"/>
      <c r="AB247" s="15"/>
      <c r="AC247" s="113">
        <v>100</v>
      </c>
      <c r="AD247" s="15">
        <v>94.705493050959632</v>
      </c>
      <c r="AE247" s="15">
        <v>89.874255459960295</v>
      </c>
      <c r="AF247" s="15">
        <v>82.528127068166782</v>
      </c>
      <c r="AG247" s="17">
        <v>76.307081403044336</v>
      </c>
      <c r="AH247" s="15">
        <v>70.503146736367825</v>
      </c>
      <c r="AI247" s="15">
        <v>65.055388085050708</v>
      </c>
      <c r="AJ247" s="15">
        <v>59.211186800365311</v>
      </c>
      <c r="AK247" s="15">
        <v>53.21402767975043</v>
      </c>
      <c r="AL247" s="47">
        <v>47.283476259445898</v>
      </c>
    </row>
    <row r="248" spans="1:38">
      <c r="A248" s="29"/>
      <c r="B248" s="29"/>
      <c r="C248" s="29" t="s">
        <v>330</v>
      </c>
      <c r="D248" s="32"/>
      <c r="E248" s="32"/>
      <c r="F248" s="32"/>
      <c r="G248" s="32"/>
      <c r="H248" s="32"/>
      <c r="I248" s="32"/>
      <c r="J248" s="32"/>
      <c r="K248" s="32">
        <v>1044</v>
      </c>
      <c r="L248" s="32">
        <v>923</v>
      </c>
      <c r="M248" s="32">
        <v>858</v>
      </c>
      <c r="N248" s="32">
        <v>674</v>
      </c>
      <c r="O248" s="32">
        <v>565</v>
      </c>
      <c r="P248" s="32">
        <v>474.20484462495546</v>
      </c>
      <c r="Q248" s="32">
        <v>393.63981076555103</v>
      </c>
      <c r="R248" s="32">
        <v>320.86493269102402</v>
      </c>
      <c r="S248" s="32">
        <v>253.97771583029402</v>
      </c>
      <c r="T248" s="32">
        <v>199.69884191721346</v>
      </c>
      <c r="U248" s="32">
        <v>161.96194484922313</v>
      </c>
      <c r="V248" s="32"/>
      <c r="W248" s="32"/>
      <c r="X248" s="32"/>
      <c r="Y248" s="32"/>
      <c r="Z248" s="32"/>
      <c r="AA248" s="32"/>
      <c r="AB248" s="32"/>
      <c r="AC248" s="117">
        <v>100</v>
      </c>
      <c r="AD248" s="32">
        <v>88.40996168582376</v>
      </c>
      <c r="AE248" s="32">
        <v>82.18390804597702</v>
      </c>
      <c r="AF248" s="32">
        <v>64.559386973180082</v>
      </c>
      <c r="AG248" s="118">
        <v>54.118773946360157</v>
      </c>
      <c r="AH248" s="32">
        <v>45.421919983233281</v>
      </c>
      <c r="AI248" s="32">
        <v>37.704962717006801</v>
      </c>
      <c r="AJ248" s="32">
        <v>30.734188955078928</v>
      </c>
      <c r="AK248" s="32">
        <v>24.327367416694827</v>
      </c>
      <c r="AL248" s="119">
        <v>19.12824156295148</v>
      </c>
    </row>
    <row r="249" spans="1:38">
      <c r="A249" s="12"/>
      <c r="B249" s="12"/>
      <c r="C249" s="12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13"/>
      <c r="AD249" s="15"/>
      <c r="AE249" s="15"/>
      <c r="AF249" s="15"/>
      <c r="AG249" s="17"/>
      <c r="AH249" s="15"/>
      <c r="AI249" s="15"/>
      <c r="AJ249" s="15"/>
      <c r="AK249" s="15"/>
      <c r="AL249" s="47"/>
    </row>
    <row r="250" spans="1:38">
      <c r="A250" s="12" t="s">
        <v>318</v>
      </c>
      <c r="B250" s="12" t="s">
        <v>458</v>
      </c>
      <c r="C250" s="12"/>
      <c r="D250" s="107">
        <v>7537</v>
      </c>
      <c r="E250" s="107">
        <v>7171</v>
      </c>
      <c r="F250" s="107">
        <v>6729</v>
      </c>
      <c r="G250" s="108">
        <v>6568</v>
      </c>
      <c r="H250" s="108">
        <v>6640</v>
      </c>
      <c r="I250" s="108">
        <v>6609</v>
      </c>
      <c r="J250" s="108">
        <v>6676</v>
      </c>
      <c r="K250" s="109">
        <v>6663</v>
      </c>
      <c r="L250" s="109"/>
      <c r="M250" s="109"/>
      <c r="N250" s="110"/>
      <c r="O250" s="116">
        <v>5396</v>
      </c>
      <c r="P250" s="15"/>
      <c r="Q250" s="15"/>
      <c r="R250" s="15"/>
      <c r="S250" s="15"/>
      <c r="T250" s="15">
        <f>SUM(T252:T254)</f>
        <v>3579.8944888340702</v>
      </c>
      <c r="U250" s="15"/>
      <c r="V250" s="16">
        <f>D251</f>
        <v>100</v>
      </c>
      <c r="W250" s="16">
        <f t="shared" ref="W250:AC250" si="180">E251</f>
        <v>95.143956481358629</v>
      </c>
      <c r="X250" s="16">
        <f t="shared" si="180"/>
        <v>89.279554199283538</v>
      </c>
      <c r="Y250" s="16">
        <f t="shared" si="180"/>
        <v>87.143425766219991</v>
      </c>
      <c r="Z250" s="16">
        <f t="shared" si="180"/>
        <v>88.098713015788775</v>
      </c>
      <c r="AA250" s="16">
        <f t="shared" si="180"/>
        <v>87.687408783335542</v>
      </c>
      <c r="AB250" s="16">
        <f t="shared" si="180"/>
        <v>88.576356640573167</v>
      </c>
      <c r="AC250" s="16">
        <f t="shared" si="180"/>
        <v>88.403874220512137</v>
      </c>
      <c r="AD250" s="16"/>
      <c r="AE250" s="16"/>
      <c r="AF250" s="16"/>
      <c r="AG250" s="16">
        <f t="shared" ref="AG250" si="181">O251</f>
        <v>71.593472203794619</v>
      </c>
      <c r="AH250" s="16"/>
      <c r="AI250" s="16"/>
      <c r="AJ250" s="16"/>
      <c r="AK250" s="16"/>
      <c r="AL250" s="16">
        <f t="shared" ref="AL250" si="182">T251</f>
        <v>47.497604999788642</v>
      </c>
    </row>
    <row r="251" spans="1:38">
      <c r="A251" s="12"/>
      <c r="B251" s="12"/>
      <c r="C251" s="12"/>
      <c r="D251" s="111">
        <v>100</v>
      </c>
      <c r="E251" s="111">
        <f t="shared" ref="E251:K251" si="183">E250/$D250*100</f>
        <v>95.143956481358629</v>
      </c>
      <c r="F251" s="111">
        <f t="shared" si="183"/>
        <v>89.279554199283538</v>
      </c>
      <c r="G251" s="111">
        <f t="shared" si="183"/>
        <v>87.143425766219991</v>
      </c>
      <c r="H251" s="111">
        <f t="shared" si="183"/>
        <v>88.098713015788775</v>
      </c>
      <c r="I251" s="111">
        <f t="shared" si="183"/>
        <v>87.687408783335542</v>
      </c>
      <c r="J251" s="111">
        <f t="shared" si="183"/>
        <v>88.576356640573167</v>
      </c>
      <c r="K251" s="111">
        <f t="shared" si="183"/>
        <v>88.403874220512137</v>
      </c>
      <c r="L251" s="111"/>
      <c r="M251" s="111"/>
      <c r="N251" s="111"/>
      <c r="O251" s="111">
        <f>O250/$D250*100</f>
        <v>71.593472203794619</v>
      </c>
      <c r="P251" s="111"/>
      <c r="Q251" s="111"/>
      <c r="R251" s="111"/>
      <c r="S251" s="111"/>
      <c r="T251" s="111">
        <f>T250/$D250*100</f>
        <v>47.497604999788642</v>
      </c>
      <c r="U251" s="15"/>
      <c r="V251" s="114"/>
      <c r="W251" s="114"/>
      <c r="X251" s="114"/>
      <c r="Y251" s="114"/>
      <c r="Z251" s="114"/>
      <c r="AA251" s="114"/>
      <c r="AB251" s="114"/>
      <c r="AC251" s="115">
        <f>AC250/$AC250*100</f>
        <v>100</v>
      </c>
      <c r="AD251" s="114"/>
      <c r="AE251" s="114"/>
      <c r="AF251" s="114"/>
      <c r="AG251" s="114">
        <f>AG250/$AC250*100</f>
        <v>80.984541497823813</v>
      </c>
      <c r="AH251" s="114"/>
      <c r="AI251" s="114"/>
      <c r="AJ251" s="114"/>
      <c r="AK251" s="114"/>
      <c r="AL251" s="114">
        <f>AL250/$AC250*100</f>
        <v>53.727967714754165</v>
      </c>
    </row>
    <row r="252" spans="1:38">
      <c r="A252" s="12"/>
      <c r="B252" s="12"/>
      <c r="C252" s="122" t="s">
        <v>531</v>
      </c>
      <c r="D252" s="15"/>
      <c r="E252" s="15"/>
      <c r="F252" s="15"/>
      <c r="G252" s="15"/>
      <c r="H252" s="15"/>
      <c r="I252" s="15"/>
      <c r="J252" s="15"/>
      <c r="K252" s="15">
        <v>4250</v>
      </c>
      <c r="L252" s="15">
        <v>4234</v>
      </c>
      <c r="M252" s="15">
        <v>3979</v>
      </c>
      <c r="N252" s="15">
        <v>3703</v>
      </c>
      <c r="O252" s="15">
        <v>3529</v>
      </c>
      <c r="P252" s="15">
        <v>3322.6295926125449</v>
      </c>
      <c r="Q252" s="15">
        <v>3085.9568298915519</v>
      </c>
      <c r="R252" s="15">
        <v>2861.757714135586</v>
      </c>
      <c r="S252" s="15">
        <v>2651.6077824253334</v>
      </c>
      <c r="T252" s="15">
        <v>2442.8094770572388</v>
      </c>
      <c r="U252" s="15"/>
      <c r="V252" s="15"/>
      <c r="W252" s="15"/>
      <c r="X252" s="15"/>
      <c r="Y252" s="15"/>
      <c r="Z252" s="15"/>
      <c r="AA252" s="15"/>
      <c r="AB252" s="15"/>
      <c r="AC252" s="113">
        <v>100</v>
      </c>
      <c r="AD252" s="15">
        <v>99.623529411764707</v>
      </c>
      <c r="AE252" s="15">
        <v>93.623529411764707</v>
      </c>
      <c r="AF252" s="15">
        <v>87.129411764705878</v>
      </c>
      <c r="AG252" s="17">
        <v>83.035294117647069</v>
      </c>
      <c r="AH252" s="15">
        <v>78.179519826177525</v>
      </c>
      <c r="AI252" s="15">
        <v>72.610748938624752</v>
      </c>
      <c r="AJ252" s="15">
        <v>67.335475626719671</v>
      </c>
      <c r="AK252" s="15">
        <v>62.390771351184313</v>
      </c>
      <c r="AL252" s="47">
        <v>57.47787004840562</v>
      </c>
    </row>
    <row r="253" spans="1:38">
      <c r="A253" s="12"/>
      <c r="B253" s="12"/>
      <c r="C253" s="122" t="s">
        <v>532</v>
      </c>
      <c r="D253" s="15"/>
      <c r="E253" s="15"/>
      <c r="F253" s="15"/>
      <c r="G253" s="15"/>
      <c r="H253" s="15"/>
      <c r="I253" s="15"/>
      <c r="J253" s="15"/>
      <c r="K253" s="15">
        <v>1516</v>
      </c>
      <c r="L253" s="15">
        <v>1470</v>
      </c>
      <c r="M253" s="15">
        <v>1376</v>
      </c>
      <c r="N253" s="15">
        <v>1256</v>
      </c>
      <c r="O253" s="15">
        <v>1185</v>
      </c>
      <c r="P253" s="15">
        <v>1126.7658857145052</v>
      </c>
      <c r="Q253" s="15">
        <v>1046.6261822382476</v>
      </c>
      <c r="R253" s="15">
        <v>974.49020756165612</v>
      </c>
      <c r="S253" s="15">
        <v>894.55162916084396</v>
      </c>
      <c r="T253" s="15">
        <v>804.43219965418223</v>
      </c>
      <c r="U253" s="15"/>
      <c r="V253" s="15"/>
      <c r="W253" s="15"/>
      <c r="X253" s="15"/>
      <c r="Y253" s="15"/>
      <c r="Z253" s="15"/>
      <c r="AA253" s="15"/>
      <c r="AB253" s="15"/>
      <c r="AC253" s="113">
        <v>100</v>
      </c>
      <c r="AD253" s="15">
        <v>96.965699208443269</v>
      </c>
      <c r="AE253" s="15">
        <v>90.765171503957788</v>
      </c>
      <c r="AF253" s="15">
        <v>82.849604221635886</v>
      </c>
      <c r="AG253" s="17">
        <v>78.166226912928764</v>
      </c>
      <c r="AH253" s="15">
        <v>74.324926498318291</v>
      </c>
      <c r="AI253" s="15">
        <v>69.038666374554595</v>
      </c>
      <c r="AJ253" s="15">
        <v>64.280356699317693</v>
      </c>
      <c r="AK253" s="15">
        <v>59.007363401111078</v>
      </c>
      <c r="AL253" s="47">
        <v>53.062810003574022</v>
      </c>
    </row>
    <row r="254" spans="1:38">
      <c r="A254" s="12"/>
      <c r="B254" s="29"/>
      <c r="C254" s="123" t="s">
        <v>533</v>
      </c>
      <c r="D254" s="32"/>
      <c r="E254" s="32"/>
      <c r="F254" s="32"/>
      <c r="G254" s="32"/>
      <c r="H254" s="32"/>
      <c r="I254" s="32"/>
      <c r="J254" s="32"/>
      <c r="K254" s="32">
        <v>897</v>
      </c>
      <c r="L254" s="32">
        <v>922</v>
      </c>
      <c r="M254" s="32">
        <v>877</v>
      </c>
      <c r="N254" s="32">
        <v>791</v>
      </c>
      <c r="O254" s="32">
        <v>682</v>
      </c>
      <c r="P254" s="32">
        <v>589.30113472417042</v>
      </c>
      <c r="Q254" s="32">
        <v>510.49788415062392</v>
      </c>
      <c r="R254" s="32">
        <v>444.49001531912444</v>
      </c>
      <c r="S254" s="32">
        <v>386.29502583340604</v>
      </c>
      <c r="T254" s="32">
        <v>332.65281212264915</v>
      </c>
      <c r="U254" s="32"/>
      <c r="V254" s="32"/>
      <c r="W254" s="32"/>
      <c r="X254" s="32"/>
      <c r="Y254" s="32"/>
      <c r="Z254" s="32"/>
      <c r="AA254" s="32"/>
      <c r="AB254" s="32"/>
      <c r="AC254" s="117">
        <v>100</v>
      </c>
      <c r="AD254" s="32">
        <v>102.78706800445931</v>
      </c>
      <c r="AE254" s="32">
        <v>97.770345596432549</v>
      </c>
      <c r="AF254" s="32">
        <v>88.182831661092536</v>
      </c>
      <c r="AG254" s="118">
        <v>76.031215161649939</v>
      </c>
      <c r="AH254" s="32">
        <v>65.696893503251999</v>
      </c>
      <c r="AI254" s="32">
        <v>56.911692770415158</v>
      </c>
      <c r="AJ254" s="32">
        <v>49.552955999902395</v>
      </c>
      <c r="AK254" s="32">
        <v>43.065220271282726</v>
      </c>
      <c r="AL254" s="119">
        <v>37.085040370417964</v>
      </c>
    </row>
    <row r="255" spans="1:38">
      <c r="A255" s="12"/>
      <c r="B255" s="12"/>
      <c r="C255" s="122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13"/>
      <c r="AD255" s="15"/>
      <c r="AE255" s="15"/>
      <c r="AF255" s="15"/>
      <c r="AG255" s="17"/>
      <c r="AH255" s="15"/>
      <c r="AI255" s="15"/>
      <c r="AJ255" s="15"/>
      <c r="AK255" s="15"/>
      <c r="AL255" s="47"/>
    </row>
    <row r="256" spans="1:38">
      <c r="A256" s="12"/>
      <c r="B256" s="12" t="s">
        <v>317</v>
      </c>
      <c r="C256" s="12"/>
      <c r="D256" s="107">
        <v>9075</v>
      </c>
      <c r="E256" s="107">
        <v>8855</v>
      </c>
      <c r="F256" s="107">
        <v>8623</v>
      </c>
      <c r="G256" s="108">
        <v>8767</v>
      </c>
      <c r="H256" s="108">
        <v>8750</v>
      </c>
      <c r="I256" s="108">
        <v>8652</v>
      </c>
      <c r="J256" s="108">
        <v>8433</v>
      </c>
      <c r="K256" s="109">
        <v>8244</v>
      </c>
      <c r="L256" s="109"/>
      <c r="M256" s="109"/>
      <c r="N256" s="110"/>
      <c r="O256" s="116">
        <v>7346</v>
      </c>
      <c r="P256" s="15"/>
      <c r="Q256" s="15"/>
      <c r="R256" s="15"/>
      <c r="S256" s="15"/>
      <c r="T256" s="15">
        <f>SUM(T258:T259)</f>
        <v>4978.1127853511871</v>
      </c>
      <c r="U256" s="15"/>
      <c r="V256" s="16">
        <f>D257</f>
        <v>100</v>
      </c>
      <c r="W256" s="16">
        <f t="shared" ref="W256:AC256" si="184">E257</f>
        <v>97.575757575757578</v>
      </c>
      <c r="X256" s="16">
        <f t="shared" si="184"/>
        <v>95.019283746556468</v>
      </c>
      <c r="Y256" s="16">
        <f t="shared" si="184"/>
        <v>96.606060606060609</v>
      </c>
      <c r="Z256" s="16">
        <f t="shared" si="184"/>
        <v>96.418732782369148</v>
      </c>
      <c r="AA256" s="16">
        <f t="shared" si="184"/>
        <v>95.338842975206617</v>
      </c>
      <c r="AB256" s="16">
        <f t="shared" si="184"/>
        <v>92.925619834710744</v>
      </c>
      <c r="AC256" s="16">
        <f t="shared" si="184"/>
        <v>90.84297520661157</v>
      </c>
      <c r="AD256" s="16"/>
      <c r="AE256" s="16"/>
      <c r="AF256" s="16"/>
      <c r="AG256" s="16">
        <f t="shared" ref="AG256" si="185">O257</f>
        <v>80.947658402203857</v>
      </c>
      <c r="AH256" s="16"/>
      <c r="AI256" s="16"/>
      <c r="AJ256" s="16"/>
      <c r="AK256" s="16"/>
      <c r="AL256" s="16">
        <f t="shared" ref="AL256" si="186">T257</f>
        <v>54.855237304145312</v>
      </c>
    </row>
    <row r="257" spans="1:38">
      <c r="A257" s="12"/>
      <c r="B257" s="12"/>
      <c r="C257" s="12"/>
      <c r="D257" s="111">
        <v>100</v>
      </c>
      <c r="E257" s="111">
        <f t="shared" ref="E257:K257" si="187">E256/$D256*100</f>
        <v>97.575757575757578</v>
      </c>
      <c r="F257" s="111">
        <f t="shared" si="187"/>
        <v>95.019283746556468</v>
      </c>
      <c r="G257" s="111">
        <f t="shared" si="187"/>
        <v>96.606060606060609</v>
      </c>
      <c r="H257" s="111">
        <f t="shared" si="187"/>
        <v>96.418732782369148</v>
      </c>
      <c r="I257" s="111">
        <f t="shared" si="187"/>
        <v>95.338842975206617</v>
      </c>
      <c r="J257" s="111">
        <f t="shared" si="187"/>
        <v>92.925619834710744</v>
      </c>
      <c r="K257" s="111">
        <f t="shared" si="187"/>
        <v>90.84297520661157</v>
      </c>
      <c r="L257" s="111"/>
      <c r="M257" s="111"/>
      <c r="N257" s="111"/>
      <c r="O257" s="111">
        <f>O256/$D256*100</f>
        <v>80.947658402203857</v>
      </c>
      <c r="P257" s="111"/>
      <c r="Q257" s="111"/>
      <c r="R257" s="111"/>
      <c r="S257" s="111"/>
      <c r="T257" s="111">
        <f>T256/$D256*100</f>
        <v>54.855237304145312</v>
      </c>
      <c r="U257" s="15"/>
      <c r="V257" s="114"/>
      <c r="W257" s="114"/>
      <c r="X257" s="114"/>
      <c r="Y257" s="114"/>
      <c r="Z257" s="114"/>
      <c r="AA257" s="114"/>
      <c r="AB257" s="114"/>
      <c r="AC257" s="115">
        <f>AC256/$AC256*100</f>
        <v>100</v>
      </c>
      <c r="AD257" s="114"/>
      <c r="AE257" s="114"/>
      <c r="AF257" s="114"/>
      <c r="AG257" s="114">
        <f>AG256/$AC256*100</f>
        <v>89.107229500242596</v>
      </c>
      <c r="AH257" s="114"/>
      <c r="AI257" s="114"/>
      <c r="AJ257" s="114"/>
      <c r="AK257" s="114"/>
      <c r="AL257" s="114">
        <f>AL256/$AC256*100</f>
        <v>60.384677163405954</v>
      </c>
    </row>
    <row r="258" spans="1:38">
      <c r="A258" s="12"/>
      <c r="B258" s="12"/>
      <c r="C258" s="122" t="s">
        <v>534</v>
      </c>
      <c r="D258" s="15"/>
      <c r="E258" s="15"/>
      <c r="F258" s="15"/>
      <c r="G258" s="15"/>
      <c r="H258" s="15"/>
      <c r="I258" s="15"/>
      <c r="J258" s="15"/>
      <c r="K258" s="15">
        <v>7079</v>
      </c>
      <c r="L258" s="15">
        <v>7006</v>
      </c>
      <c r="M258" s="15">
        <v>6900</v>
      </c>
      <c r="N258" s="15">
        <v>6710</v>
      </c>
      <c r="O258" s="15">
        <v>6414</v>
      </c>
      <c r="P258" s="15">
        <v>6034.243202039509</v>
      </c>
      <c r="Q258" s="15">
        <v>5624.3958222221136</v>
      </c>
      <c r="R258" s="15">
        <v>5221.9705666101072</v>
      </c>
      <c r="S258" s="15">
        <v>4832.7811652096643</v>
      </c>
      <c r="T258" s="15">
        <v>4424.2495409076291</v>
      </c>
      <c r="U258" s="15"/>
      <c r="V258" s="15"/>
      <c r="W258" s="15"/>
      <c r="X258" s="15"/>
      <c r="Y258" s="15"/>
      <c r="Z258" s="15"/>
      <c r="AA258" s="15"/>
      <c r="AB258" s="15"/>
      <c r="AC258" s="113">
        <v>100</v>
      </c>
      <c r="AD258" s="15">
        <v>98.968780901257233</v>
      </c>
      <c r="AE258" s="15">
        <v>97.471394264726655</v>
      </c>
      <c r="AF258" s="15">
        <v>94.787399350190711</v>
      </c>
      <c r="AG258" s="17">
        <v>90.606017799124174</v>
      </c>
      <c r="AH258" s="15">
        <v>85.241463512353562</v>
      </c>
      <c r="AI258" s="15">
        <v>79.451840969375809</v>
      </c>
      <c r="AJ258" s="15">
        <v>73.767065498094468</v>
      </c>
      <c r="AK258" s="15">
        <v>68.269263528883513</v>
      </c>
      <c r="AL258" s="47">
        <v>62.498227728600497</v>
      </c>
    </row>
    <row r="259" spans="1:38">
      <c r="A259" s="29"/>
      <c r="B259" s="29"/>
      <c r="C259" s="123" t="s">
        <v>535</v>
      </c>
      <c r="D259" s="32"/>
      <c r="E259" s="32"/>
      <c r="F259" s="32"/>
      <c r="G259" s="32"/>
      <c r="H259" s="32"/>
      <c r="I259" s="32"/>
      <c r="J259" s="32"/>
      <c r="K259" s="32">
        <v>1165</v>
      </c>
      <c r="L259" s="32">
        <v>1102</v>
      </c>
      <c r="M259" s="32">
        <v>1068</v>
      </c>
      <c r="N259" s="32">
        <v>1010</v>
      </c>
      <c r="O259" s="32">
        <v>932</v>
      </c>
      <c r="P259" s="32">
        <v>861.97156128615825</v>
      </c>
      <c r="Q259" s="32">
        <v>784.09288867702207</v>
      </c>
      <c r="R259" s="32">
        <v>712.82667395187468</v>
      </c>
      <c r="S259" s="32">
        <v>632.87259547860617</v>
      </c>
      <c r="T259" s="32">
        <v>553.86324444355773</v>
      </c>
      <c r="U259" s="32"/>
      <c r="V259" s="32"/>
      <c r="W259" s="32"/>
      <c r="X259" s="32"/>
      <c r="Y259" s="32"/>
      <c r="Z259" s="32"/>
      <c r="AA259" s="32"/>
      <c r="AB259" s="32"/>
      <c r="AC259" s="117">
        <v>100</v>
      </c>
      <c r="AD259" s="32">
        <v>94.592274678111593</v>
      </c>
      <c r="AE259" s="32">
        <v>91.673819742489272</v>
      </c>
      <c r="AF259" s="32">
        <v>86.695278969957073</v>
      </c>
      <c r="AG259" s="118">
        <v>80</v>
      </c>
      <c r="AH259" s="32">
        <v>73.98897521769598</v>
      </c>
      <c r="AI259" s="32">
        <v>67.304110616053393</v>
      </c>
      <c r="AJ259" s="32">
        <v>61.186838965826155</v>
      </c>
      <c r="AK259" s="32">
        <v>54.323827938077784</v>
      </c>
      <c r="AL259" s="119">
        <v>47.541909394296802</v>
      </c>
    </row>
    <row r="260" spans="1:38">
      <c r="A260" s="12"/>
      <c r="B260" s="12"/>
      <c r="C260" s="122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13"/>
      <c r="AD260" s="15"/>
      <c r="AE260" s="15"/>
      <c r="AF260" s="15"/>
      <c r="AG260" s="17"/>
      <c r="AH260" s="15"/>
      <c r="AI260" s="15"/>
      <c r="AJ260" s="15"/>
      <c r="AK260" s="15"/>
      <c r="AL260" s="47"/>
    </row>
    <row r="261" spans="1:38">
      <c r="A261" s="12" t="s">
        <v>129</v>
      </c>
      <c r="B261" s="12" t="s">
        <v>309</v>
      </c>
      <c r="C261" s="12"/>
      <c r="D261" s="107">
        <v>7322</v>
      </c>
      <c r="E261" s="107">
        <v>6612</v>
      </c>
      <c r="F261" s="107">
        <v>6266</v>
      </c>
      <c r="G261" s="108">
        <v>6300</v>
      </c>
      <c r="H261" s="108">
        <v>6341</v>
      </c>
      <c r="I261" s="108">
        <v>6616</v>
      </c>
      <c r="J261" s="108">
        <v>6780</v>
      </c>
      <c r="K261" s="109">
        <f>SUM(K263:K265)</f>
        <v>6760</v>
      </c>
      <c r="L261" s="109"/>
      <c r="M261" s="109"/>
      <c r="N261" s="110"/>
      <c r="O261" s="109">
        <f>SUM(O263:O265)</f>
        <v>6224</v>
      </c>
      <c r="P261" s="15"/>
      <c r="Q261" s="15"/>
      <c r="R261" s="15"/>
      <c r="S261" s="15"/>
      <c r="T261" s="109">
        <f>SUM(T263:T265)</f>
        <v>4366.7322776576548</v>
      </c>
      <c r="U261" s="15"/>
      <c r="V261" s="16">
        <f>D262</f>
        <v>100</v>
      </c>
      <c r="W261" s="16">
        <f t="shared" ref="W261:AC261" si="188">E262</f>
        <v>90.303195848128922</v>
      </c>
      <c r="X261" s="16">
        <f t="shared" si="188"/>
        <v>85.577711007921337</v>
      </c>
      <c r="Y261" s="16">
        <f t="shared" si="188"/>
        <v>86.042065009560233</v>
      </c>
      <c r="Z261" s="16">
        <f t="shared" si="188"/>
        <v>86.602021305654205</v>
      </c>
      <c r="AA261" s="16">
        <f t="shared" si="188"/>
        <v>90.357825730674676</v>
      </c>
      <c r="AB261" s="16">
        <f t="shared" si="188"/>
        <v>92.597650915050536</v>
      </c>
      <c r="AC261" s="16">
        <f t="shared" si="188"/>
        <v>92.324501502321766</v>
      </c>
      <c r="AD261" s="16"/>
      <c r="AE261" s="16"/>
      <c r="AF261" s="16"/>
      <c r="AG261" s="16">
        <f t="shared" ref="AG261" si="189">O262</f>
        <v>85.004097241190934</v>
      </c>
      <c r="AH261" s="16"/>
      <c r="AI261" s="16"/>
      <c r="AJ261" s="16"/>
      <c r="AK261" s="16"/>
      <c r="AL261" s="16">
        <f t="shared" ref="AL261" si="190">T262</f>
        <v>59.638517859296023</v>
      </c>
    </row>
    <row r="262" spans="1:38">
      <c r="A262" s="12"/>
      <c r="B262" s="12"/>
      <c r="C262" s="12"/>
      <c r="D262" s="111">
        <v>100</v>
      </c>
      <c r="E262" s="111">
        <f t="shared" ref="E262:K262" si="191">E261/$D261*100</f>
        <v>90.303195848128922</v>
      </c>
      <c r="F262" s="111">
        <f t="shared" si="191"/>
        <v>85.577711007921337</v>
      </c>
      <c r="G262" s="111">
        <f t="shared" si="191"/>
        <v>86.042065009560233</v>
      </c>
      <c r="H262" s="111">
        <f t="shared" si="191"/>
        <v>86.602021305654205</v>
      </c>
      <c r="I262" s="111">
        <f t="shared" si="191"/>
        <v>90.357825730674676</v>
      </c>
      <c r="J262" s="111">
        <f t="shared" si="191"/>
        <v>92.597650915050536</v>
      </c>
      <c r="K262" s="111">
        <f t="shared" si="191"/>
        <v>92.324501502321766</v>
      </c>
      <c r="L262" s="111"/>
      <c r="M262" s="111"/>
      <c r="N262" s="111"/>
      <c r="O262" s="111">
        <f>O261/$D261*100</f>
        <v>85.004097241190934</v>
      </c>
      <c r="P262" s="111"/>
      <c r="Q262" s="111"/>
      <c r="R262" s="111"/>
      <c r="S262" s="111"/>
      <c r="T262" s="111">
        <f>T261/$D261*100</f>
        <v>59.638517859296023</v>
      </c>
      <c r="U262" s="15"/>
      <c r="V262" s="114"/>
      <c r="W262" s="114"/>
      <c r="X262" s="114"/>
      <c r="Y262" s="114"/>
      <c r="Z262" s="114"/>
      <c r="AA262" s="114"/>
      <c r="AB262" s="114"/>
      <c r="AC262" s="115">
        <f>AC261/$AC261*100</f>
        <v>100</v>
      </c>
      <c r="AD262" s="114"/>
      <c r="AE262" s="114"/>
      <c r="AF262" s="114"/>
      <c r="AG262" s="114">
        <f>AG261/$AC261*100</f>
        <v>92.071005917159766</v>
      </c>
      <c r="AH262" s="114"/>
      <c r="AI262" s="114"/>
      <c r="AJ262" s="114"/>
      <c r="AK262" s="114"/>
      <c r="AL262" s="114">
        <f>AL261/$AC261*100</f>
        <v>64.596631326296674</v>
      </c>
    </row>
    <row r="263" spans="1:38">
      <c r="A263" s="12"/>
      <c r="B263" s="12"/>
      <c r="C263" s="12" t="s">
        <v>131</v>
      </c>
      <c r="D263" s="15"/>
      <c r="E263" s="15"/>
      <c r="F263" s="15"/>
      <c r="G263" s="15"/>
      <c r="H263" s="15"/>
      <c r="I263" s="15"/>
      <c r="J263" s="15"/>
      <c r="K263" s="15">
        <v>3208</v>
      </c>
      <c r="L263" s="15">
        <v>3212</v>
      </c>
      <c r="M263" s="15">
        <v>3197</v>
      </c>
      <c r="N263" s="15">
        <v>3100</v>
      </c>
      <c r="O263" s="15">
        <v>3038</v>
      </c>
      <c r="P263" s="15">
        <v>2930.7939523883206</v>
      </c>
      <c r="Q263" s="15">
        <v>2795.8082189611009</v>
      </c>
      <c r="R263" s="15">
        <v>2641.6705811513575</v>
      </c>
      <c r="S263" s="15">
        <v>2477.2778357574025</v>
      </c>
      <c r="T263" s="15">
        <v>2298.7683961273156</v>
      </c>
      <c r="U263" s="15">
        <v>2109.8361310482351</v>
      </c>
      <c r="V263" s="15"/>
      <c r="W263" s="15"/>
      <c r="X263" s="15"/>
      <c r="Y263" s="15"/>
      <c r="Z263" s="15"/>
      <c r="AA263" s="15"/>
      <c r="AB263" s="15"/>
      <c r="AC263" s="113">
        <v>100</v>
      </c>
      <c r="AD263" s="15">
        <v>100.12468827930175</v>
      </c>
      <c r="AE263" s="15">
        <v>99.657107231920193</v>
      </c>
      <c r="AF263" s="15">
        <v>96.633416458852878</v>
      </c>
      <c r="AG263" s="17">
        <v>94.700748129675816</v>
      </c>
      <c r="AH263" s="15">
        <v>91.358913727815477</v>
      </c>
      <c r="AI263" s="15">
        <v>87.151129019984438</v>
      </c>
      <c r="AJ263" s="15">
        <v>82.346339811451301</v>
      </c>
      <c r="AK263" s="15">
        <v>77.221877673235738</v>
      </c>
      <c r="AL263" s="47">
        <v>71.657368956587135</v>
      </c>
    </row>
    <row r="264" spans="1:38">
      <c r="A264" s="12"/>
      <c r="B264" s="12"/>
      <c r="C264" s="12" t="s">
        <v>311</v>
      </c>
      <c r="D264" s="15"/>
      <c r="E264" s="15"/>
      <c r="F264" s="15"/>
      <c r="G264" s="15"/>
      <c r="H264" s="15"/>
      <c r="I264" s="15"/>
      <c r="J264" s="15"/>
      <c r="K264" s="15">
        <v>985</v>
      </c>
      <c r="L264" s="15">
        <v>955</v>
      </c>
      <c r="M264" s="15">
        <v>974</v>
      </c>
      <c r="N264" s="15">
        <v>947</v>
      </c>
      <c r="O264" s="15">
        <v>916</v>
      </c>
      <c r="P264" s="15">
        <v>875.84935985278628</v>
      </c>
      <c r="Q264" s="15">
        <v>830.04712293632099</v>
      </c>
      <c r="R264" s="15">
        <v>786.21521345705992</v>
      </c>
      <c r="S264" s="15">
        <v>733.47218358671023</v>
      </c>
      <c r="T264" s="15">
        <v>687.16482340889957</v>
      </c>
      <c r="U264" s="15">
        <v>643.37536625636744</v>
      </c>
      <c r="V264" s="15"/>
      <c r="W264" s="15"/>
      <c r="X264" s="15"/>
      <c r="Y264" s="15"/>
      <c r="Z264" s="15"/>
      <c r="AA264" s="15"/>
      <c r="AB264" s="15"/>
      <c r="AC264" s="113">
        <v>100</v>
      </c>
      <c r="AD264" s="15">
        <v>96.954314720812178</v>
      </c>
      <c r="AE264" s="15">
        <v>98.883248730964468</v>
      </c>
      <c r="AF264" s="15">
        <v>96.142131979695435</v>
      </c>
      <c r="AG264" s="17">
        <v>92.994923857868017</v>
      </c>
      <c r="AH264" s="15">
        <v>88.918716736323475</v>
      </c>
      <c r="AI264" s="15">
        <v>84.268743445311785</v>
      </c>
      <c r="AJ264" s="15">
        <v>79.818803396655824</v>
      </c>
      <c r="AK264" s="15">
        <v>74.464181074792918</v>
      </c>
      <c r="AL264" s="47">
        <v>69.762926234406038</v>
      </c>
    </row>
    <row r="265" spans="1:38">
      <c r="A265" s="12"/>
      <c r="B265" s="29"/>
      <c r="C265" s="29" t="s">
        <v>133</v>
      </c>
      <c r="D265" s="32"/>
      <c r="E265" s="32"/>
      <c r="F265" s="32"/>
      <c r="G265" s="32"/>
      <c r="H265" s="32"/>
      <c r="I265" s="32"/>
      <c r="J265" s="32"/>
      <c r="K265" s="32">
        <v>2567</v>
      </c>
      <c r="L265" s="32">
        <v>2706</v>
      </c>
      <c r="M265" s="32">
        <v>2610</v>
      </c>
      <c r="N265" s="32">
        <v>2461</v>
      </c>
      <c r="O265" s="32">
        <v>2270</v>
      </c>
      <c r="P265" s="32">
        <v>2099.1121737400972</v>
      </c>
      <c r="Q265" s="32">
        <v>1916.8286351917341</v>
      </c>
      <c r="R265" s="32">
        <v>1735.3465369805408</v>
      </c>
      <c r="S265" s="32">
        <v>1555.5490197711038</v>
      </c>
      <c r="T265" s="32">
        <v>1380.7990581214401</v>
      </c>
      <c r="U265" s="32">
        <v>1213.2231300419735</v>
      </c>
      <c r="V265" s="32"/>
      <c r="W265" s="32"/>
      <c r="X265" s="32"/>
      <c r="Y265" s="32"/>
      <c r="Z265" s="32"/>
      <c r="AA265" s="32"/>
      <c r="AB265" s="32"/>
      <c r="AC265" s="117">
        <v>100</v>
      </c>
      <c r="AD265" s="32">
        <v>105.41488118426179</v>
      </c>
      <c r="AE265" s="32">
        <v>101.67510712894429</v>
      </c>
      <c r="AF265" s="32">
        <v>95.870666147253601</v>
      </c>
      <c r="AG265" s="118">
        <v>88.430074016361516</v>
      </c>
      <c r="AH265" s="32">
        <v>81.772971318274145</v>
      </c>
      <c r="AI265" s="32">
        <v>74.671937483121695</v>
      </c>
      <c r="AJ265" s="32">
        <v>67.602124541509184</v>
      </c>
      <c r="AK265" s="32">
        <v>60.597936103276339</v>
      </c>
      <c r="AL265" s="119">
        <v>53.790380137181145</v>
      </c>
    </row>
    <row r="266" spans="1:38">
      <c r="A266" s="12"/>
      <c r="B266" s="12"/>
      <c r="C266" s="12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13"/>
      <c r="AD266" s="15"/>
      <c r="AE266" s="15"/>
      <c r="AF266" s="15"/>
      <c r="AG266" s="17"/>
      <c r="AH266" s="15"/>
      <c r="AI266" s="15"/>
      <c r="AJ266" s="15"/>
      <c r="AK266" s="15"/>
      <c r="AL266" s="47"/>
    </row>
    <row r="267" spans="1:38">
      <c r="A267" s="12"/>
      <c r="B267" s="122" t="s">
        <v>536</v>
      </c>
      <c r="C267" s="12"/>
      <c r="D267" s="107">
        <v>4552</v>
      </c>
      <c r="E267" s="107">
        <v>3703</v>
      </c>
      <c r="F267" s="107">
        <v>3148</v>
      </c>
      <c r="G267" s="108">
        <v>2809</v>
      </c>
      <c r="H267" s="108">
        <v>2729</v>
      </c>
      <c r="I267" s="108">
        <v>2649</v>
      </c>
      <c r="J267" s="108">
        <v>2594</v>
      </c>
      <c r="K267" s="109">
        <f>SUM(K269:K270)</f>
        <v>2534</v>
      </c>
      <c r="L267" s="109"/>
      <c r="M267" s="109"/>
      <c r="N267" s="110"/>
      <c r="O267" s="109">
        <f>SUM(O269:O270)</f>
        <v>1954</v>
      </c>
      <c r="P267" s="15"/>
      <c r="Q267" s="15"/>
      <c r="R267" s="15"/>
      <c r="S267" s="15"/>
      <c r="T267" s="109">
        <f>SUM(T269:T270)</f>
        <v>952.6283566946654</v>
      </c>
      <c r="U267" s="15"/>
      <c r="V267" s="16">
        <f>D268</f>
        <v>100</v>
      </c>
      <c r="W267" s="16">
        <f t="shared" ref="W267:AC267" si="192">E268</f>
        <v>81.348857644991213</v>
      </c>
      <c r="X267" s="16">
        <f t="shared" si="192"/>
        <v>69.156414762741647</v>
      </c>
      <c r="Y267" s="16">
        <f t="shared" si="192"/>
        <v>61.709138840070295</v>
      </c>
      <c r="Z267" s="16">
        <f t="shared" si="192"/>
        <v>59.951669595782079</v>
      </c>
      <c r="AA267" s="16">
        <f t="shared" si="192"/>
        <v>58.194200351493855</v>
      </c>
      <c r="AB267" s="16">
        <f t="shared" si="192"/>
        <v>56.985940246045693</v>
      </c>
      <c r="AC267" s="16">
        <f t="shared" si="192"/>
        <v>55.667838312829524</v>
      </c>
      <c r="AD267" s="16"/>
      <c r="AE267" s="16"/>
      <c r="AF267" s="16"/>
      <c r="AG267" s="16">
        <f t="shared" ref="AG267" si="193">O268</f>
        <v>42.926186291739896</v>
      </c>
      <c r="AH267" s="16"/>
      <c r="AI267" s="16"/>
      <c r="AJ267" s="16"/>
      <c r="AK267" s="16"/>
      <c r="AL267" s="16">
        <f t="shared" ref="AL267" si="194">T268</f>
        <v>20.927687976596339</v>
      </c>
    </row>
    <row r="268" spans="1:38">
      <c r="A268" s="12"/>
      <c r="B268" s="12"/>
      <c r="C268" s="12"/>
      <c r="D268" s="111">
        <v>100</v>
      </c>
      <c r="E268" s="111">
        <f t="shared" ref="E268:K268" si="195">E267/$D267*100</f>
        <v>81.348857644991213</v>
      </c>
      <c r="F268" s="111">
        <f t="shared" si="195"/>
        <v>69.156414762741647</v>
      </c>
      <c r="G268" s="111">
        <f t="shared" si="195"/>
        <v>61.709138840070295</v>
      </c>
      <c r="H268" s="111">
        <f t="shared" si="195"/>
        <v>59.951669595782079</v>
      </c>
      <c r="I268" s="111">
        <f t="shared" si="195"/>
        <v>58.194200351493855</v>
      </c>
      <c r="J268" s="111">
        <f t="shared" si="195"/>
        <v>56.985940246045693</v>
      </c>
      <c r="K268" s="111">
        <f t="shared" si="195"/>
        <v>55.667838312829524</v>
      </c>
      <c r="L268" s="111"/>
      <c r="M268" s="111"/>
      <c r="N268" s="111"/>
      <c r="O268" s="111">
        <f>O267/$D267*100</f>
        <v>42.926186291739896</v>
      </c>
      <c r="P268" s="111"/>
      <c r="Q268" s="111"/>
      <c r="R268" s="111"/>
      <c r="S268" s="111"/>
      <c r="T268" s="111">
        <f>T267/$D267*100</f>
        <v>20.927687976596339</v>
      </c>
      <c r="U268" s="15"/>
      <c r="V268" s="114"/>
      <c r="W268" s="114"/>
      <c r="X268" s="114"/>
      <c r="Y268" s="114"/>
      <c r="Z268" s="114"/>
      <c r="AA268" s="114"/>
      <c r="AB268" s="114"/>
      <c r="AC268" s="115">
        <f>AC267/$AC267*100</f>
        <v>100</v>
      </c>
      <c r="AD268" s="114"/>
      <c r="AE268" s="114"/>
      <c r="AF268" s="114"/>
      <c r="AG268" s="114">
        <f>AG267/$AC267*100</f>
        <v>77.111286503551696</v>
      </c>
      <c r="AH268" s="114"/>
      <c r="AI268" s="114"/>
      <c r="AJ268" s="114"/>
      <c r="AK268" s="114"/>
      <c r="AL268" s="114">
        <f>AL267/$AC267*100</f>
        <v>37.593857801683718</v>
      </c>
    </row>
    <row r="269" spans="1:38">
      <c r="A269" s="12"/>
      <c r="B269" s="12"/>
      <c r="C269" s="122" t="s">
        <v>537</v>
      </c>
      <c r="D269" s="15"/>
      <c r="E269" s="15"/>
      <c r="F269" s="15"/>
      <c r="G269" s="15"/>
      <c r="H269" s="15"/>
      <c r="I269" s="15"/>
      <c r="J269" s="15"/>
      <c r="K269" s="15">
        <v>1517</v>
      </c>
      <c r="L269" s="15">
        <v>1591</v>
      </c>
      <c r="M269" s="15">
        <v>1514</v>
      </c>
      <c r="N269" s="15">
        <v>1357</v>
      </c>
      <c r="O269" s="15">
        <v>1198</v>
      </c>
      <c r="P269" s="15">
        <v>1044.906222255288</v>
      </c>
      <c r="Q269" s="15">
        <v>892.01171125027872</v>
      </c>
      <c r="R269" s="15">
        <v>769.15390647807635</v>
      </c>
      <c r="S269" s="15">
        <v>657.80039772549878</v>
      </c>
      <c r="T269" s="15">
        <v>562.85835760972714</v>
      </c>
      <c r="U269" s="15">
        <v>479.59774772504824</v>
      </c>
      <c r="V269" s="15"/>
      <c r="W269" s="15"/>
      <c r="X269" s="15"/>
      <c r="Y269" s="15"/>
      <c r="Z269" s="15"/>
      <c r="AA269" s="15"/>
      <c r="AB269" s="15"/>
      <c r="AC269" s="113">
        <v>100</v>
      </c>
      <c r="AD269" s="15">
        <v>104.8780487804878</v>
      </c>
      <c r="AE269" s="15">
        <v>99.802241265655894</v>
      </c>
      <c r="AF269" s="15">
        <v>89.452867501647987</v>
      </c>
      <c r="AG269" s="17">
        <v>78.971654581410675</v>
      </c>
      <c r="AH269" s="15">
        <v>68.879777340493604</v>
      </c>
      <c r="AI269" s="15">
        <v>58.801035678990033</v>
      </c>
      <c r="AJ269" s="15">
        <v>50.702301020308262</v>
      </c>
      <c r="AK269" s="15">
        <v>43.361924701746787</v>
      </c>
      <c r="AL269" s="47">
        <v>37.103385471966192</v>
      </c>
    </row>
    <row r="270" spans="1:38">
      <c r="A270" s="12"/>
      <c r="B270" s="29"/>
      <c r="C270" s="29" t="s">
        <v>136</v>
      </c>
      <c r="D270" s="32"/>
      <c r="E270" s="32"/>
      <c r="F270" s="32"/>
      <c r="G270" s="32"/>
      <c r="H270" s="32"/>
      <c r="I270" s="32"/>
      <c r="J270" s="32"/>
      <c r="K270" s="32">
        <v>1017</v>
      </c>
      <c r="L270" s="32">
        <v>978</v>
      </c>
      <c r="M270" s="32">
        <v>904</v>
      </c>
      <c r="N270" s="32">
        <v>816</v>
      </c>
      <c r="O270" s="32">
        <v>756</v>
      </c>
      <c r="P270" s="32">
        <v>693.92254643878925</v>
      </c>
      <c r="Q270" s="32">
        <v>616.63242333332937</v>
      </c>
      <c r="R270" s="32">
        <v>537.32710607473098</v>
      </c>
      <c r="S270" s="32">
        <v>457.45446950725267</v>
      </c>
      <c r="T270" s="32">
        <v>389.76999908493826</v>
      </c>
      <c r="U270" s="32">
        <v>327.51016113971582</v>
      </c>
      <c r="V270" s="32"/>
      <c r="W270" s="32"/>
      <c r="X270" s="32"/>
      <c r="Y270" s="32"/>
      <c r="Z270" s="32"/>
      <c r="AA270" s="32"/>
      <c r="AB270" s="32"/>
      <c r="AC270" s="117">
        <v>100</v>
      </c>
      <c r="AD270" s="32">
        <v>96.165191740412979</v>
      </c>
      <c r="AE270" s="32">
        <v>88.888888888888886</v>
      </c>
      <c r="AF270" s="32">
        <v>80.235988200589972</v>
      </c>
      <c r="AG270" s="118">
        <v>74.336283185840713</v>
      </c>
      <c r="AH270" s="32">
        <v>68.23230545120839</v>
      </c>
      <c r="AI270" s="32">
        <v>60.632490003277226</v>
      </c>
      <c r="AJ270" s="32">
        <v>52.834523704496647</v>
      </c>
      <c r="AK270" s="32">
        <v>44.980773796190036</v>
      </c>
      <c r="AL270" s="119">
        <v>38.32546697000376</v>
      </c>
    </row>
    <row r="271" spans="1:38">
      <c r="A271" s="12"/>
      <c r="B271" s="12"/>
      <c r="C271" s="12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13"/>
      <c r="AD271" s="15"/>
      <c r="AE271" s="15"/>
      <c r="AF271" s="15"/>
      <c r="AG271" s="17"/>
      <c r="AH271" s="15"/>
      <c r="AI271" s="15"/>
      <c r="AJ271" s="15"/>
      <c r="AK271" s="15"/>
      <c r="AL271" s="47"/>
    </row>
    <row r="272" spans="1:38">
      <c r="A272" s="12"/>
      <c r="B272" s="12" t="s">
        <v>315</v>
      </c>
      <c r="C272" s="12"/>
      <c r="D272" s="107">
        <v>6004</v>
      </c>
      <c r="E272" s="107">
        <v>5235</v>
      </c>
      <c r="F272" s="107">
        <v>4196</v>
      </c>
      <c r="G272" s="108">
        <v>4034</v>
      </c>
      <c r="H272" s="108">
        <v>3204</v>
      </c>
      <c r="I272" s="108">
        <v>2741</v>
      </c>
      <c r="J272" s="108">
        <v>2372</v>
      </c>
      <c r="K272" s="109">
        <v>2262</v>
      </c>
      <c r="L272" s="109"/>
      <c r="M272" s="109"/>
      <c r="N272" s="110"/>
      <c r="O272" s="116">
        <v>1598</v>
      </c>
      <c r="P272" s="15"/>
      <c r="Q272" s="15"/>
      <c r="R272" s="15"/>
      <c r="S272" s="15"/>
      <c r="T272" s="15">
        <f>SUM(T274:T275)</f>
        <v>835.67274061821161</v>
      </c>
      <c r="U272" s="15"/>
      <c r="V272" s="16">
        <f>D273</f>
        <v>100</v>
      </c>
      <c r="W272" s="16">
        <f t="shared" ref="W272:AC272" si="196">E273</f>
        <v>87.191872085276472</v>
      </c>
      <c r="X272" s="16">
        <f t="shared" si="196"/>
        <v>69.886742171885402</v>
      </c>
      <c r="Y272" s="16">
        <f t="shared" si="196"/>
        <v>67.188540972684876</v>
      </c>
      <c r="Z272" s="16">
        <f t="shared" si="196"/>
        <v>53.364423717521646</v>
      </c>
      <c r="AA272" s="16">
        <f t="shared" si="196"/>
        <v>45.652898067954695</v>
      </c>
      <c r="AB272" s="16">
        <f t="shared" si="196"/>
        <v>39.506995336442372</v>
      </c>
      <c r="AC272" s="16">
        <f t="shared" si="196"/>
        <v>37.674883411059298</v>
      </c>
      <c r="AD272" s="16"/>
      <c r="AE272" s="16"/>
      <c r="AF272" s="16"/>
      <c r="AG272" s="16">
        <f t="shared" ref="AG272" si="197">O273</f>
        <v>26.615589606928715</v>
      </c>
      <c r="AH272" s="16"/>
      <c r="AI272" s="16"/>
      <c r="AJ272" s="16"/>
      <c r="AK272" s="16"/>
      <c r="AL272" s="16">
        <f t="shared" ref="AL272" si="198">T273</f>
        <v>13.918599943674412</v>
      </c>
    </row>
    <row r="273" spans="1:38">
      <c r="A273" s="12"/>
      <c r="B273" s="12"/>
      <c r="C273" s="12"/>
      <c r="D273" s="111">
        <v>100</v>
      </c>
      <c r="E273" s="111">
        <f t="shared" ref="E273:K273" si="199">E272/$D272*100</f>
        <v>87.191872085276472</v>
      </c>
      <c r="F273" s="111">
        <f t="shared" si="199"/>
        <v>69.886742171885402</v>
      </c>
      <c r="G273" s="111">
        <f t="shared" si="199"/>
        <v>67.188540972684876</v>
      </c>
      <c r="H273" s="111">
        <f t="shared" si="199"/>
        <v>53.364423717521646</v>
      </c>
      <c r="I273" s="111">
        <f t="shared" si="199"/>
        <v>45.652898067954695</v>
      </c>
      <c r="J273" s="111">
        <f t="shared" si="199"/>
        <v>39.506995336442372</v>
      </c>
      <c r="K273" s="111">
        <f t="shared" si="199"/>
        <v>37.674883411059298</v>
      </c>
      <c r="L273" s="111"/>
      <c r="M273" s="111"/>
      <c r="N273" s="111"/>
      <c r="O273" s="111">
        <f>O272/$D272*100</f>
        <v>26.615589606928715</v>
      </c>
      <c r="P273" s="111"/>
      <c r="Q273" s="111"/>
      <c r="R273" s="111"/>
      <c r="S273" s="111"/>
      <c r="T273" s="111">
        <f>T272/$D272*100</f>
        <v>13.918599943674412</v>
      </c>
      <c r="U273" s="15"/>
      <c r="V273" s="114"/>
      <c r="W273" s="114"/>
      <c r="X273" s="114"/>
      <c r="Y273" s="114"/>
      <c r="Z273" s="114"/>
      <c r="AA273" s="114"/>
      <c r="AB273" s="114"/>
      <c r="AC273" s="115">
        <f>AC272/$AC272*100</f>
        <v>100</v>
      </c>
      <c r="AD273" s="114"/>
      <c r="AE273" s="114"/>
      <c r="AF273" s="114"/>
      <c r="AG273" s="114">
        <f>AG272/$AC272*100</f>
        <v>70.645446507515459</v>
      </c>
      <c r="AH273" s="114"/>
      <c r="AI273" s="114"/>
      <c r="AJ273" s="114"/>
      <c r="AK273" s="114"/>
      <c r="AL273" s="114">
        <f>AL272/$AC272*100</f>
        <v>36.943976154651267</v>
      </c>
    </row>
    <row r="274" spans="1:38">
      <c r="A274" s="12"/>
      <c r="B274" s="12"/>
      <c r="C274" s="12" t="s">
        <v>138</v>
      </c>
      <c r="D274" s="15"/>
      <c r="E274" s="15"/>
      <c r="F274" s="15"/>
      <c r="G274" s="15"/>
      <c r="H274" s="15"/>
      <c r="I274" s="15"/>
      <c r="J274" s="15"/>
      <c r="K274" s="15">
        <v>1742</v>
      </c>
      <c r="L274" s="15">
        <v>1670</v>
      </c>
      <c r="M274" s="15">
        <v>1653</v>
      </c>
      <c r="N274" s="15">
        <v>1433</v>
      </c>
      <c r="O274" s="15">
        <v>1257</v>
      </c>
      <c r="P274" s="15">
        <v>1135.1694096633016</v>
      </c>
      <c r="Q274" s="15">
        <v>1043.3576968996072</v>
      </c>
      <c r="R274" s="15">
        <v>935.40598988433999</v>
      </c>
      <c r="S274" s="15">
        <v>817.4196462329794</v>
      </c>
      <c r="T274" s="15">
        <v>705.93125390895511</v>
      </c>
      <c r="U274" s="15">
        <v>625.84241863187367</v>
      </c>
      <c r="V274" s="15"/>
      <c r="W274" s="15"/>
      <c r="X274" s="15"/>
      <c r="Y274" s="15"/>
      <c r="Z274" s="15"/>
      <c r="AA274" s="15"/>
      <c r="AB274" s="15"/>
      <c r="AC274" s="113">
        <v>100</v>
      </c>
      <c r="AD274" s="15">
        <v>95.86681974741677</v>
      </c>
      <c r="AE274" s="15">
        <v>94.890929965556836</v>
      </c>
      <c r="AF274" s="15">
        <v>82.261768082663593</v>
      </c>
      <c r="AG274" s="17">
        <v>72.158438576349027</v>
      </c>
      <c r="AH274" s="15">
        <v>65.164719268846255</v>
      </c>
      <c r="AI274" s="15">
        <v>59.894242072308103</v>
      </c>
      <c r="AJ274" s="15">
        <v>53.697243965805974</v>
      </c>
      <c r="AK274" s="15">
        <v>46.924204720607314</v>
      </c>
      <c r="AL274" s="47">
        <v>40.524182199136341</v>
      </c>
    </row>
    <row r="275" spans="1:38">
      <c r="A275" s="29"/>
      <c r="B275" s="29"/>
      <c r="C275" s="29" t="s">
        <v>316</v>
      </c>
      <c r="D275" s="32"/>
      <c r="E275" s="32"/>
      <c r="F275" s="32"/>
      <c r="G275" s="32"/>
      <c r="H275" s="32"/>
      <c r="I275" s="32"/>
      <c r="J275" s="32"/>
      <c r="K275" s="32">
        <v>520</v>
      </c>
      <c r="L275" s="32">
        <v>495</v>
      </c>
      <c r="M275" s="32">
        <v>453</v>
      </c>
      <c r="N275" s="32">
        <v>395</v>
      </c>
      <c r="O275" s="32">
        <v>341</v>
      </c>
      <c r="P275" s="32">
        <v>282.08412522743208</v>
      </c>
      <c r="Q275" s="32">
        <v>230.69907489548714</v>
      </c>
      <c r="R275" s="32">
        <v>190.87488625063946</v>
      </c>
      <c r="S275" s="32">
        <v>155.0276978813082</v>
      </c>
      <c r="T275" s="32">
        <v>129.74148670925649</v>
      </c>
      <c r="U275" s="32">
        <v>108.54785313382578</v>
      </c>
      <c r="V275" s="32"/>
      <c r="W275" s="32"/>
      <c r="X275" s="32"/>
      <c r="Y275" s="32"/>
      <c r="Z275" s="32"/>
      <c r="AA275" s="32"/>
      <c r="AB275" s="32"/>
      <c r="AC275" s="117">
        <v>100</v>
      </c>
      <c r="AD275" s="32">
        <v>95.192307692307693</v>
      </c>
      <c r="AE275" s="32">
        <v>87.115384615384613</v>
      </c>
      <c r="AF275" s="32">
        <v>75.961538461538453</v>
      </c>
      <c r="AG275" s="118">
        <v>65.57692307692308</v>
      </c>
      <c r="AH275" s="32">
        <v>54.246947159121547</v>
      </c>
      <c r="AI275" s="32">
        <v>44.365206710670606</v>
      </c>
      <c r="AJ275" s="32">
        <v>36.706708894353746</v>
      </c>
      <c r="AK275" s="32">
        <v>29.813018823328502</v>
      </c>
      <c r="AL275" s="119">
        <v>24.950285905626249</v>
      </c>
    </row>
    <row r="276" spans="1:38">
      <c r="A276" s="12"/>
      <c r="B276" s="12"/>
      <c r="C276" s="12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13"/>
      <c r="AD276" s="15"/>
      <c r="AE276" s="15"/>
      <c r="AF276" s="15"/>
      <c r="AG276" s="17"/>
      <c r="AH276" s="15"/>
      <c r="AI276" s="15"/>
      <c r="AJ276" s="15"/>
      <c r="AK276" s="15"/>
      <c r="AL276" s="47"/>
    </row>
    <row r="277" spans="1:38">
      <c r="A277" s="12" t="s">
        <v>331</v>
      </c>
      <c r="B277" s="12" t="s">
        <v>331</v>
      </c>
      <c r="C277" s="12"/>
      <c r="D277" s="107">
        <v>16631</v>
      </c>
      <c r="E277" s="107">
        <v>19726</v>
      </c>
      <c r="F277" s="107">
        <v>19770</v>
      </c>
      <c r="G277" s="108">
        <v>20019</v>
      </c>
      <c r="H277" s="108">
        <v>19602</v>
      </c>
      <c r="I277" s="108">
        <v>19341</v>
      </c>
      <c r="J277" s="108">
        <v>19243</v>
      </c>
      <c r="K277" s="109">
        <v>19731</v>
      </c>
      <c r="L277" s="109"/>
      <c r="M277" s="109"/>
      <c r="N277" s="110"/>
      <c r="O277" s="116">
        <v>18123</v>
      </c>
      <c r="P277" s="15"/>
      <c r="Q277" s="15"/>
      <c r="R277" s="15"/>
      <c r="S277" s="15"/>
      <c r="T277" s="15">
        <f>SUM(T279:T283)</f>
        <v>13973.665644973789</v>
      </c>
      <c r="U277" s="15"/>
      <c r="V277" s="16">
        <f>D278</f>
        <v>100</v>
      </c>
      <c r="W277" s="16">
        <f t="shared" ref="W277:AC277" si="200">E278</f>
        <v>118.60982502555468</v>
      </c>
      <c r="X277" s="16">
        <f t="shared" si="200"/>
        <v>118.87439119716193</v>
      </c>
      <c r="Y277" s="16">
        <f t="shared" si="200"/>
        <v>120.37159521375744</v>
      </c>
      <c r="Z277" s="16">
        <f t="shared" si="200"/>
        <v>117.8642294510252</v>
      </c>
      <c r="AA277" s="16">
        <f t="shared" si="200"/>
        <v>116.29487102399135</v>
      </c>
      <c r="AB277" s="16">
        <f t="shared" si="200"/>
        <v>115.70561000541157</v>
      </c>
      <c r="AC277" s="16">
        <f t="shared" si="200"/>
        <v>118.63988936323733</v>
      </c>
      <c r="AD277" s="16"/>
      <c r="AE277" s="16"/>
      <c r="AF277" s="16"/>
      <c r="AG277" s="16">
        <f t="shared" ref="AG277" si="201">O278</f>
        <v>108.97119836450003</v>
      </c>
      <c r="AH277" s="16"/>
      <c r="AI277" s="16"/>
      <c r="AJ277" s="16"/>
      <c r="AK277" s="16"/>
      <c r="AL277" s="16">
        <f t="shared" ref="AL277" si="202">T278</f>
        <v>84.021800522961883</v>
      </c>
    </row>
    <row r="278" spans="1:38">
      <c r="A278" s="12"/>
      <c r="B278" s="12"/>
      <c r="C278" s="12"/>
      <c r="D278" s="111">
        <v>100</v>
      </c>
      <c r="E278" s="111">
        <f t="shared" ref="E278:K278" si="203">E277/$D277*100</f>
        <v>118.60982502555468</v>
      </c>
      <c r="F278" s="111">
        <f t="shared" si="203"/>
        <v>118.87439119716193</v>
      </c>
      <c r="G278" s="111">
        <f t="shared" si="203"/>
        <v>120.37159521375744</v>
      </c>
      <c r="H278" s="111">
        <f t="shared" si="203"/>
        <v>117.8642294510252</v>
      </c>
      <c r="I278" s="111">
        <f t="shared" si="203"/>
        <v>116.29487102399135</v>
      </c>
      <c r="J278" s="111">
        <f t="shared" si="203"/>
        <v>115.70561000541157</v>
      </c>
      <c r="K278" s="111">
        <f t="shared" si="203"/>
        <v>118.63988936323733</v>
      </c>
      <c r="L278" s="111"/>
      <c r="M278" s="111"/>
      <c r="N278" s="111"/>
      <c r="O278" s="111">
        <f>O277/$D277*100</f>
        <v>108.97119836450003</v>
      </c>
      <c r="P278" s="111"/>
      <c r="Q278" s="111"/>
      <c r="R278" s="111"/>
      <c r="S278" s="111"/>
      <c r="T278" s="111">
        <f>T277/$D277*100</f>
        <v>84.021800522961883</v>
      </c>
      <c r="U278" s="15"/>
      <c r="V278" s="114"/>
      <c r="W278" s="114"/>
      <c r="X278" s="114"/>
      <c r="Y278" s="114"/>
      <c r="Z278" s="114"/>
      <c r="AA278" s="114"/>
      <c r="AB278" s="114"/>
      <c r="AC278" s="115">
        <f>AC277/$AC277*100</f>
        <v>100</v>
      </c>
      <c r="AD278" s="114"/>
      <c r="AE278" s="114"/>
      <c r="AF278" s="114"/>
      <c r="AG278" s="114">
        <f>AG277/$AC277*100</f>
        <v>91.850387714763556</v>
      </c>
      <c r="AH278" s="114"/>
      <c r="AI278" s="114"/>
      <c r="AJ278" s="114"/>
      <c r="AK278" s="114"/>
      <c r="AL278" s="114">
        <f>AL277/$AC277*100</f>
        <v>70.82086891173175</v>
      </c>
    </row>
    <row r="279" spans="1:38">
      <c r="A279" s="12"/>
      <c r="B279" s="12"/>
      <c r="C279" s="122" t="s">
        <v>538</v>
      </c>
      <c r="D279" s="15"/>
      <c r="E279" s="15"/>
      <c r="F279" s="15"/>
      <c r="G279" s="15"/>
      <c r="H279" s="15"/>
      <c r="I279" s="15"/>
      <c r="J279" s="15"/>
      <c r="K279" s="15">
        <v>8206</v>
      </c>
      <c r="L279" s="15">
        <v>7645</v>
      </c>
      <c r="M279" s="15">
        <v>7227</v>
      </c>
      <c r="N279" s="15">
        <v>6934</v>
      </c>
      <c r="O279" s="15">
        <v>6649.0000000000009</v>
      </c>
      <c r="P279" s="15">
        <v>6402.2212546216651</v>
      </c>
      <c r="Q279" s="15">
        <v>6178.4622541457102</v>
      </c>
      <c r="R279" s="15">
        <v>5925.9799837405817</v>
      </c>
      <c r="S279" s="15">
        <v>5676.9960319974707</v>
      </c>
      <c r="T279" s="15">
        <v>5456.4240880773104</v>
      </c>
      <c r="U279" s="15"/>
      <c r="V279" s="15"/>
      <c r="W279" s="15"/>
      <c r="X279" s="15"/>
      <c r="Y279" s="15"/>
      <c r="Z279" s="15"/>
      <c r="AA279" s="15"/>
      <c r="AB279" s="15"/>
      <c r="AC279" s="113">
        <v>100</v>
      </c>
      <c r="AD279" s="15">
        <v>93.163538873994639</v>
      </c>
      <c r="AE279" s="15">
        <v>88.06970509383379</v>
      </c>
      <c r="AF279" s="15">
        <v>84.499146965634893</v>
      </c>
      <c r="AG279" s="17">
        <v>81.026078479161598</v>
      </c>
      <c r="AH279" s="15">
        <v>78.018782045109248</v>
      </c>
      <c r="AI279" s="15">
        <v>75.292008946450281</v>
      </c>
      <c r="AJ279" s="15">
        <v>72.215208185968578</v>
      </c>
      <c r="AK279" s="15">
        <v>69.181038654612124</v>
      </c>
      <c r="AL279" s="47">
        <v>66.493103681176095</v>
      </c>
    </row>
    <row r="280" spans="1:38">
      <c r="A280" s="12"/>
      <c r="B280" s="12"/>
      <c r="C280" s="12" t="s">
        <v>142</v>
      </c>
      <c r="D280" s="15"/>
      <c r="E280" s="15"/>
      <c r="F280" s="15"/>
      <c r="G280" s="15"/>
      <c r="H280" s="15"/>
      <c r="I280" s="15"/>
      <c r="J280" s="15"/>
      <c r="K280" s="15">
        <v>5582</v>
      </c>
      <c r="L280" s="15">
        <v>5999</v>
      </c>
      <c r="M280" s="15">
        <v>6027</v>
      </c>
      <c r="N280" s="15">
        <v>6117</v>
      </c>
      <c r="O280" s="15">
        <v>6128</v>
      </c>
      <c r="P280" s="15">
        <v>6034.8247289762494</v>
      </c>
      <c r="Q280" s="15">
        <v>5879.4430567503869</v>
      </c>
      <c r="R280" s="15">
        <v>5663.6280235430904</v>
      </c>
      <c r="S280" s="15">
        <v>5400.302126865261</v>
      </c>
      <c r="T280" s="15">
        <v>5138.1134055724669</v>
      </c>
      <c r="U280" s="15"/>
      <c r="V280" s="15"/>
      <c r="W280" s="15"/>
      <c r="X280" s="15"/>
      <c r="Y280" s="15"/>
      <c r="Z280" s="15"/>
      <c r="AA280" s="15"/>
      <c r="AB280" s="15"/>
      <c r="AC280" s="113">
        <v>100</v>
      </c>
      <c r="AD280" s="15">
        <v>107.47044070225726</v>
      </c>
      <c r="AE280" s="15">
        <v>107.97205302758867</v>
      </c>
      <c r="AF280" s="15">
        <v>109.58437835901111</v>
      </c>
      <c r="AG280" s="17">
        <v>109.78144034396273</v>
      </c>
      <c r="AH280" s="15">
        <v>108.1122309024767</v>
      </c>
      <c r="AI280" s="15">
        <v>105.32861083393743</v>
      </c>
      <c r="AJ280" s="15">
        <v>101.46234366791636</v>
      </c>
      <c r="AK280" s="15">
        <v>96.744932405325343</v>
      </c>
      <c r="AL280" s="47">
        <v>92.047893328062827</v>
      </c>
    </row>
    <row r="281" spans="1:38">
      <c r="A281" s="12"/>
      <c r="B281" s="12"/>
      <c r="C281" s="12" t="s">
        <v>143</v>
      </c>
      <c r="D281" s="15"/>
      <c r="E281" s="15"/>
      <c r="F281" s="15"/>
      <c r="G281" s="15"/>
      <c r="H281" s="15"/>
      <c r="I281" s="15"/>
      <c r="J281" s="15"/>
      <c r="K281" s="15">
        <v>1659</v>
      </c>
      <c r="L281" s="15">
        <v>1704</v>
      </c>
      <c r="M281" s="15">
        <v>1666</v>
      </c>
      <c r="N281" s="15">
        <v>1618</v>
      </c>
      <c r="O281" s="15">
        <v>1498</v>
      </c>
      <c r="P281" s="15">
        <v>1395.5042822335602</v>
      </c>
      <c r="Q281" s="15">
        <v>1274.753988037681</v>
      </c>
      <c r="R281" s="15">
        <v>1159.8466716657695</v>
      </c>
      <c r="S281" s="15">
        <v>1064.2843575786972</v>
      </c>
      <c r="T281" s="15">
        <v>970.27333794128526</v>
      </c>
      <c r="U281" s="15"/>
      <c r="V281" s="15"/>
      <c r="W281" s="15"/>
      <c r="X281" s="15"/>
      <c r="Y281" s="15"/>
      <c r="Z281" s="15"/>
      <c r="AA281" s="15"/>
      <c r="AB281" s="15"/>
      <c r="AC281" s="113">
        <v>100</v>
      </c>
      <c r="AD281" s="15">
        <v>102.7124773960217</v>
      </c>
      <c r="AE281" s="15">
        <v>100.42194092827003</v>
      </c>
      <c r="AF281" s="15">
        <v>97.528631705846891</v>
      </c>
      <c r="AG281" s="17">
        <v>90.295358649789023</v>
      </c>
      <c r="AH281" s="15">
        <v>84.117196035778193</v>
      </c>
      <c r="AI281" s="15">
        <v>76.838697289793913</v>
      </c>
      <c r="AJ281" s="15">
        <v>69.91239732765338</v>
      </c>
      <c r="AK281" s="15">
        <v>64.152161397148717</v>
      </c>
      <c r="AL281" s="47">
        <v>58.485433269516896</v>
      </c>
    </row>
    <row r="282" spans="1:38">
      <c r="A282" s="12"/>
      <c r="B282" s="12"/>
      <c r="C282" s="12" t="s">
        <v>144</v>
      </c>
      <c r="D282" s="15"/>
      <c r="E282" s="15"/>
      <c r="F282" s="15"/>
      <c r="G282" s="15"/>
      <c r="H282" s="15"/>
      <c r="I282" s="15"/>
      <c r="J282" s="15"/>
      <c r="K282" s="15">
        <v>1710</v>
      </c>
      <c r="L282" s="15">
        <v>1796</v>
      </c>
      <c r="M282" s="15">
        <v>1792</v>
      </c>
      <c r="N282" s="15">
        <v>1774</v>
      </c>
      <c r="O282" s="15">
        <v>1700</v>
      </c>
      <c r="P282" s="15">
        <v>1622.7541708669805</v>
      </c>
      <c r="Q282" s="15">
        <v>1549.7694851187089</v>
      </c>
      <c r="R282" s="15">
        <v>1458.4805556299139</v>
      </c>
      <c r="S282" s="15">
        <v>1347.5572279238022</v>
      </c>
      <c r="T282" s="15">
        <v>1219.647654335517</v>
      </c>
      <c r="U282" s="15"/>
      <c r="V282" s="15"/>
      <c r="W282" s="15"/>
      <c r="X282" s="15"/>
      <c r="Y282" s="15"/>
      <c r="Z282" s="15"/>
      <c r="AA282" s="15"/>
      <c r="AB282" s="15"/>
      <c r="AC282" s="113">
        <v>100</v>
      </c>
      <c r="AD282" s="15">
        <v>105.02923976608187</v>
      </c>
      <c r="AE282" s="15">
        <v>104.79532163742691</v>
      </c>
      <c r="AF282" s="15">
        <v>103.74269005847954</v>
      </c>
      <c r="AG282" s="17">
        <v>99.415204678362571</v>
      </c>
      <c r="AH282" s="15">
        <v>94.897904729063185</v>
      </c>
      <c r="AI282" s="15">
        <v>90.629794451386488</v>
      </c>
      <c r="AJ282" s="15">
        <v>85.291260563152861</v>
      </c>
      <c r="AK282" s="15">
        <v>78.804516252853929</v>
      </c>
      <c r="AL282" s="47">
        <v>71.324424230147201</v>
      </c>
    </row>
    <row r="283" spans="1:38">
      <c r="A283" s="29"/>
      <c r="B283" s="29"/>
      <c r="C283" s="29" t="s">
        <v>145</v>
      </c>
      <c r="D283" s="32"/>
      <c r="E283" s="32"/>
      <c r="F283" s="32"/>
      <c r="G283" s="32"/>
      <c r="H283" s="32"/>
      <c r="I283" s="32"/>
      <c r="J283" s="32"/>
      <c r="K283" s="32">
        <v>2574</v>
      </c>
      <c r="L283" s="32">
        <v>2578</v>
      </c>
      <c r="M283" s="32">
        <v>2494</v>
      </c>
      <c r="N283" s="32">
        <v>2365</v>
      </c>
      <c r="O283" s="32">
        <v>2148</v>
      </c>
      <c r="P283" s="32">
        <v>1941.4717850056168</v>
      </c>
      <c r="Q283" s="32">
        <v>1744.402240390878</v>
      </c>
      <c r="R283" s="32">
        <v>1562.1172487586696</v>
      </c>
      <c r="S283" s="32">
        <v>1383.2755453035484</v>
      </c>
      <c r="T283" s="32">
        <v>1189.2071590472092</v>
      </c>
      <c r="U283" s="32"/>
      <c r="V283" s="32"/>
      <c r="W283" s="32"/>
      <c r="X283" s="32"/>
      <c r="Y283" s="32"/>
      <c r="Z283" s="32"/>
      <c r="AA283" s="32"/>
      <c r="AB283" s="32"/>
      <c r="AC283" s="117">
        <v>100</v>
      </c>
      <c r="AD283" s="32">
        <v>100.15540015540016</v>
      </c>
      <c r="AE283" s="32">
        <v>96.891996891996897</v>
      </c>
      <c r="AF283" s="32">
        <v>91.880341880341874</v>
      </c>
      <c r="AG283" s="118">
        <v>83.449883449883458</v>
      </c>
      <c r="AH283" s="32">
        <v>75.426254273722478</v>
      </c>
      <c r="AI283" s="32">
        <v>67.770094809280423</v>
      </c>
      <c r="AJ283" s="32">
        <v>60.688315802590118</v>
      </c>
      <c r="AK283" s="32">
        <v>53.740308675351535</v>
      </c>
      <c r="AL283" s="119">
        <v>46.200744329728408</v>
      </c>
    </row>
    <row r="284" spans="1:38">
      <c r="A284" s="12"/>
      <c r="B284" s="12"/>
      <c r="C284" s="12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13"/>
      <c r="AD284" s="15"/>
      <c r="AE284" s="15"/>
      <c r="AF284" s="15"/>
      <c r="AG284" s="17"/>
      <c r="AH284" s="15"/>
      <c r="AI284" s="15"/>
      <c r="AJ284" s="15"/>
      <c r="AK284" s="15"/>
      <c r="AL284" s="47"/>
    </row>
    <row r="285" spans="1:38">
      <c r="A285" s="53" t="s">
        <v>331</v>
      </c>
      <c r="B285" s="12" t="s">
        <v>334</v>
      </c>
      <c r="C285" s="12"/>
      <c r="D285" s="107">
        <v>9076</v>
      </c>
      <c r="E285" s="107">
        <v>7974</v>
      </c>
      <c r="F285" s="107">
        <v>6842</v>
      </c>
      <c r="G285" s="108">
        <v>6598</v>
      </c>
      <c r="H285" s="108">
        <v>6400</v>
      </c>
      <c r="I285" s="108">
        <v>5923</v>
      </c>
      <c r="J285" s="108">
        <v>5494</v>
      </c>
      <c r="K285" s="109">
        <f>SUM(K287:K289)</f>
        <v>5291</v>
      </c>
      <c r="L285" s="109"/>
      <c r="M285" s="109"/>
      <c r="N285" s="110"/>
      <c r="O285" s="109">
        <f>SUM(O287:O289)</f>
        <v>3456</v>
      </c>
      <c r="P285" s="15"/>
      <c r="Q285" s="15"/>
      <c r="R285" s="15"/>
      <c r="S285" s="15"/>
      <c r="T285" s="109">
        <f>SUM(T287:T289)</f>
        <v>1408.8130583011011</v>
      </c>
      <c r="U285" s="15"/>
      <c r="V285" s="16">
        <f>D286</f>
        <v>100</v>
      </c>
      <c r="W285" s="16">
        <f t="shared" ref="W285:AC285" si="204">E286</f>
        <v>87.8580872631115</v>
      </c>
      <c r="X285" s="16">
        <f t="shared" si="204"/>
        <v>75.385632437197003</v>
      </c>
      <c r="Y285" s="16">
        <f t="shared" si="204"/>
        <v>72.697223446452185</v>
      </c>
      <c r="Z285" s="16">
        <f t="shared" si="204"/>
        <v>70.515645658880572</v>
      </c>
      <c r="AA285" s="16">
        <f t="shared" si="204"/>
        <v>65.260026443367124</v>
      </c>
      <c r="AB285" s="16">
        <f t="shared" si="204"/>
        <v>60.533274570295283</v>
      </c>
      <c r="AC285" s="16">
        <f t="shared" si="204"/>
        <v>58.296606434552665</v>
      </c>
      <c r="AD285" s="16"/>
      <c r="AE285" s="16"/>
      <c r="AF285" s="16"/>
      <c r="AG285" s="16">
        <f t="shared" ref="AG285" si="205">O286</f>
        <v>38.078448655795505</v>
      </c>
      <c r="AH285" s="16"/>
      <c r="AI285" s="16"/>
      <c r="AJ285" s="16"/>
      <c r="AK285" s="16"/>
      <c r="AL285" s="16">
        <f t="shared" ref="AL285" si="206">T286</f>
        <v>15.522400377931922</v>
      </c>
    </row>
    <row r="286" spans="1:38">
      <c r="A286" s="12"/>
      <c r="B286" s="12"/>
      <c r="C286" s="12"/>
      <c r="D286" s="111">
        <v>100</v>
      </c>
      <c r="E286" s="111">
        <f t="shared" ref="E286:K286" si="207">E285/$D285*100</f>
        <v>87.8580872631115</v>
      </c>
      <c r="F286" s="111">
        <f t="shared" si="207"/>
        <v>75.385632437197003</v>
      </c>
      <c r="G286" s="111">
        <f t="shared" si="207"/>
        <v>72.697223446452185</v>
      </c>
      <c r="H286" s="111">
        <f t="shared" si="207"/>
        <v>70.515645658880572</v>
      </c>
      <c r="I286" s="111">
        <f t="shared" si="207"/>
        <v>65.260026443367124</v>
      </c>
      <c r="J286" s="111">
        <f t="shared" si="207"/>
        <v>60.533274570295283</v>
      </c>
      <c r="K286" s="111">
        <f t="shared" si="207"/>
        <v>58.296606434552665</v>
      </c>
      <c r="L286" s="111"/>
      <c r="M286" s="111"/>
      <c r="N286" s="111"/>
      <c r="O286" s="111">
        <f>O285/$D285*100</f>
        <v>38.078448655795505</v>
      </c>
      <c r="P286" s="111"/>
      <c r="Q286" s="111"/>
      <c r="R286" s="111"/>
      <c r="S286" s="111"/>
      <c r="T286" s="111">
        <f>T285/$D285*100</f>
        <v>15.522400377931922</v>
      </c>
      <c r="U286" s="15"/>
      <c r="V286" s="114"/>
      <c r="W286" s="114"/>
      <c r="X286" s="114"/>
      <c r="Y286" s="114"/>
      <c r="Z286" s="114"/>
      <c r="AA286" s="114"/>
      <c r="AB286" s="114"/>
      <c r="AC286" s="115">
        <f>AC285/$AC285*100</f>
        <v>100</v>
      </c>
      <c r="AD286" s="114"/>
      <c r="AE286" s="114"/>
      <c r="AF286" s="114"/>
      <c r="AG286" s="114">
        <f>AG285/$AC285*100</f>
        <v>65.318465318465329</v>
      </c>
      <c r="AH286" s="114"/>
      <c r="AI286" s="114"/>
      <c r="AJ286" s="114"/>
      <c r="AK286" s="114"/>
      <c r="AL286" s="114">
        <f>AL285/$AC285*100</f>
        <v>26.626593428484242</v>
      </c>
    </row>
    <row r="287" spans="1:38">
      <c r="A287" s="12"/>
      <c r="B287" s="12"/>
      <c r="C287" s="122" t="s">
        <v>539</v>
      </c>
      <c r="D287" s="15"/>
      <c r="E287" s="15"/>
      <c r="F287" s="15"/>
      <c r="G287" s="15"/>
      <c r="H287" s="15"/>
      <c r="I287" s="15"/>
      <c r="J287" s="15"/>
      <c r="K287" s="15">
        <v>3488</v>
      </c>
      <c r="L287" s="15">
        <v>3241</v>
      </c>
      <c r="M287" s="15">
        <v>3035</v>
      </c>
      <c r="N287" s="15">
        <v>2687</v>
      </c>
      <c r="O287" s="15">
        <v>2375</v>
      </c>
      <c r="P287" s="15">
        <v>2057.0288256019221</v>
      </c>
      <c r="Q287" s="15">
        <v>1764.5281071987258</v>
      </c>
      <c r="R287" s="15">
        <v>1502.7002269129739</v>
      </c>
      <c r="S287" s="15">
        <v>1260.3582919232663</v>
      </c>
      <c r="T287" s="15">
        <v>1049.1726587757635</v>
      </c>
      <c r="U287" s="15">
        <v>860.60635677459311</v>
      </c>
      <c r="V287" s="15"/>
      <c r="W287" s="15"/>
      <c r="X287" s="15"/>
      <c r="Y287" s="15"/>
      <c r="Z287" s="15"/>
      <c r="AA287" s="15"/>
      <c r="AB287" s="15"/>
      <c r="AC287" s="113">
        <v>100</v>
      </c>
      <c r="AD287" s="15">
        <v>92.918577981651367</v>
      </c>
      <c r="AE287" s="15">
        <v>87.012614678899084</v>
      </c>
      <c r="AF287" s="15">
        <v>77.035550458715591</v>
      </c>
      <c r="AG287" s="17">
        <v>68.090596330275233</v>
      </c>
      <c r="AH287" s="15">
        <v>58.974450275284461</v>
      </c>
      <c r="AI287" s="15">
        <v>50.588535183449714</v>
      </c>
      <c r="AJ287" s="15">
        <v>43.082001918376548</v>
      </c>
      <c r="AK287" s="15">
        <v>36.134125341836764</v>
      </c>
      <c r="AL287" s="47">
        <v>30.079491363984047</v>
      </c>
    </row>
    <row r="288" spans="1:38">
      <c r="A288" s="12"/>
      <c r="B288" s="12"/>
      <c r="C288" s="12" t="s">
        <v>148</v>
      </c>
      <c r="D288" s="15"/>
      <c r="E288" s="15"/>
      <c r="F288" s="15"/>
      <c r="G288" s="15"/>
      <c r="H288" s="15"/>
      <c r="I288" s="15"/>
      <c r="J288" s="15"/>
      <c r="K288" s="15">
        <v>1113</v>
      </c>
      <c r="L288" s="15">
        <v>1025</v>
      </c>
      <c r="M288" s="15">
        <v>886</v>
      </c>
      <c r="N288" s="15">
        <v>782</v>
      </c>
      <c r="O288" s="15">
        <v>683</v>
      </c>
      <c r="P288" s="15">
        <v>595.78160904719698</v>
      </c>
      <c r="Q288" s="15">
        <v>505.95516621261373</v>
      </c>
      <c r="R288" s="15">
        <v>429.63217398593667</v>
      </c>
      <c r="S288" s="15">
        <v>350.27921921210077</v>
      </c>
      <c r="T288" s="15">
        <v>281.38082244873209</v>
      </c>
      <c r="U288" s="15">
        <v>229.70187590349968</v>
      </c>
      <c r="V288" s="15"/>
      <c r="W288" s="15"/>
      <c r="X288" s="15"/>
      <c r="Y288" s="15"/>
      <c r="Z288" s="15"/>
      <c r="AA288" s="15"/>
      <c r="AB288" s="15"/>
      <c r="AC288" s="113">
        <v>100</v>
      </c>
      <c r="AD288" s="15">
        <v>92.093441150044924</v>
      </c>
      <c r="AE288" s="15">
        <v>79.604672057502242</v>
      </c>
      <c r="AF288" s="15">
        <v>70.26055705300989</v>
      </c>
      <c r="AG288" s="17">
        <v>61.365678346810427</v>
      </c>
      <c r="AH288" s="15">
        <v>53.529344927870348</v>
      </c>
      <c r="AI288" s="15">
        <v>45.458685194304913</v>
      </c>
      <c r="AJ288" s="15">
        <v>38.601273493794849</v>
      </c>
      <c r="AK288" s="15">
        <v>31.471627961554425</v>
      </c>
      <c r="AL288" s="47">
        <v>25.281295817496147</v>
      </c>
    </row>
    <row r="289" spans="1:38">
      <c r="A289" s="29"/>
      <c r="B289" s="29"/>
      <c r="C289" s="29" t="s">
        <v>149</v>
      </c>
      <c r="D289" s="32"/>
      <c r="E289" s="32"/>
      <c r="F289" s="32"/>
      <c r="G289" s="32"/>
      <c r="H289" s="32"/>
      <c r="I289" s="32"/>
      <c r="J289" s="32"/>
      <c r="K289" s="32">
        <v>690</v>
      </c>
      <c r="L289" s="32">
        <v>675</v>
      </c>
      <c r="M289" s="32">
        <v>597</v>
      </c>
      <c r="N289" s="32">
        <v>486</v>
      </c>
      <c r="O289" s="32">
        <v>398</v>
      </c>
      <c r="P289" s="32">
        <v>291.73716980587511</v>
      </c>
      <c r="Q289" s="32">
        <v>220.61469918451556</v>
      </c>
      <c r="R289" s="32">
        <v>165.48845285719807</v>
      </c>
      <c r="S289" s="32">
        <v>117.11295243886946</v>
      </c>
      <c r="T289" s="32">
        <v>78.259577076605524</v>
      </c>
      <c r="U289" s="32">
        <v>51.55017063778832</v>
      </c>
      <c r="V289" s="32"/>
      <c r="W289" s="32"/>
      <c r="X289" s="32"/>
      <c r="Y289" s="32"/>
      <c r="Z289" s="32"/>
      <c r="AA289" s="32"/>
      <c r="AB289" s="32"/>
      <c r="AC289" s="117">
        <v>100</v>
      </c>
      <c r="AD289" s="32">
        <v>97.826086956521735</v>
      </c>
      <c r="AE289" s="32">
        <v>86.521739130434781</v>
      </c>
      <c r="AF289" s="32">
        <v>70.434782608695656</v>
      </c>
      <c r="AG289" s="118">
        <v>57.681159420289852</v>
      </c>
      <c r="AH289" s="32">
        <v>42.280749247228279</v>
      </c>
      <c r="AI289" s="32">
        <v>31.973144809350078</v>
      </c>
      <c r="AJ289" s="32">
        <v>23.983833747420011</v>
      </c>
      <c r="AK289" s="32">
        <v>16.972891657807168</v>
      </c>
      <c r="AL289" s="119">
        <v>11.341967692261671</v>
      </c>
    </row>
    <row r="290" spans="1:38">
      <c r="A290" s="12"/>
      <c r="B290" s="12"/>
      <c r="C290" s="12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  <c r="AC290" s="113"/>
      <c r="AD290" s="15"/>
      <c r="AE290" s="15"/>
      <c r="AF290" s="15"/>
      <c r="AG290" s="17"/>
      <c r="AH290" s="15"/>
      <c r="AI290" s="15"/>
      <c r="AJ290" s="15"/>
      <c r="AK290" s="15"/>
      <c r="AL290" s="47"/>
    </row>
    <row r="291" spans="1:38">
      <c r="A291" s="12" t="s">
        <v>346</v>
      </c>
      <c r="B291" s="12" t="s">
        <v>346</v>
      </c>
      <c r="C291" s="12"/>
      <c r="D291" s="107">
        <v>9545</v>
      </c>
      <c r="E291" s="107">
        <v>9660</v>
      </c>
      <c r="F291" s="107">
        <v>9985</v>
      </c>
      <c r="G291" s="108">
        <v>10636</v>
      </c>
      <c r="H291" s="108">
        <v>11835</v>
      </c>
      <c r="I291" s="108">
        <v>12702</v>
      </c>
      <c r="J291" s="108">
        <v>13180</v>
      </c>
      <c r="K291" s="109">
        <f>SUM(K293:K296)</f>
        <v>13330</v>
      </c>
      <c r="L291" s="109"/>
      <c r="M291" s="109"/>
      <c r="N291" s="110"/>
      <c r="O291" s="109">
        <f>SUM(O293:O296)</f>
        <v>14687</v>
      </c>
      <c r="P291" s="15"/>
      <c r="Q291" s="15"/>
      <c r="R291" s="15"/>
      <c r="S291" s="15"/>
      <c r="T291" s="109">
        <f>SUM(T293:T296)</f>
        <v>14403.054721009768</v>
      </c>
      <c r="U291" s="16"/>
      <c r="V291" s="16">
        <f>D292</f>
        <v>100</v>
      </c>
      <c r="W291" s="16">
        <f t="shared" ref="W291:AC291" si="208">E292</f>
        <v>101.20481927710843</v>
      </c>
      <c r="X291" s="16">
        <f t="shared" si="208"/>
        <v>104.60974332111053</v>
      </c>
      <c r="Y291" s="16">
        <f t="shared" si="208"/>
        <v>111.43006809848089</v>
      </c>
      <c r="Z291" s="16">
        <f t="shared" si="208"/>
        <v>123.99161864850707</v>
      </c>
      <c r="AA291" s="16">
        <f t="shared" si="208"/>
        <v>133.07490832896804</v>
      </c>
      <c r="AB291" s="16">
        <f t="shared" si="208"/>
        <v>138.08276584599267</v>
      </c>
      <c r="AC291" s="16">
        <f t="shared" si="208"/>
        <v>139.65426925091671</v>
      </c>
      <c r="AD291" s="16"/>
      <c r="AE291" s="16"/>
      <c r="AF291" s="16"/>
      <c r="AG291" s="16">
        <f t="shared" ref="AG291" si="209">O292</f>
        <v>153.87113672079622</v>
      </c>
      <c r="AH291" s="16"/>
      <c r="AI291" s="16"/>
      <c r="AJ291" s="16"/>
      <c r="AK291" s="16"/>
      <c r="AL291" s="16">
        <f t="shared" ref="AL291" si="210">T292</f>
        <v>150.89633023582786</v>
      </c>
    </row>
    <row r="292" spans="1:38">
      <c r="A292" s="12"/>
      <c r="B292" s="12"/>
      <c r="C292" s="12"/>
      <c r="D292" s="111">
        <v>100</v>
      </c>
      <c r="E292" s="111">
        <f t="shared" ref="E292:K292" si="211">E291/$D291*100</f>
        <v>101.20481927710843</v>
      </c>
      <c r="F292" s="111">
        <f t="shared" si="211"/>
        <v>104.60974332111053</v>
      </c>
      <c r="G292" s="111">
        <f t="shared" si="211"/>
        <v>111.43006809848089</v>
      </c>
      <c r="H292" s="111">
        <f t="shared" si="211"/>
        <v>123.99161864850707</v>
      </c>
      <c r="I292" s="111">
        <f t="shared" si="211"/>
        <v>133.07490832896804</v>
      </c>
      <c r="J292" s="111">
        <f t="shared" si="211"/>
        <v>138.08276584599267</v>
      </c>
      <c r="K292" s="111">
        <f t="shared" si="211"/>
        <v>139.65426925091671</v>
      </c>
      <c r="L292" s="111"/>
      <c r="M292" s="111"/>
      <c r="N292" s="111"/>
      <c r="O292" s="111">
        <f>O291/$D291*100</f>
        <v>153.87113672079622</v>
      </c>
      <c r="P292" s="111"/>
      <c r="Q292" s="111"/>
      <c r="R292" s="111"/>
      <c r="S292" s="111"/>
      <c r="T292" s="111">
        <f>T291/$D291*100</f>
        <v>150.89633023582786</v>
      </c>
      <c r="U292" s="114"/>
      <c r="V292" s="114"/>
      <c r="W292" s="114"/>
      <c r="X292" s="114"/>
      <c r="Y292" s="114"/>
      <c r="Z292" s="114"/>
      <c r="AA292" s="114"/>
      <c r="AB292" s="114"/>
      <c r="AC292" s="115">
        <f>AC291/$AC291*100</f>
        <v>100</v>
      </c>
      <c r="AD292" s="114"/>
      <c r="AE292" s="114"/>
      <c r="AF292" s="114"/>
      <c r="AG292" s="114">
        <f>AG291/$AC291*100</f>
        <v>110.1800450112528</v>
      </c>
      <c r="AH292" s="114"/>
      <c r="AI292" s="114"/>
      <c r="AJ292" s="114"/>
      <c r="AK292" s="114"/>
      <c r="AL292" s="114">
        <f>AL291/$AC291*100</f>
        <v>108.04992288829534</v>
      </c>
    </row>
    <row r="293" spans="1:38">
      <c r="A293" s="12"/>
      <c r="B293" s="12"/>
      <c r="C293" s="12" t="s">
        <v>347</v>
      </c>
      <c r="D293" s="15"/>
      <c r="E293" s="15"/>
      <c r="F293" s="15"/>
      <c r="G293" s="15"/>
      <c r="H293" s="15"/>
      <c r="I293" s="15"/>
      <c r="J293" s="15"/>
      <c r="K293" s="15">
        <v>6571</v>
      </c>
      <c r="L293" s="15">
        <v>6899</v>
      </c>
      <c r="M293" s="15">
        <v>7140</v>
      </c>
      <c r="N293" s="15">
        <v>7186</v>
      </c>
      <c r="O293" s="15">
        <v>7424</v>
      </c>
      <c r="P293" s="15">
        <v>7569.3267306462958</v>
      </c>
      <c r="Q293" s="15">
        <v>7715.7896618453715</v>
      </c>
      <c r="R293" s="15">
        <v>7788.3821037865546</v>
      </c>
      <c r="S293" s="15">
        <v>7845.3045236725848</v>
      </c>
      <c r="T293" s="15">
        <v>7847.1816827203183</v>
      </c>
      <c r="U293" s="15"/>
      <c r="V293" s="15"/>
      <c r="W293" s="15"/>
      <c r="X293" s="15"/>
      <c r="Y293" s="15"/>
      <c r="Z293" s="15"/>
      <c r="AA293" s="15"/>
      <c r="AB293" s="15"/>
      <c r="AC293" s="113">
        <v>100</v>
      </c>
      <c r="AD293" s="15">
        <v>104.99162988890581</v>
      </c>
      <c r="AE293" s="15">
        <v>108.65926038654695</v>
      </c>
      <c r="AF293" s="15">
        <v>109.35930604169837</v>
      </c>
      <c r="AG293" s="17">
        <v>112.98128138791661</v>
      </c>
      <c r="AH293" s="15">
        <v>115.19291935240139</v>
      </c>
      <c r="AI293" s="15">
        <v>117.42184845298085</v>
      </c>
      <c r="AJ293" s="15">
        <v>118.52658809597555</v>
      </c>
      <c r="AK293" s="15">
        <v>119.39285532906079</v>
      </c>
      <c r="AL293" s="47">
        <v>119.4214226559172</v>
      </c>
    </row>
    <row r="294" spans="1:38">
      <c r="A294" s="12"/>
      <c r="B294" s="12"/>
      <c r="C294" s="122" t="s">
        <v>540</v>
      </c>
      <c r="D294" s="15"/>
      <c r="E294" s="15"/>
      <c r="F294" s="15"/>
      <c r="G294" s="15"/>
      <c r="H294" s="15"/>
      <c r="I294" s="15"/>
      <c r="J294" s="15"/>
      <c r="K294" s="15">
        <v>1611</v>
      </c>
      <c r="L294" s="15">
        <v>1722</v>
      </c>
      <c r="M294" s="15">
        <v>1729</v>
      </c>
      <c r="N294" s="15">
        <v>1824</v>
      </c>
      <c r="O294" s="15">
        <v>1919</v>
      </c>
      <c r="P294" s="15">
        <v>1973.356164140522</v>
      </c>
      <c r="Q294" s="15">
        <v>2073.8170580330616</v>
      </c>
      <c r="R294" s="15">
        <v>2185.4568080322638</v>
      </c>
      <c r="S294" s="15">
        <v>2302.5375254450628</v>
      </c>
      <c r="T294" s="15">
        <v>2399.4188069283646</v>
      </c>
      <c r="U294" s="15"/>
      <c r="V294" s="15"/>
      <c r="W294" s="15"/>
      <c r="X294" s="15"/>
      <c r="Y294" s="15"/>
      <c r="Z294" s="15"/>
      <c r="AA294" s="15"/>
      <c r="AB294" s="15"/>
      <c r="AC294" s="113">
        <v>100</v>
      </c>
      <c r="AD294" s="15">
        <v>106.89013035381751</v>
      </c>
      <c r="AE294" s="15">
        <v>107.32464307883302</v>
      </c>
      <c r="AF294" s="15">
        <v>113.2216014897579</v>
      </c>
      <c r="AG294" s="17">
        <v>119.11855990068281</v>
      </c>
      <c r="AH294" s="15">
        <v>122.49262347240982</v>
      </c>
      <c r="AI294" s="15">
        <v>128.72855729565867</v>
      </c>
      <c r="AJ294" s="15">
        <v>135.65839900883077</v>
      </c>
      <c r="AK294" s="15">
        <v>142.92597923308895</v>
      </c>
      <c r="AL294" s="47">
        <v>148.9397148931325</v>
      </c>
    </row>
    <row r="295" spans="1:38">
      <c r="A295" s="12"/>
      <c r="B295" s="12"/>
      <c r="C295" s="12" t="s">
        <v>349</v>
      </c>
      <c r="D295" s="15"/>
      <c r="E295" s="15"/>
      <c r="F295" s="15"/>
      <c r="G295" s="15"/>
      <c r="H295" s="15"/>
      <c r="I295" s="15"/>
      <c r="J295" s="15"/>
      <c r="K295" s="15">
        <v>3458</v>
      </c>
      <c r="L295" s="15">
        <v>3717</v>
      </c>
      <c r="M295" s="15">
        <v>3778</v>
      </c>
      <c r="N295" s="15">
        <v>3699</v>
      </c>
      <c r="O295" s="15">
        <v>3604</v>
      </c>
      <c r="P295" s="15">
        <v>3485.7508435289083</v>
      </c>
      <c r="Q295" s="15">
        <v>3370.7566248982175</v>
      </c>
      <c r="R295" s="15">
        <v>3228.037386134723</v>
      </c>
      <c r="S295" s="15">
        <v>3052.6619365628162</v>
      </c>
      <c r="T295" s="15">
        <v>2847.1501777049702</v>
      </c>
      <c r="U295" s="15"/>
      <c r="V295" s="15"/>
      <c r="W295" s="15"/>
      <c r="X295" s="15"/>
      <c r="Y295" s="15"/>
      <c r="Z295" s="15"/>
      <c r="AA295" s="15"/>
      <c r="AB295" s="15"/>
      <c r="AC295" s="113">
        <v>100</v>
      </c>
      <c r="AD295" s="15">
        <v>107.48987854251013</v>
      </c>
      <c r="AE295" s="15">
        <v>109.25390399074611</v>
      </c>
      <c r="AF295" s="15">
        <v>106.96934644303064</v>
      </c>
      <c r="AG295" s="17">
        <v>104.2220936957779</v>
      </c>
      <c r="AH295" s="15">
        <v>100.80251138024605</v>
      </c>
      <c r="AI295" s="15">
        <v>97.477056821810805</v>
      </c>
      <c r="AJ295" s="15">
        <v>93.349837655717835</v>
      </c>
      <c r="AK295" s="15">
        <v>88.27825149111672</v>
      </c>
      <c r="AL295" s="47">
        <v>82.335169974117122</v>
      </c>
    </row>
    <row r="296" spans="1:38">
      <c r="A296" s="29"/>
      <c r="B296" s="29"/>
      <c r="C296" s="29" t="s">
        <v>350</v>
      </c>
      <c r="D296" s="32"/>
      <c r="E296" s="32"/>
      <c r="F296" s="32"/>
      <c r="G296" s="32"/>
      <c r="H296" s="32"/>
      <c r="I296" s="32"/>
      <c r="J296" s="32"/>
      <c r="K296" s="32">
        <v>1690</v>
      </c>
      <c r="L296" s="32">
        <v>1764</v>
      </c>
      <c r="M296" s="32">
        <v>1757</v>
      </c>
      <c r="N296" s="32">
        <v>1756</v>
      </c>
      <c r="O296" s="32">
        <v>1740</v>
      </c>
      <c r="P296" s="32">
        <v>1688.391294548494</v>
      </c>
      <c r="Q296" s="32">
        <v>1614.9615907975262</v>
      </c>
      <c r="R296" s="32">
        <v>1508.3297243639822</v>
      </c>
      <c r="S296" s="32">
        <v>1404.6322252389155</v>
      </c>
      <c r="T296" s="32">
        <v>1309.3040536561157</v>
      </c>
      <c r="U296" s="32"/>
      <c r="V296" s="32"/>
      <c r="W296" s="32"/>
      <c r="X296" s="32"/>
      <c r="Y296" s="32"/>
      <c r="Z296" s="32"/>
      <c r="AA296" s="32"/>
      <c r="AB296" s="32"/>
      <c r="AC296" s="117">
        <v>100</v>
      </c>
      <c r="AD296" s="32">
        <v>104.37869822485206</v>
      </c>
      <c r="AE296" s="32">
        <v>103.96449704142012</v>
      </c>
      <c r="AF296" s="32">
        <v>103.90532544378699</v>
      </c>
      <c r="AG296" s="118">
        <v>102.9585798816568</v>
      </c>
      <c r="AH296" s="32">
        <v>99.90481032831326</v>
      </c>
      <c r="AI296" s="32">
        <v>95.55985744364061</v>
      </c>
      <c r="AJ296" s="32">
        <v>89.250279548164627</v>
      </c>
      <c r="AK296" s="32">
        <v>83.1143328543737</v>
      </c>
      <c r="AL296" s="119">
        <v>77.473612642373709</v>
      </c>
    </row>
    <row r="297" spans="1:38">
      <c r="A297" s="12"/>
      <c r="B297" s="12"/>
      <c r="C297" s="12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13"/>
      <c r="AD297" s="15"/>
      <c r="AE297" s="15"/>
      <c r="AF297" s="15"/>
      <c r="AG297" s="17"/>
      <c r="AH297" s="15"/>
      <c r="AI297" s="15"/>
      <c r="AJ297" s="15"/>
      <c r="AK297" s="15"/>
      <c r="AL297" s="47"/>
    </row>
    <row r="298" spans="1:38">
      <c r="A298" s="12" t="s">
        <v>150</v>
      </c>
      <c r="B298" s="12" t="s">
        <v>150</v>
      </c>
      <c r="C298" s="12"/>
      <c r="D298" s="107">
        <v>10704</v>
      </c>
      <c r="E298" s="107">
        <v>9262</v>
      </c>
      <c r="F298" s="107">
        <v>8222</v>
      </c>
      <c r="G298" s="108">
        <v>7800</v>
      </c>
      <c r="H298" s="108">
        <v>7299</v>
      </c>
      <c r="I298" s="108">
        <v>6777</v>
      </c>
      <c r="J298" s="108">
        <v>6309</v>
      </c>
      <c r="K298" s="109">
        <f>SUM(K300:K303)</f>
        <v>5945</v>
      </c>
      <c r="L298" s="109"/>
      <c r="M298" s="109"/>
      <c r="N298" s="110"/>
      <c r="O298" s="109">
        <f>SUM(O300:O303)</f>
        <v>4081</v>
      </c>
      <c r="P298" s="15"/>
      <c r="Q298" s="15"/>
      <c r="R298" s="15"/>
      <c r="S298" s="15"/>
      <c r="T298" s="109">
        <f>SUM(T300:T303)</f>
        <v>1669.6263979597384</v>
      </c>
      <c r="U298" s="16"/>
      <c r="V298" s="16">
        <f>D299</f>
        <v>100</v>
      </c>
      <c r="W298" s="16">
        <f t="shared" ref="W298:AC298" si="212">E299</f>
        <v>86.528400597907336</v>
      </c>
      <c r="X298" s="16">
        <f t="shared" si="212"/>
        <v>76.812406576980564</v>
      </c>
      <c r="Y298" s="16">
        <f t="shared" si="212"/>
        <v>72.869955156950667</v>
      </c>
      <c r="Z298" s="16">
        <f t="shared" si="212"/>
        <v>68.189461883408072</v>
      </c>
      <c r="AA298" s="16">
        <f t="shared" si="212"/>
        <v>63.312780269058301</v>
      </c>
      <c r="AB298" s="16">
        <f t="shared" si="212"/>
        <v>58.940582959641254</v>
      </c>
      <c r="AC298" s="16">
        <f t="shared" si="212"/>
        <v>55.539985052316887</v>
      </c>
      <c r="AD298" s="16"/>
      <c r="AE298" s="16"/>
      <c r="AF298" s="16"/>
      <c r="AG298" s="16">
        <f t="shared" ref="AG298" si="213">O299</f>
        <v>38.125934230194318</v>
      </c>
      <c r="AH298" s="16"/>
      <c r="AI298" s="16"/>
      <c r="AJ298" s="16"/>
      <c r="AK298" s="16"/>
      <c r="AL298" s="16">
        <f t="shared" ref="AL298" si="214">T299</f>
        <v>15.598153942075282</v>
      </c>
    </row>
    <row r="299" spans="1:38">
      <c r="A299" s="12"/>
      <c r="B299" s="12"/>
      <c r="C299" s="12"/>
      <c r="D299" s="111">
        <v>100</v>
      </c>
      <c r="E299" s="111">
        <f t="shared" ref="E299:K299" si="215">E298/$D298*100</f>
        <v>86.528400597907336</v>
      </c>
      <c r="F299" s="111">
        <f t="shared" si="215"/>
        <v>76.812406576980564</v>
      </c>
      <c r="G299" s="111">
        <f t="shared" si="215"/>
        <v>72.869955156950667</v>
      </c>
      <c r="H299" s="111">
        <f t="shared" si="215"/>
        <v>68.189461883408072</v>
      </c>
      <c r="I299" s="111">
        <f t="shared" si="215"/>
        <v>63.312780269058301</v>
      </c>
      <c r="J299" s="111">
        <f t="shared" si="215"/>
        <v>58.940582959641254</v>
      </c>
      <c r="K299" s="111">
        <f t="shared" si="215"/>
        <v>55.539985052316887</v>
      </c>
      <c r="L299" s="111"/>
      <c r="M299" s="111"/>
      <c r="N299" s="111"/>
      <c r="O299" s="111">
        <f>O298/$D298*100</f>
        <v>38.125934230194318</v>
      </c>
      <c r="P299" s="111"/>
      <c r="Q299" s="111"/>
      <c r="R299" s="111"/>
      <c r="S299" s="111"/>
      <c r="T299" s="111">
        <f>T298/$D298*100</f>
        <v>15.598153942075282</v>
      </c>
      <c r="U299" s="114"/>
      <c r="V299" s="114"/>
      <c r="W299" s="114"/>
      <c r="X299" s="114"/>
      <c r="Y299" s="114"/>
      <c r="Z299" s="114"/>
      <c r="AA299" s="114"/>
      <c r="AB299" s="114"/>
      <c r="AC299" s="115">
        <f>AC298/$AC298*100</f>
        <v>100</v>
      </c>
      <c r="AD299" s="114"/>
      <c r="AE299" s="114"/>
      <c r="AF299" s="114"/>
      <c r="AG299" s="114">
        <f>AG298/$AC298*100</f>
        <v>68.645920941968043</v>
      </c>
      <c r="AH299" s="114"/>
      <c r="AI299" s="114"/>
      <c r="AJ299" s="114"/>
      <c r="AK299" s="114"/>
      <c r="AL299" s="114">
        <f>AL298/$AC298*100</f>
        <v>28.084548325647408</v>
      </c>
    </row>
    <row r="300" spans="1:38">
      <c r="A300" s="12"/>
      <c r="B300" s="12"/>
      <c r="C300" s="122" t="s">
        <v>541</v>
      </c>
      <c r="D300" s="15"/>
      <c r="E300" s="15"/>
      <c r="F300" s="15"/>
      <c r="G300" s="15"/>
      <c r="H300" s="15"/>
      <c r="I300" s="15"/>
      <c r="J300" s="15"/>
      <c r="K300" s="15">
        <v>4274</v>
      </c>
      <c r="L300" s="15">
        <v>4227</v>
      </c>
      <c r="M300" s="15">
        <v>3746</v>
      </c>
      <c r="N300" s="15">
        <v>3407</v>
      </c>
      <c r="O300" s="15">
        <v>2976</v>
      </c>
      <c r="P300" s="15">
        <v>2573.9615538220769</v>
      </c>
      <c r="Q300" s="15">
        <v>2199.2136307347155</v>
      </c>
      <c r="R300" s="15">
        <v>1846.1315792109194</v>
      </c>
      <c r="S300" s="15">
        <v>1522.3270874442101</v>
      </c>
      <c r="T300" s="15">
        <v>1231.9054106561964</v>
      </c>
      <c r="U300" s="15">
        <v>989.07231442455384</v>
      </c>
      <c r="V300" s="15"/>
      <c r="W300" s="15"/>
      <c r="X300" s="15"/>
      <c r="Y300" s="15"/>
      <c r="Z300" s="15"/>
      <c r="AA300" s="15"/>
      <c r="AB300" s="15"/>
      <c r="AC300" s="113">
        <v>100</v>
      </c>
      <c r="AD300" s="15">
        <v>98.900327562002815</v>
      </c>
      <c r="AE300" s="15">
        <v>87.646233036967715</v>
      </c>
      <c r="AF300" s="15">
        <v>79.714553111839024</v>
      </c>
      <c r="AG300" s="17">
        <v>69.630322882545627</v>
      </c>
      <c r="AH300" s="15">
        <v>60.223714408565208</v>
      </c>
      <c r="AI300" s="15">
        <v>51.455630106100038</v>
      </c>
      <c r="AJ300" s="15">
        <v>43.194468395201675</v>
      </c>
      <c r="AK300" s="15">
        <v>35.618322120828502</v>
      </c>
      <c r="AL300" s="47">
        <v>28.823243113153868</v>
      </c>
    </row>
    <row r="301" spans="1:38">
      <c r="A301" s="12"/>
      <c r="B301" s="12"/>
      <c r="C301" s="12" t="s">
        <v>153</v>
      </c>
      <c r="D301" s="15"/>
      <c r="E301" s="15"/>
      <c r="F301" s="15"/>
      <c r="G301" s="15"/>
      <c r="H301" s="15"/>
      <c r="I301" s="15"/>
      <c r="J301" s="15"/>
      <c r="K301" s="15">
        <v>198</v>
      </c>
      <c r="L301" s="15">
        <v>170</v>
      </c>
      <c r="M301" s="15">
        <v>143</v>
      </c>
      <c r="N301" s="15">
        <v>110</v>
      </c>
      <c r="O301" s="15">
        <v>90</v>
      </c>
      <c r="P301" s="15">
        <v>64.480952380952388</v>
      </c>
      <c r="Q301" s="15">
        <v>42.233333333333334</v>
      </c>
      <c r="R301" s="15">
        <v>26.107142857142854</v>
      </c>
      <c r="S301" s="15">
        <v>15.104761904761904</v>
      </c>
      <c r="T301" s="15">
        <v>9.6571428571428566</v>
      </c>
      <c r="U301" s="15">
        <v>6.6031746031746028</v>
      </c>
      <c r="V301" s="15"/>
      <c r="W301" s="15"/>
      <c r="X301" s="15"/>
      <c r="Y301" s="15"/>
      <c r="Z301" s="15"/>
      <c r="AA301" s="15"/>
      <c r="AB301" s="15"/>
      <c r="AC301" s="113">
        <v>100</v>
      </c>
      <c r="AD301" s="15">
        <v>85.858585858585855</v>
      </c>
      <c r="AE301" s="15">
        <v>72.222222222222214</v>
      </c>
      <c r="AF301" s="15">
        <v>55.555555555555557</v>
      </c>
      <c r="AG301" s="17">
        <v>45.454545454545453</v>
      </c>
      <c r="AH301" s="15">
        <v>32.56613756613757</v>
      </c>
      <c r="AI301" s="15">
        <v>21.329966329966329</v>
      </c>
      <c r="AJ301" s="15">
        <v>13.185425685425683</v>
      </c>
      <c r="AK301" s="15">
        <v>7.6286676286676292</v>
      </c>
      <c r="AL301" s="47">
        <v>4.8773448773448767</v>
      </c>
    </row>
    <row r="302" spans="1:38">
      <c r="A302" s="12"/>
      <c r="B302" s="12"/>
      <c r="C302" s="12" t="s">
        <v>154</v>
      </c>
      <c r="D302" s="15"/>
      <c r="E302" s="15"/>
      <c r="F302" s="15"/>
      <c r="G302" s="15"/>
      <c r="H302" s="15"/>
      <c r="I302" s="15"/>
      <c r="J302" s="15"/>
      <c r="K302" s="15">
        <v>340</v>
      </c>
      <c r="L302" s="15">
        <v>326</v>
      </c>
      <c r="M302" s="15">
        <v>259</v>
      </c>
      <c r="N302" s="15">
        <v>202</v>
      </c>
      <c r="O302" s="15">
        <v>176</v>
      </c>
      <c r="P302" s="15">
        <v>138.92912595660272</v>
      </c>
      <c r="Q302" s="15">
        <v>105.4759333311402</v>
      </c>
      <c r="R302" s="15">
        <v>80.724715745367291</v>
      </c>
      <c r="S302" s="15">
        <v>59.658415705342591</v>
      </c>
      <c r="T302" s="15">
        <v>44.988555666938367</v>
      </c>
      <c r="U302" s="15">
        <v>33.705162205160434</v>
      </c>
      <c r="V302" s="15"/>
      <c r="W302" s="15"/>
      <c r="X302" s="15"/>
      <c r="Y302" s="15"/>
      <c r="Z302" s="15"/>
      <c r="AA302" s="15"/>
      <c r="AB302" s="15"/>
      <c r="AC302" s="113">
        <v>100</v>
      </c>
      <c r="AD302" s="15">
        <v>95.882352941176478</v>
      </c>
      <c r="AE302" s="15">
        <v>76.17647058823529</v>
      </c>
      <c r="AF302" s="15">
        <v>59.411764705882355</v>
      </c>
      <c r="AG302" s="17">
        <v>51.764705882352949</v>
      </c>
      <c r="AH302" s="15">
        <v>40.861507634294917</v>
      </c>
      <c r="AI302" s="15">
        <v>31.022333332688294</v>
      </c>
      <c r="AJ302" s="15">
        <v>23.742563454519789</v>
      </c>
      <c r="AK302" s="15">
        <v>17.546592854512529</v>
      </c>
      <c r="AL302" s="47">
        <v>13.231928137334814</v>
      </c>
    </row>
    <row r="303" spans="1:38">
      <c r="A303" s="29"/>
      <c r="B303" s="29"/>
      <c r="C303" s="29" t="s">
        <v>155</v>
      </c>
      <c r="D303" s="32"/>
      <c r="E303" s="32"/>
      <c r="F303" s="32"/>
      <c r="G303" s="32"/>
      <c r="H303" s="32"/>
      <c r="I303" s="32"/>
      <c r="J303" s="32"/>
      <c r="K303" s="32">
        <v>1133</v>
      </c>
      <c r="L303" s="32">
        <v>1129</v>
      </c>
      <c r="M303" s="32">
        <v>1063</v>
      </c>
      <c r="N303" s="32">
        <v>944</v>
      </c>
      <c r="O303" s="32">
        <v>839</v>
      </c>
      <c r="P303" s="32">
        <v>728.05403516691547</v>
      </c>
      <c r="Q303" s="32">
        <v>630.56192581739447</v>
      </c>
      <c r="R303" s="32">
        <v>540.65007684696275</v>
      </c>
      <c r="S303" s="32">
        <v>456.39767618165905</v>
      </c>
      <c r="T303" s="32">
        <v>383.07528877946072</v>
      </c>
      <c r="U303" s="32">
        <v>313.81654010473426</v>
      </c>
      <c r="V303" s="32"/>
      <c r="W303" s="32"/>
      <c r="X303" s="32"/>
      <c r="Y303" s="32"/>
      <c r="Z303" s="32"/>
      <c r="AA303" s="32"/>
      <c r="AB303" s="32"/>
      <c r="AC303" s="117">
        <v>100</v>
      </c>
      <c r="AD303" s="32">
        <v>99.646954986760818</v>
      </c>
      <c r="AE303" s="32">
        <v>93.821712268314201</v>
      </c>
      <c r="AF303" s="32">
        <v>83.318623124448365</v>
      </c>
      <c r="AG303" s="118">
        <v>74.051191526919681</v>
      </c>
      <c r="AH303" s="32">
        <v>64.258961621086968</v>
      </c>
      <c r="AI303" s="32">
        <v>55.654185862082471</v>
      </c>
      <c r="AJ303" s="32">
        <v>47.71845338455099</v>
      </c>
      <c r="AK303" s="32">
        <v>40.282230907472119</v>
      </c>
      <c r="AL303" s="119">
        <v>33.810705099687624</v>
      </c>
    </row>
    <row r="304" spans="1:38">
      <c r="A304" s="12"/>
      <c r="B304" s="12"/>
      <c r="C304" s="12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13"/>
      <c r="AD304" s="15"/>
      <c r="AE304" s="15"/>
      <c r="AF304" s="15"/>
      <c r="AG304" s="17"/>
      <c r="AH304" s="15"/>
      <c r="AI304" s="15"/>
      <c r="AJ304" s="15"/>
      <c r="AK304" s="15"/>
      <c r="AL304" s="47"/>
    </row>
    <row r="305" spans="1:38">
      <c r="A305" s="12" t="s">
        <v>351</v>
      </c>
      <c r="B305" s="12" t="s">
        <v>351</v>
      </c>
      <c r="C305" s="12"/>
      <c r="D305" s="107">
        <v>25775</v>
      </c>
      <c r="E305" s="107">
        <v>24889</v>
      </c>
      <c r="F305" s="107">
        <v>23871</v>
      </c>
      <c r="G305" s="108">
        <v>23596</v>
      </c>
      <c r="H305" s="108">
        <v>23006</v>
      </c>
      <c r="I305" s="108">
        <v>22248</v>
      </c>
      <c r="J305" s="108">
        <v>20610</v>
      </c>
      <c r="K305" s="109">
        <f>SUM(K307:K312)</f>
        <v>19928</v>
      </c>
      <c r="L305" s="109"/>
      <c r="M305" s="109"/>
      <c r="N305" s="110"/>
      <c r="O305" s="109">
        <f>SUM(O307:O312)</f>
        <v>15682</v>
      </c>
      <c r="P305" s="15"/>
      <c r="Q305" s="15"/>
      <c r="R305" s="15"/>
      <c r="S305" s="15"/>
      <c r="T305" s="109">
        <f>SUM(T307:T312)</f>
        <v>8982.9565239743806</v>
      </c>
      <c r="U305" s="16"/>
      <c r="V305" s="16">
        <f>D306</f>
        <v>100</v>
      </c>
      <c r="W305" s="16">
        <f t="shared" ref="W305:AC305" si="216">E306</f>
        <v>96.562560620756543</v>
      </c>
      <c r="X305" s="16">
        <f t="shared" si="216"/>
        <v>92.612997090203692</v>
      </c>
      <c r="Y305" s="16">
        <f t="shared" si="216"/>
        <v>91.546071774975758</v>
      </c>
      <c r="Z305" s="16">
        <f t="shared" si="216"/>
        <v>89.257032007759449</v>
      </c>
      <c r="AA305" s="16">
        <f t="shared" si="216"/>
        <v>86.316197866149366</v>
      </c>
      <c r="AB305" s="16">
        <f t="shared" si="216"/>
        <v>79.961202715809904</v>
      </c>
      <c r="AC305" s="16">
        <f t="shared" si="216"/>
        <v>77.315227934044614</v>
      </c>
      <c r="AD305" s="16"/>
      <c r="AE305" s="16"/>
      <c r="AF305" s="16"/>
      <c r="AG305" s="16">
        <f t="shared" ref="AG305" si="217">O306</f>
        <v>60.841901066925317</v>
      </c>
      <c r="AH305" s="16"/>
      <c r="AI305" s="16"/>
      <c r="AJ305" s="16"/>
      <c r="AK305" s="16"/>
      <c r="AL305" s="16">
        <f t="shared" ref="AL305" si="218">T306</f>
        <v>34.851431712800704</v>
      </c>
    </row>
    <row r="306" spans="1:38">
      <c r="A306" s="12"/>
      <c r="B306" s="12"/>
      <c r="C306" s="12"/>
      <c r="D306" s="111">
        <v>100</v>
      </c>
      <c r="E306" s="111">
        <f t="shared" ref="E306:J306" si="219">E305/$D305*100</f>
        <v>96.562560620756543</v>
      </c>
      <c r="F306" s="111">
        <f t="shared" si="219"/>
        <v>92.612997090203692</v>
      </c>
      <c r="G306" s="111">
        <f t="shared" si="219"/>
        <v>91.546071774975758</v>
      </c>
      <c r="H306" s="111">
        <f t="shared" si="219"/>
        <v>89.257032007759449</v>
      </c>
      <c r="I306" s="111">
        <f t="shared" si="219"/>
        <v>86.316197866149366</v>
      </c>
      <c r="J306" s="111">
        <f t="shared" si="219"/>
        <v>79.961202715809904</v>
      </c>
      <c r="K306" s="111">
        <f>K305/$D305*100</f>
        <v>77.315227934044614</v>
      </c>
      <c r="L306" s="111"/>
      <c r="M306" s="111"/>
      <c r="N306" s="111"/>
      <c r="O306" s="111">
        <f>O305/$D305*100</f>
        <v>60.841901066925317</v>
      </c>
      <c r="P306" s="111"/>
      <c r="Q306" s="111"/>
      <c r="R306" s="111"/>
      <c r="S306" s="111"/>
      <c r="T306" s="111">
        <f>T305/$D305*100</f>
        <v>34.851431712800704</v>
      </c>
      <c r="U306" s="114"/>
      <c r="V306" s="114"/>
      <c r="W306" s="114"/>
      <c r="X306" s="114"/>
      <c r="Y306" s="114"/>
      <c r="Z306" s="114"/>
      <c r="AA306" s="114"/>
      <c r="AB306" s="114"/>
      <c r="AC306" s="115">
        <f>AC305/$AC305*100</f>
        <v>100</v>
      </c>
      <c r="AD306" s="114"/>
      <c r="AE306" s="114"/>
      <c r="AF306" s="114"/>
      <c r="AG306" s="114">
        <f>AG305/$AC305*100</f>
        <v>78.693295865114422</v>
      </c>
      <c r="AH306" s="114"/>
      <c r="AI306" s="114"/>
      <c r="AJ306" s="114"/>
      <c r="AK306" s="114"/>
      <c r="AL306" s="114">
        <f>AL305/$AC305*100</f>
        <v>45.077060036001512</v>
      </c>
    </row>
    <row r="307" spans="1:38">
      <c r="A307" s="12"/>
      <c r="B307" s="12"/>
      <c r="C307" s="121" t="s">
        <v>157</v>
      </c>
      <c r="D307" s="15"/>
      <c r="E307" s="15"/>
      <c r="F307" s="15"/>
      <c r="G307" s="15"/>
      <c r="H307" s="15"/>
      <c r="I307" s="15"/>
      <c r="J307" s="15"/>
      <c r="K307" s="15">
        <v>2462</v>
      </c>
      <c r="L307" s="15">
        <v>2690</v>
      </c>
      <c r="M307" s="15">
        <v>2812</v>
      </c>
      <c r="N307" s="15">
        <v>2853</v>
      </c>
      <c r="O307" s="15">
        <v>2902</v>
      </c>
      <c r="P307" s="15">
        <v>2887.6072439557074</v>
      </c>
      <c r="Q307" s="15">
        <v>2881.9483983957139</v>
      </c>
      <c r="R307" s="15">
        <v>2886.9793778347894</v>
      </c>
      <c r="S307" s="15">
        <v>2861.2069408091202</v>
      </c>
      <c r="T307" s="15">
        <v>2798.7846774801947</v>
      </c>
      <c r="U307" s="15">
        <v>2707.5888358686402</v>
      </c>
      <c r="V307" s="15"/>
      <c r="W307" s="15"/>
      <c r="X307" s="15"/>
      <c r="Y307" s="15"/>
      <c r="Z307" s="15"/>
      <c r="AA307" s="15"/>
      <c r="AB307" s="15"/>
      <c r="AC307" s="113">
        <v>100</v>
      </c>
      <c r="AD307" s="15">
        <v>109.26076360682373</v>
      </c>
      <c r="AE307" s="15">
        <v>114.21608448415923</v>
      </c>
      <c r="AF307" s="15">
        <v>115.88139723801787</v>
      </c>
      <c r="AG307" s="17">
        <v>117.87164906580017</v>
      </c>
      <c r="AH307" s="15">
        <v>117.28705296327</v>
      </c>
      <c r="AI307" s="15">
        <v>117.05720545880236</v>
      </c>
      <c r="AJ307" s="15">
        <v>117.2615506837851</v>
      </c>
      <c r="AK307" s="15">
        <v>116.21474170630057</v>
      </c>
      <c r="AL307" s="47">
        <v>113.67931265151074</v>
      </c>
    </row>
    <row r="308" spans="1:38">
      <c r="A308" s="12"/>
      <c r="B308" s="12"/>
      <c r="C308" s="122" t="s">
        <v>542</v>
      </c>
      <c r="D308" s="15"/>
      <c r="E308" s="15"/>
      <c r="F308" s="15"/>
      <c r="G308" s="15"/>
      <c r="H308" s="15"/>
      <c r="I308" s="15"/>
      <c r="J308" s="15"/>
      <c r="K308" s="15">
        <v>9564</v>
      </c>
      <c r="L308" s="15">
        <v>9171</v>
      </c>
      <c r="M308" s="15">
        <v>8405</v>
      </c>
      <c r="N308" s="15">
        <v>7996</v>
      </c>
      <c r="O308" s="15">
        <v>7116</v>
      </c>
      <c r="P308" s="15">
        <v>6227.5643292448349</v>
      </c>
      <c r="Q308" s="15">
        <v>5356.270655780525</v>
      </c>
      <c r="R308" s="15">
        <v>4542.6882244170029</v>
      </c>
      <c r="S308" s="15">
        <v>3773.7933669957893</v>
      </c>
      <c r="T308" s="15">
        <v>3084.8995584294025</v>
      </c>
      <c r="U308" s="15">
        <v>2500.4585246453389</v>
      </c>
      <c r="V308" s="15"/>
      <c r="W308" s="15"/>
      <c r="X308" s="15"/>
      <c r="Y308" s="15"/>
      <c r="Z308" s="15"/>
      <c r="AA308" s="15"/>
      <c r="AB308" s="15"/>
      <c r="AC308" s="113">
        <v>100</v>
      </c>
      <c r="AD308" s="15">
        <v>95.89084065244667</v>
      </c>
      <c r="AE308" s="15">
        <v>87.881639481388547</v>
      </c>
      <c r="AF308" s="15">
        <v>83.605186114596407</v>
      </c>
      <c r="AG308" s="17">
        <v>74.404015056461731</v>
      </c>
      <c r="AH308" s="15">
        <v>65.114641669226629</v>
      </c>
      <c r="AI308" s="15">
        <v>56.004502883527032</v>
      </c>
      <c r="AJ308" s="15">
        <v>47.497785700721487</v>
      </c>
      <c r="AK308" s="15">
        <v>39.458316258843467</v>
      </c>
      <c r="AL308" s="47">
        <v>32.255327879855734</v>
      </c>
    </row>
    <row r="309" spans="1:38">
      <c r="A309" s="12"/>
      <c r="B309" s="12"/>
      <c r="C309" s="122" t="s">
        <v>543</v>
      </c>
      <c r="D309" s="15"/>
      <c r="E309" s="15"/>
      <c r="F309" s="15"/>
      <c r="G309" s="15"/>
      <c r="H309" s="15"/>
      <c r="I309" s="15"/>
      <c r="J309" s="15"/>
      <c r="K309" s="15">
        <v>2901</v>
      </c>
      <c r="L309" s="15">
        <v>2673</v>
      </c>
      <c r="M309" s="15">
        <v>2367</v>
      </c>
      <c r="N309" s="15">
        <v>2006</v>
      </c>
      <c r="O309" s="15">
        <v>1811</v>
      </c>
      <c r="P309" s="15">
        <v>1638.8660046752047</v>
      </c>
      <c r="Q309" s="15">
        <v>1485.2148337240819</v>
      </c>
      <c r="R309" s="15">
        <v>1323.0700483434641</v>
      </c>
      <c r="S309" s="15">
        <v>1166.4914208572436</v>
      </c>
      <c r="T309" s="15">
        <v>1038.8517157812291</v>
      </c>
      <c r="U309" s="15">
        <v>941.10903203374414</v>
      </c>
      <c r="V309" s="15"/>
      <c r="W309" s="15"/>
      <c r="X309" s="15"/>
      <c r="Y309" s="15"/>
      <c r="Z309" s="15"/>
      <c r="AA309" s="15"/>
      <c r="AB309" s="15"/>
      <c r="AC309" s="113">
        <v>100</v>
      </c>
      <c r="AD309" s="15">
        <v>92.1406411582213</v>
      </c>
      <c r="AE309" s="15">
        <v>81.592554291623571</v>
      </c>
      <c r="AF309" s="15">
        <v>69.148569458807302</v>
      </c>
      <c r="AG309" s="17">
        <v>62.426749396759739</v>
      </c>
      <c r="AH309" s="15">
        <v>56.493140457607879</v>
      </c>
      <c r="AI309" s="15">
        <v>51.196650593729117</v>
      </c>
      <c r="AJ309" s="15">
        <v>45.607378433073563</v>
      </c>
      <c r="AK309" s="15">
        <v>40.209976589356899</v>
      </c>
      <c r="AL309" s="47">
        <v>35.81012463913234</v>
      </c>
    </row>
    <row r="310" spans="1:38">
      <c r="A310" s="12"/>
      <c r="B310" s="12"/>
      <c r="C310" s="121" t="s">
        <v>160</v>
      </c>
      <c r="D310" s="15"/>
      <c r="E310" s="15"/>
      <c r="F310" s="15"/>
      <c r="G310" s="15"/>
      <c r="H310" s="15"/>
      <c r="I310" s="15"/>
      <c r="J310" s="15"/>
      <c r="K310" s="15">
        <v>490</v>
      </c>
      <c r="L310" s="15">
        <v>490</v>
      </c>
      <c r="M310" s="15">
        <v>434</v>
      </c>
      <c r="N310" s="15">
        <v>384</v>
      </c>
      <c r="O310" s="15">
        <v>337</v>
      </c>
      <c r="P310" s="15">
        <v>294.424839973497</v>
      </c>
      <c r="Q310" s="15">
        <v>258.62569338416284</v>
      </c>
      <c r="R310" s="15">
        <v>227.8418572052737</v>
      </c>
      <c r="S310" s="15">
        <v>209.16543158662938</v>
      </c>
      <c r="T310" s="15">
        <v>190.07020727505227</v>
      </c>
      <c r="U310" s="15">
        <v>169.16920268423289</v>
      </c>
      <c r="V310" s="15"/>
      <c r="W310" s="15"/>
      <c r="X310" s="15"/>
      <c r="Y310" s="15"/>
      <c r="Z310" s="15"/>
      <c r="AA310" s="15"/>
      <c r="AB310" s="15"/>
      <c r="AC310" s="113">
        <v>100</v>
      </c>
      <c r="AD310" s="15">
        <v>100</v>
      </c>
      <c r="AE310" s="15">
        <v>88.571428571428569</v>
      </c>
      <c r="AF310" s="15">
        <v>78.367346938775512</v>
      </c>
      <c r="AG310" s="17">
        <v>68.775510204081641</v>
      </c>
      <c r="AH310" s="15">
        <v>60.086702035407548</v>
      </c>
      <c r="AI310" s="15">
        <v>52.780753751869966</v>
      </c>
      <c r="AJ310" s="15">
        <v>46.498338205157893</v>
      </c>
      <c r="AK310" s="15">
        <v>42.686822772781511</v>
      </c>
      <c r="AL310" s="47">
        <v>38.789838219398419</v>
      </c>
    </row>
    <row r="311" spans="1:38">
      <c r="A311" s="12"/>
      <c r="B311" s="12"/>
      <c r="C311" s="121" t="s">
        <v>161</v>
      </c>
      <c r="D311" s="15"/>
      <c r="E311" s="15"/>
      <c r="F311" s="15"/>
      <c r="G311" s="15"/>
      <c r="H311" s="15"/>
      <c r="I311" s="15"/>
      <c r="J311" s="15"/>
      <c r="K311" s="15">
        <v>1591</v>
      </c>
      <c r="L311" s="15">
        <v>1463</v>
      </c>
      <c r="M311" s="15">
        <v>1328</v>
      </c>
      <c r="N311" s="15">
        <v>1209</v>
      </c>
      <c r="O311" s="15">
        <v>1062</v>
      </c>
      <c r="P311" s="15">
        <v>930.98216996009228</v>
      </c>
      <c r="Q311" s="15">
        <v>809.00239941529242</v>
      </c>
      <c r="R311" s="15">
        <v>709.14035714112924</v>
      </c>
      <c r="S311" s="15">
        <v>622.42833343227812</v>
      </c>
      <c r="T311" s="15">
        <v>546.86511474184294</v>
      </c>
      <c r="U311" s="15">
        <v>481.06991471638196</v>
      </c>
      <c r="V311" s="15"/>
      <c r="W311" s="15"/>
      <c r="X311" s="15"/>
      <c r="Y311" s="15"/>
      <c r="Z311" s="15"/>
      <c r="AA311" s="15"/>
      <c r="AB311" s="15"/>
      <c r="AC311" s="113">
        <v>100</v>
      </c>
      <c r="AD311" s="15">
        <v>91.954745443117531</v>
      </c>
      <c r="AE311" s="15">
        <v>83.469516027655573</v>
      </c>
      <c r="AF311" s="15">
        <v>75.989943431803894</v>
      </c>
      <c r="AG311" s="17">
        <v>66.750471401634186</v>
      </c>
      <c r="AH311" s="15">
        <v>58.515535509748098</v>
      </c>
      <c r="AI311" s="15">
        <v>50.848673753318188</v>
      </c>
      <c r="AJ311" s="15">
        <v>44.571989763741627</v>
      </c>
      <c r="AK311" s="15">
        <v>39.121831139678072</v>
      </c>
      <c r="AL311" s="47">
        <v>34.372414502944245</v>
      </c>
    </row>
    <row r="312" spans="1:38">
      <c r="A312" s="29"/>
      <c r="B312" s="29"/>
      <c r="C312" s="123" t="s">
        <v>544</v>
      </c>
      <c r="D312" s="32"/>
      <c r="E312" s="32"/>
      <c r="F312" s="32"/>
      <c r="G312" s="32"/>
      <c r="H312" s="32"/>
      <c r="I312" s="32"/>
      <c r="J312" s="32"/>
      <c r="K312" s="32">
        <v>2920</v>
      </c>
      <c r="L312" s="32">
        <v>2930</v>
      </c>
      <c r="M312" s="32">
        <v>2839</v>
      </c>
      <c r="N312" s="32">
        <v>2632</v>
      </c>
      <c r="O312" s="32">
        <v>2454</v>
      </c>
      <c r="P312" s="32">
        <v>2232.3730938526164</v>
      </c>
      <c r="Q312" s="32">
        <v>1995.0363833263373</v>
      </c>
      <c r="R312" s="32">
        <v>1752.4037433858532</v>
      </c>
      <c r="S312" s="32">
        <v>1523.9217456421461</v>
      </c>
      <c r="T312" s="32">
        <v>1323.4852502666595</v>
      </c>
      <c r="U312" s="32">
        <v>1135.6597633336935</v>
      </c>
      <c r="V312" s="32"/>
      <c r="W312" s="32"/>
      <c r="X312" s="32"/>
      <c r="Y312" s="32"/>
      <c r="Z312" s="32"/>
      <c r="AA312" s="32"/>
      <c r="AB312" s="32"/>
      <c r="AC312" s="117">
        <v>100</v>
      </c>
      <c r="AD312" s="32">
        <v>219.80495123780943</v>
      </c>
      <c r="AE312" s="32">
        <v>212.97824456114029</v>
      </c>
      <c r="AF312" s="32">
        <v>197.44936234058514</v>
      </c>
      <c r="AG312" s="118">
        <v>184.0960240060015</v>
      </c>
      <c r="AH312" s="32">
        <v>167.46984950132156</v>
      </c>
      <c r="AI312" s="32">
        <v>149.66514503573421</v>
      </c>
      <c r="AJ312" s="32">
        <v>131.46314654057412</v>
      </c>
      <c r="AK312" s="32">
        <v>114.32271160106123</v>
      </c>
      <c r="AL312" s="119">
        <v>99.28621532383039</v>
      </c>
    </row>
    <row r="313" spans="1:38">
      <c r="A313" s="12"/>
      <c r="B313" s="12"/>
      <c r="C313" s="122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13"/>
      <c r="AD313" s="15"/>
      <c r="AE313" s="15"/>
      <c r="AF313" s="15"/>
      <c r="AG313" s="17"/>
      <c r="AH313" s="15"/>
      <c r="AI313" s="15"/>
      <c r="AJ313" s="15"/>
      <c r="AK313" s="15"/>
      <c r="AL313" s="47"/>
    </row>
    <row r="314" spans="1:38">
      <c r="A314" s="12" t="s">
        <v>464</v>
      </c>
      <c r="B314" s="12" t="s">
        <v>355</v>
      </c>
      <c r="C314" s="12"/>
      <c r="D314" s="107">
        <v>4556</v>
      </c>
      <c r="E314" s="107">
        <v>4605</v>
      </c>
      <c r="F314" s="107">
        <v>4566</v>
      </c>
      <c r="G314" s="108">
        <v>4433</v>
      </c>
      <c r="H314" s="108">
        <v>4539</v>
      </c>
      <c r="I314" s="108">
        <v>4314</v>
      </c>
      <c r="J314" s="108">
        <v>4098</v>
      </c>
      <c r="K314" s="109">
        <v>3907</v>
      </c>
      <c r="L314" s="109"/>
      <c r="M314" s="109"/>
      <c r="N314" s="110"/>
      <c r="O314" s="116">
        <v>3087</v>
      </c>
      <c r="P314" s="15"/>
      <c r="Q314" s="15"/>
      <c r="R314" s="15"/>
      <c r="S314" s="15"/>
      <c r="T314" s="15">
        <v>2379</v>
      </c>
      <c r="U314" s="15"/>
      <c r="V314" s="16">
        <f>D315</f>
        <v>100</v>
      </c>
      <c r="W314" s="16">
        <f t="shared" ref="W314:AC314" si="220">E315</f>
        <v>101.07550482879719</v>
      </c>
      <c r="X314" s="16">
        <f t="shared" si="220"/>
        <v>100.21949078138719</v>
      </c>
      <c r="Y314" s="16">
        <f t="shared" si="220"/>
        <v>97.300263388937665</v>
      </c>
      <c r="Z314" s="16">
        <f t="shared" si="220"/>
        <v>99.626865671641795</v>
      </c>
      <c r="AA314" s="16">
        <f t="shared" si="220"/>
        <v>94.688323090430202</v>
      </c>
      <c r="AB314" s="16">
        <f t="shared" si="220"/>
        <v>89.947322212467071</v>
      </c>
      <c r="AC314" s="16">
        <f t="shared" si="220"/>
        <v>85.755048287971903</v>
      </c>
      <c r="AD314" s="16"/>
      <c r="AE314" s="16"/>
      <c r="AF314" s="16"/>
      <c r="AG314" s="16">
        <f t="shared" ref="AG314" si="221">O315</f>
        <v>67.756804214222996</v>
      </c>
      <c r="AH314" s="16"/>
      <c r="AI314" s="16"/>
      <c r="AJ314" s="16"/>
      <c r="AK314" s="16"/>
      <c r="AL314" s="16">
        <f t="shared" ref="AL314" si="222">T315</f>
        <v>52.216856892010533</v>
      </c>
    </row>
    <row r="315" spans="1:38">
      <c r="A315" s="12"/>
      <c r="B315" s="12"/>
      <c r="C315" s="12"/>
      <c r="D315" s="111">
        <v>100</v>
      </c>
      <c r="E315" s="111">
        <f t="shared" ref="E315:K315" si="223">E314/$D314*100</f>
        <v>101.07550482879719</v>
      </c>
      <c r="F315" s="111">
        <f t="shared" si="223"/>
        <v>100.21949078138719</v>
      </c>
      <c r="G315" s="111">
        <f t="shared" si="223"/>
        <v>97.300263388937665</v>
      </c>
      <c r="H315" s="111">
        <f t="shared" si="223"/>
        <v>99.626865671641795</v>
      </c>
      <c r="I315" s="111">
        <f t="shared" si="223"/>
        <v>94.688323090430202</v>
      </c>
      <c r="J315" s="111">
        <f t="shared" si="223"/>
        <v>89.947322212467071</v>
      </c>
      <c r="K315" s="111">
        <f t="shared" si="223"/>
        <v>85.755048287971903</v>
      </c>
      <c r="L315" s="111"/>
      <c r="M315" s="111"/>
      <c r="N315" s="111"/>
      <c r="O315" s="111">
        <f>O314/$D314*100</f>
        <v>67.756804214222996</v>
      </c>
      <c r="P315" s="111"/>
      <c r="Q315" s="111"/>
      <c r="R315" s="111"/>
      <c r="S315" s="111"/>
      <c r="T315" s="111">
        <f>T314/$D314*100</f>
        <v>52.216856892010533</v>
      </c>
      <c r="U315" s="15"/>
      <c r="V315" s="114"/>
      <c r="W315" s="114"/>
      <c r="X315" s="114"/>
      <c r="Y315" s="114"/>
      <c r="Z315" s="114"/>
      <c r="AA315" s="114"/>
      <c r="AB315" s="114"/>
      <c r="AC315" s="115">
        <f>AC314/$AC314*100</f>
        <v>100</v>
      </c>
      <c r="AD315" s="114"/>
      <c r="AE315" s="114"/>
      <c r="AF315" s="114"/>
      <c r="AG315" s="114">
        <f>AG314/$AC314*100</f>
        <v>79.012029690299457</v>
      </c>
      <c r="AH315" s="114"/>
      <c r="AI315" s="114"/>
      <c r="AJ315" s="114"/>
      <c r="AK315" s="114"/>
      <c r="AL315" s="114">
        <f>AL314/$AC314*100</f>
        <v>60.890708983875101</v>
      </c>
    </row>
    <row r="316" spans="1:38">
      <c r="A316" s="29"/>
      <c r="B316" s="29"/>
      <c r="C316" s="123" t="s">
        <v>545</v>
      </c>
      <c r="D316" s="32"/>
      <c r="E316" s="32"/>
      <c r="F316" s="32"/>
      <c r="G316" s="32"/>
      <c r="H316" s="32"/>
      <c r="I316" s="32"/>
      <c r="J316" s="32"/>
      <c r="K316" s="32">
        <v>3907</v>
      </c>
      <c r="L316" s="32">
        <v>3777</v>
      </c>
      <c r="M316" s="32">
        <v>3506</v>
      </c>
      <c r="N316" s="32">
        <v>3250</v>
      </c>
      <c r="O316" s="32">
        <v>3087</v>
      </c>
      <c r="P316" s="32">
        <v>2968.6540187462429</v>
      </c>
      <c r="Q316" s="32">
        <v>2872.4502272553482</v>
      </c>
      <c r="R316" s="32">
        <v>2741.4608841140353</v>
      </c>
      <c r="S316" s="32">
        <v>2564.1446586189791</v>
      </c>
      <c r="T316" s="32">
        <v>2379.108364693986</v>
      </c>
      <c r="U316" s="32">
        <v>2252.6099099064386</v>
      </c>
      <c r="V316" s="32"/>
      <c r="W316" s="32"/>
      <c r="X316" s="32"/>
      <c r="Y316" s="32"/>
      <c r="Z316" s="32"/>
      <c r="AA316" s="32"/>
      <c r="AB316" s="32"/>
      <c r="AC316" s="117">
        <v>100</v>
      </c>
      <c r="AD316" s="32">
        <v>96.67263885334016</v>
      </c>
      <c r="AE316" s="32">
        <v>89.736370616841569</v>
      </c>
      <c r="AF316" s="32">
        <v>83.184028666496033</v>
      </c>
      <c r="AG316" s="118">
        <v>79.012029690299471</v>
      </c>
      <c r="AH316" s="32">
        <v>75.982954152706498</v>
      </c>
      <c r="AI316" s="32">
        <v>73.520609860643674</v>
      </c>
      <c r="AJ316" s="32">
        <v>70.167926391452141</v>
      </c>
      <c r="AK316" s="32">
        <v>65.629502396185799</v>
      </c>
      <c r="AL316" s="119">
        <v>60.89348258750924</v>
      </c>
    </row>
    <row r="317" spans="1:38">
      <c r="A317" s="12"/>
      <c r="B317" s="12"/>
      <c r="C317" s="122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13"/>
      <c r="AD317" s="15"/>
      <c r="AE317" s="15"/>
      <c r="AF317" s="15"/>
      <c r="AG317" s="17"/>
      <c r="AH317" s="15"/>
      <c r="AI317" s="15"/>
      <c r="AJ317" s="15"/>
      <c r="AK317" s="15"/>
      <c r="AL317" s="47"/>
    </row>
    <row r="318" spans="1:38">
      <c r="A318" s="12" t="s">
        <v>358</v>
      </c>
      <c r="B318" s="12" t="s">
        <v>358</v>
      </c>
      <c r="C318" s="12"/>
      <c r="D318" s="107">
        <v>8599</v>
      </c>
      <c r="E318" s="107">
        <v>7121</v>
      </c>
      <c r="F318" s="107">
        <v>6078</v>
      </c>
      <c r="G318" s="108">
        <v>5365</v>
      </c>
      <c r="H318" s="108">
        <v>5030</v>
      </c>
      <c r="I318" s="108">
        <v>4584</v>
      </c>
      <c r="J318" s="108">
        <v>4193</v>
      </c>
      <c r="K318" s="109">
        <f>SUM(K320:K324)</f>
        <v>3869</v>
      </c>
      <c r="L318" s="109"/>
      <c r="M318" s="109"/>
      <c r="N318" s="110"/>
      <c r="O318" s="109">
        <f>SUM(O320:O324)</f>
        <v>2826</v>
      </c>
      <c r="P318" s="15"/>
      <c r="Q318" s="15"/>
      <c r="R318" s="15"/>
      <c r="S318" s="15"/>
      <c r="T318" s="109">
        <f>SUM(T320:T324)</f>
        <v>1547.9555238077069</v>
      </c>
      <c r="U318" s="15"/>
      <c r="V318" s="16">
        <f>D319</f>
        <v>100</v>
      </c>
      <c r="W318" s="16">
        <f t="shared" ref="W318:AC318" si="224">E319</f>
        <v>82.811954878474239</v>
      </c>
      <c r="X318" s="16">
        <f t="shared" si="224"/>
        <v>70.682637515990237</v>
      </c>
      <c r="Y318" s="16">
        <f t="shared" si="224"/>
        <v>62.390975694848237</v>
      </c>
      <c r="Z318" s="16">
        <f t="shared" si="224"/>
        <v>58.495173857425286</v>
      </c>
      <c r="AA318" s="16">
        <f t="shared" si="224"/>
        <v>53.308524247005465</v>
      </c>
      <c r="AB318" s="16">
        <f t="shared" si="224"/>
        <v>48.76148389347599</v>
      </c>
      <c r="AC318" s="16">
        <f t="shared" si="224"/>
        <v>44.993603907431094</v>
      </c>
      <c r="AD318" s="16"/>
      <c r="AE318" s="16"/>
      <c r="AF318" s="16"/>
      <c r="AG318" s="16">
        <f t="shared" ref="AG318" si="225">O319</f>
        <v>32.864286544947085</v>
      </c>
      <c r="AH318" s="16"/>
      <c r="AI318" s="16"/>
      <c r="AJ318" s="16"/>
      <c r="AK318" s="16"/>
      <c r="AL318" s="16">
        <f t="shared" ref="AL318" si="226">T319</f>
        <v>18.001576041489788</v>
      </c>
    </row>
    <row r="319" spans="1:38">
      <c r="A319" s="12"/>
      <c r="B319" s="12"/>
      <c r="C319" s="12"/>
      <c r="D319" s="111">
        <v>100</v>
      </c>
      <c r="E319" s="111">
        <f t="shared" ref="E319:K319" si="227">E318/$D318*100</f>
        <v>82.811954878474239</v>
      </c>
      <c r="F319" s="111">
        <f t="shared" si="227"/>
        <v>70.682637515990237</v>
      </c>
      <c r="G319" s="111">
        <f t="shared" si="227"/>
        <v>62.390975694848237</v>
      </c>
      <c r="H319" s="111">
        <f t="shared" si="227"/>
        <v>58.495173857425286</v>
      </c>
      <c r="I319" s="111">
        <f t="shared" si="227"/>
        <v>53.308524247005465</v>
      </c>
      <c r="J319" s="111">
        <f t="shared" si="227"/>
        <v>48.76148389347599</v>
      </c>
      <c r="K319" s="111">
        <f t="shared" si="227"/>
        <v>44.993603907431094</v>
      </c>
      <c r="L319" s="111"/>
      <c r="M319" s="111"/>
      <c r="N319" s="111"/>
      <c r="O319" s="111">
        <f>O318/$D318*100</f>
        <v>32.864286544947085</v>
      </c>
      <c r="P319" s="111"/>
      <c r="Q319" s="111"/>
      <c r="R319" s="111"/>
      <c r="S319" s="111"/>
      <c r="T319" s="111">
        <f>T318/$D318*100</f>
        <v>18.001576041489788</v>
      </c>
      <c r="U319" s="15"/>
      <c r="V319" s="114"/>
      <c r="W319" s="114"/>
      <c r="X319" s="114"/>
      <c r="Y319" s="114"/>
      <c r="Z319" s="114"/>
      <c r="AA319" s="114"/>
      <c r="AB319" s="114"/>
      <c r="AC319" s="115">
        <f>AC318/$AC318*100</f>
        <v>100</v>
      </c>
      <c r="AD319" s="114"/>
      <c r="AE319" s="114"/>
      <c r="AF319" s="114"/>
      <c r="AG319" s="114">
        <f>AG318/$AC318*100</f>
        <v>73.042129749289217</v>
      </c>
      <c r="AH319" s="114"/>
      <c r="AI319" s="114"/>
      <c r="AJ319" s="114"/>
      <c r="AK319" s="114"/>
      <c r="AL319" s="114">
        <f>AL318/$AC318*100</f>
        <v>40.00918903612579</v>
      </c>
    </row>
    <row r="320" spans="1:38">
      <c r="A320" s="12"/>
      <c r="B320" s="12"/>
      <c r="C320" s="122" t="s">
        <v>546</v>
      </c>
      <c r="D320" s="15"/>
      <c r="E320" s="15"/>
      <c r="F320" s="15"/>
      <c r="G320" s="15"/>
      <c r="H320" s="15"/>
      <c r="I320" s="15"/>
      <c r="J320" s="15"/>
      <c r="K320" s="15">
        <v>1603</v>
      </c>
      <c r="L320" s="15">
        <v>1523</v>
      </c>
      <c r="M320" s="15">
        <v>1423</v>
      </c>
      <c r="N320" s="15">
        <v>1330</v>
      </c>
      <c r="O320" s="15">
        <v>1254</v>
      </c>
      <c r="P320" s="15">
        <v>1171.403400852085</v>
      </c>
      <c r="Q320" s="15">
        <v>1074.1790911588755</v>
      </c>
      <c r="R320" s="15">
        <v>977.69850454140294</v>
      </c>
      <c r="S320" s="15">
        <v>880.7912174331907</v>
      </c>
      <c r="T320" s="15">
        <v>778.35882354842852</v>
      </c>
      <c r="U320" s="15">
        <v>688.64425324531385</v>
      </c>
      <c r="V320" s="15"/>
      <c r="W320" s="15"/>
      <c r="X320" s="15"/>
      <c r="Y320" s="15"/>
      <c r="Z320" s="15"/>
      <c r="AA320" s="15"/>
      <c r="AB320" s="15"/>
      <c r="AC320" s="113">
        <v>100</v>
      </c>
      <c r="AD320" s="15">
        <v>95.009357454772299</v>
      </c>
      <c r="AE320" s="15">
        <v>88.771054273237681</v>
      </c>
      <c r="AF320" s="15">
        <v>82.969432314410483</v>
      </c>
      <c r="AG320" s="17">
        <v>78.228321896444157</v>
      </c>
      <c r="AH320" s="15">
        <v>73.075695623960385</v>
      </c>
      <c r="AI320" s="15">
        <v>67.010548419143817</v>
      </c>
      <c r="AJ320" s="15">
        <v>60.991796914622768</v>
      </c>
      <c r="AK320" s="15">
        <v>54.946426539812265</v>
      </c>
      <c r="AL320" s="47">
        <v>48.556383253177074</v>
      </c>
    </row>
    <row r="321" spans="1:38">
      <c r="A321" s="12"/>
      <c r="B321" s="12"/>
      <c r="C321" s="121" t="s">
        <v>168</v>
      </c>
      <c r="D321" s="15"/>
      <c r="E321" s="15"/>
      <c r="F321" s="15"/>
      <c r="G321" s="15"/>
      <c r="H321" s="15"/>
      <c r="I321" s="15"/>
      <c r="J321" s="15"/>
      <c r="K321" s="15">
        <v>788</v>
      </c>
      <c r="L321" s="15">
        <v>883</v>
      </c>
      <c r="M321" s="15">
        <v>810</v>
      </c>
      <c r="N321" s="15">
        <v>743</v>
      </c>
      <c r="O321" s="15">
        <v>718</v>
      </c>
      <c r="P321" s="15">
        <v>682.4481703556246</v>
      </c>
      <c r="Q321" s="15">
        <v>639.1018075237489</v>
      </c>
      <c r="R321" s="15">
        <v>607.60510867032565</v>
      </c>
      <c r="S321" s="15">
        <v>574.99263043413498</v>
      </c>
      <c r="T321" s="15">
        <v>541.12180853380448</v>
      </c>
      <c r="U321" s="15">
        <v>500.24227855941922</v>
      </c>
      <c r="V321" s="15"/>
      <c r="W321" s="15"/>
      <c r="X321" s="15"/>
      <c r="Y321" s="15"/>
      <c r="Z321" s="15"/>
      <c r="AA321" s="15"/>
      <c r="AB321" s="15"/>
      <c r="AC321" s="113">
        <v>100</v>
      </c>
      <c r="AD321" s="15">
        <v>112.05583756345176</v>
      </c>
      <c r="AE321" s="15">
        <v>102.79187817258884</v>
      </c>
      <c r="AF321" s="15">
        <v>94.289340101522839</v>
      </c>
      <c r="AG321" s="17">
        <v>91.116751269035532</v>
      </c>
      <c r="AH321" s="15">
        <v>86.605097760866073</v>
      </c>
      <c r="AI321" s="15">
        <v>81.104290294891996</v>
      </c>
      <c r="AJ321" s="15">
        <v>77.107247293188536</v>
      </c>
      <c r="AK321" s="15">
        <v>72.968607923113566</v>
      </c>
      <c r="AL321" s="47">
        <v>68.670280270787373</v>
      </c>
    </row>
    <row r="322" spans="1:38">
      <c r="A322" s="12"/>
      <c r="B322" s="12"/>
      <c r="C322" s="121" t="s">
        <v>258</v>
      </c>
      <c r="D322" s="15"/>
      <c r="E322" s="15"/>
      <c r="F322" s="15"/>
      <c r="G322" s="15"/>
      <c r="H322" s="15"/>
      <c r="I322" s="15"/>
      <c r="J322" s="15"/>
      <c r="K322" s="15">
        <v>204</v>
      </c>
      <c r="L322" s="15">
        <v>185</v>
      </c>
      <c r="M322" s="15">
        <v>175</v>
      </c>
      <c r="N322" s="15">
        <v>145</v>
      </c>
      <c r="O322" s="15">
        <v>128</v>
      </c>
      <c r="P322" s="15">
        <v>105.38647741147741</v>
      </c>
      <c r="Q322" s="15">
        <v>89.176159951159946</v>
      </c>
      <c r="R322" s="15">
        <v>74.279986481772198</v>
      </c>
      <c r="S322" s="15">
        <v>54.998096546310833</v>
      </c>
      <c r="T322" s="15">
        <v>35.27458791208791</v>
      </c>
      <c r="U322" s="15">
        <v>19.222512755102038</v>
      </c>
      <c r="V322" s="15"/>
      <c r="W322" s="15"/>
      <c r="X322" s="15"/>
      <c r="Y322" s="15"/>
      <c r="Z322" s="15"/>
      <c r="AA322" s="15"/>
      <c r="AB322" s="15"/>
      <c r="AC322" s="113">
        <v>100</v>
      </c>
      <c r="AD322" s="15">
        <v>90.686274509803923</v>
      </c>
      <c r="AE322" s="15">
        <v>85.784313725490193</v>
      </c>
      <c r="AF322" s="15">
        <v>71.078431372549019</v>
      </c>
      <c r="AG322" s="17">
        <v>62.745098039215684</v>
      </c>
      <c r="AH322" s="15">
        <v>51.660037946802653</v>
      </c>
      <c r="AI322" s="15">
        <v>43.713803897627422</v>
      </c>
      <c r="AJ322" s="15">
        <v>36.4117580793001</v>
      </c>
      <c r="AK322" s="15">
        <v>26.959851248191587</v>
      </c>
      <c r="AL322" s="47">
        <v>17.291464662788194</v>
      </c>
    </row>
    <row r="323" spans="1:38">
      <c r="A323" s="12"/>
      <c r="B323" s="12"/>
      <c r="C323" s="121" t="s">
        <v>362</v>
      </c>
      <c r="D323" s="15"/>
      <c r="E323" s="15"/>
      <c r="F323" s="15"/>
      <c r="G323" s="15"/>
      <c r="H323" s="15"/>
      <c r="I323" s="15"/>
      <c r="J323" s="15"/>
      <c r="K323" s="15">
        <v>420</v>
      </c>
      <c r="L323" s="15">
        <v>388</v>
      </c>
      <c r="M323" s="15">
        <v>374</v>
      </c>
      <c r="N323" s="15">
        <v>330</v>
      </c>
      <c r="O323" s="15">
        <v>280</v>
      </c>
      <c r="P323" s="15">
        <v>240.45090297932876</v>
      </c>
      <c r="Q323" s="15">
        <v>187.49811630360352</v>
      </c>
      <c r="R323" s="15">
        <v>151.72972789880606</v>
      </c>
      <c r="S323" s="15">
        <v>120.44871236524602</v>
      </c>
      <c r="T323" s="15">
        <v>93.579312921966988</v>
      </c>
      <c r="U323" s="15">
        <v>71.621657718496195</v>
      </c>
      <c r="V323" s="15"/>
      <c r="W323" s="15"/>
      <c r="X323" s="15"/>
      <c r="Y323" s="15"/>
      <c r="Z323" s="15"/>
      <c r="AA323" s="15"/>
      <c r="AB323" s="15"/>
      <c r="AC323" s="113">
        <v>100</v>
      </c>
      <c r="AD323" s="15">
        <v>92.38095238095238</v>
      </c>
      <c r="AE323" s="15">
        <v>89.047619047619037</v>
      </c>
      <c r="AF323" s="15">
        <v>78.571428571428569</v>
      </c>
      <c r="AG323" s="17">
        <v>66.666666666666657</v>
      </c>
      <c r="AH323" s="15">
        <v>57.250214995078274</v>
      </c>
      <c r="AI323" s="15">
        <v>44.642408643715129</v>
      </c>
      <c r="AJ323" s="15">
        <v>36.12612569019192</v>
      </c>
      <c r="AK323" s="15">
        <v>28.6782648488681</v>
      </c>
      <c r="AL323" s="47">
        <v>22.28078879094452</v>
      </c>
    </row>
    <row r="324" spans="1:38">
      <c r="A324" s="29"/>
      <c r="B324" s="29"/>
      <c r="C324" s="124" t="s">
        <v>171</v>
      </c>
      <c r="D324" s="32"/>
      <c r="E324" s="32"/>
      <c r="F324" s="32"/>
      <c r="G324" s="32"/>
      <c r="H324" s="32"/>
      <c r="I324" s="32"/>
      <c r="J324" s="32"/>
      <c r="K324" s="32">
        <v>854</v>
      </c>
      <c r="L324" s="32">
        <v>747</v>
      </c>
      <c r="M324" s="32">
        <v>644</v>
      </c>
      <c r="N324" s="32">
        <v>555</v>
      </c>
      <c r="O324" s="32">
        <v>446</v>
      </c>
      <c r="P324" s="32">
        <v>349.36160355165771</v>
      </c>
      <c r="Q324" s="32">
        <v>263.41628644913601</v>
      </c>
      <c r="R324" s="32">
        <v>189.6548142694985</v>
      </c>
      <c r="S324" s="32">
        <v>136.90984937039229</v>
      </c>
      <c r="T324" s="32">
        <v>99.620990891418955</v>
      </c>
      <c r="U324" s="32">
        <v>70.194160950929842</v>
      </c>
      <c r="V324" s="32"/>
      <c r="W324" s="32"/>
      <c r="X324" s="32"/>
      <c r="Y324" s="32"/>
      <c r="Z324" s="32"/>
      <c r="AA324" s="32"/>
      <c r="AB324" s="32"/>
      <c r="AC324" s="117">
        <v>100</v>
      </c>
      <c r="AD324" s="32">
        <v>87.470725995316158</v>
      </c>
      <c r="AE324" s="32">
        <v>75.409836065573771</v>
      </c>
      <c r="AF324" s="32">
        <v>64.988290398126466</v>
      </c>
      <c r="AG324" s="118">
        <v>52.224824355971897</v>
      </c>
      <c r="AH324" s="32">
        <v>40.90885287490137</v>
      </c>
      <c r="AI324" s="32">
        <v>30.844998413247776</v>
      </c>
      <c r="AJ324" s="32">
        <v>22.207823684952988</v>
      </c>
      <c r="AK324" s="32">
        <v>16.031598286931182</v>
      </c>
      <c r="AL324" s="119">
        <v>11.665221415857021</v>
      </c>
    </row>
    <row r="325" spans="1:38">
      <c r="A325" s="12"/>
      <c r="B325" s="12"/>
      <c r="C325" s="121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13"/>
      <c r="AD325" s="15"/>
      <c r="AE325" s="15"/>
      <c r="AF325" s="15"/>
      <c r="AG325" s="17"/>
      <c r="AH325" s="15"/>
      <c r="AI325" s="15"/>
      <c r="AJ325" s="15"/>
      <c r="AK325" s="15"/>
      <c r="AL325" s="47"/>
    </row>
    <row r="326" spans="1:38">
      <c r="A326" s="12" t="s">
        <v>173</v>
      </c>
      <c r="B326" s="12" t="s">
        <v>173</v>
      </c>
      <c r="C326" s="12"/>
      <c r="D326" s="107">
        <v>1424</v>
      </c>
      <c r="E326" s="107">
        <v>1316</v>
      </c>
      <c r="F326" s="107">
        <v>1135</v>
      </c>
      <c r="G326" s="108">
        <v>1015</v>
      </c>
      <c r="H326" s="108">
        <v>790</v>
      </c>
      <c r="I326" s="108">
        <v>686</v>
      </c>
      <c r="J326" s="108">
        <v>613</v>
      </c>
      <c r="K326" s="15">
        <v>527</v>
      </c>
      <c r="L326" s="109"/>
      <c r="M326" s="109"/>
      <c r="N326" s="110"/>
      <c r="O326" s="15">
        <v>446</v>
      </c>
      <c r="P326" s="15"/>
      <c r="Q326" s="15"/>
      <c r="R326" s="15"/>
      <c r="S326" s="15"/>
      <c r="T326" s="15">
        <v>436.28860768255504</v>
      </c>
      <c r="U326" s="15"/>
      <c r="V326" s="16">
        <f>D327</f>
        <v>100</v>
      </c>
      <c r="W326" s="16">
        <f t="shared" ref="W326:AC326" si="228">E327</f>
        <v>92.415730337078656</v>
      </c>
      <c r="X326" s="16">
        <f t="shared" si="228"/>
        <v>79.705056179775283</v>
      </c>
      <c r="Y326" s="16">
        <f t="shared" si="228"/>
        <v>71.278089887640448</v>
      </c>
      <c r="Z326" s="16">
        <f t="shared" si="228"/>
        <v>55.477528089887642</v>
      </c>
      <c r="AA326" s="16">
        <f t="shared" si="228"/>
        <v>48.174157303370784</v>
      </c>
      <c r="AB326" s="16">
        <f t="shared" si="228"/>
        <v>43.047752808988768</v>
      </c>
      <c r="AC326" s="16">
        <f t="shared" si="228"/>
        <v>37.008426966292134</v>
      </c>
      <c r="AD326" s="16"/>
      <c r="AE326" s="16"/>
      <c r="AF326" s="16"/>
      <c r="AG326" s="16">
        <f t="shared" ref="AG326" si="229">O327</f>
        <v>31.320224719101127</v>
      </c>
      <c r="AH326" s="16"/>
      <c r="AI326" s="16"/>
      <c r="AJ326" s="16"/>
      <c r="AK326" s="16"/>
      <c r="AL326" s="16">
        <f t="shared" ref="AL326" si="230">T327</f>
        <v>30.63824492152774</v>
      </c>
    </row>
    <row r="327" spans="1:38">
      <c r="A327" s="12"/>
      <c r="B327" s="12"/>
      <c r="C327" s="12"/>
      <c r="D327" s="111">
        <v>100</v>
      </c>
      <c r="E327" s="111">
        <f t="shared" ref="E327:K327" si="231">E326/$D326*100</f>
        <v>92.415730337078656</v>
      </c>
      <c r="F327" s="111">
        <f t="shared" si="231"/>
        <v>79.705056179775283</v>
      </c>
      <c r="G327" s="111">
        <f t="shared" si="231"/>
        <v>71.278089887640448</v>
      </c>
      <c r="H327" s="111">
        <f t="shared" si="231"/>
        <v>55.477528089887642</v>
      </c>
      <c r="I327" s="111">
        <f t="shared" si="231"/>
        <v>48.174157303370784</v>
      </c>
      <c r="J327" s="111">
        <f t="shared" si="231"/>
        <v>43.047752808988768</v>
      </c>
      <c r="K327" s="111">
        <f t="shared" si="231"/>
        <v>37.008426966292134</v>
      </c>
      <c r="L327" s="111"/>
      <c r="M327" s="111"/>
      <c r="N327" s="111"/>
      <c r="O327" s="111">
        <f>O326/$D326*100</f>
        <v>31.320224719101127</v>
      </c>
      <c r="P327" s="111"/>
      <c r="Q327" s="111"/>
      <c r="R327" s="111"/>
      <c r="S327" s="111"/>
      <c r="T327" s="111">
        <f>T326/$D326*100</f>
        <v>30.63824492152774</v>
      </c>
      <c r="U327" s="15"/>
      <c r="V327" s="114"/>
      <c r="W327" s="114"/>
      <c r="X327" s="114"/>
      <c r="Y327" s="114"/>
      <c r="Z327" s="114"/>
      <c r="AA327" s="114"/>
      <c r="AB327" s="114"/>
      <c r="AC327" s="115">
        <f>AC326/$AC326*100</f>
        <v>100</v>
      </c>
      <c r="AD327" s="114"/>
      <c r="AE327" s="114"/>
      <c r="AF327" s="114"/>
      <c r="AG327" s="114">
        <f>AG326/$AC326*100</f>
        <v>84.629981024667941</v>
      </c>
      <c r="AH327" s="114"/>
      <c r="AI327" s="114"/>
      <c r="AJ327" s="114"/>
      <c r="AK327" s="114"/>
      <c r="AL327" s="114">
        <f>AL326/$AC326*100</f>
        <v>82.787212083976286</v>
      </c>
    </row>
    <row r="328" spans="1:38">
      <c r="A328" s="29"/>
      <c r="B328" s="29"/>
      <c r="C328" s="29" t="s">
        <v>172</v>
      </c>
      <c r="D328" s="32"/>
      <c r="E328" s="32"/>
      <c r="F328" s="32"/>
      <c r="G328" s="32"/>
      <c r="H328" s="32"/>
      <c r="I328" s="32"/>
      <c r="J328" s="32"/>
      <c r="K328" s="32">
        <v>527</v>
      </c>
      <c r="L328" s="32">
        <v>635</v>
      </c>
      <c r="M328" s="32">
        <v>570</v>
      </c>
      <c r="N328" s="32">
        <v>486</v>
      </c>
      <c r="O328" s="32">
        <v>446</v>
      </c>
      <c r="P328" s="32">
        <v>441.43203944373357</v>
      </c>
      <c r="Q328" s="32">
        <v>457.37190729241837</v>
      </c>
      <c r="R328" s="32">
        <v>469.32744128930392</v>
      </c>
      <c r="S328" s="32">
        <v>445.42864920701209</v>
      </c>
      <c r="T328" s="32">
        <v>436.28860768255504</v>
      </c>
      <c r="U328" s="32">
        <v>498.48010020882441</v>
      </c>
      <c r="V328" s="32"/>
      <c r="W328" s="32"/>
      <c r="X328" s="32"/>
      <c r="Y328" s="32"/>
      <c r="Z328" s="32"/>
      <c r="AA328" s="32"/>
      <c r="AB328" s="32"/>
      <c r="AC328" s="117">
        <v>100</v>
      </c>
      <c r="AD328" s="32">
        <v>120.49335863377608</v>
      </c>
      <c r="AE328" s="32">
        <v>108.15939278937381</v>
      </c>
      <c r="AF328" s="32">
        <v>92.220113851992409</v>
      </c>
      <c r="AG328" s="118">
        <v>84.629981024667927</v>
      </c>
      <c r="AH328" s="32">
        <v>83.763195340366906</v>
      </c>
      <c r="AI328" s="32">
        <v>86.787838195904811</v>
      </c>
      <c r="AJ328" s="32">
        <v>89.056440472353685</v>
      </c>
      <c r="AK328" s="32">
        <v>84.52156531442354</v>
      </c>
      <c r="AL328" s="119">
        <v>82.787212083976286</v>
      </c>
    </row>
    <row r="329" spans="1:38">
      <c r="A329" s="12"/>
      <c r="B329" s="12"/>
      <c r="C329" s="12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13"/>
      <c r="AD329" s="15"/>
      <c r="AE329" s="15"/>
      <c r="AF329" s="15"/>
      <c r="AG329" s="17"/>
      <c r="AH329" s="15"/>
      <c r="AI329" s="15"/>
      <c r="AJ329" s="15"/>
      <c r="AK329" s="15"/>
      <c r="AL329" s="47"/>
    </row>
    <row r="330" spans="1:38">
      <c r="A330" s="12" t="s">
        <v>338</v>
      </c>
      <c r="B330" s="12" t="s">
        <v>338</v>
      </c>
      <c r="C330" s="12"/>
      <c r="D330" s="107">
        <v>22000</v>
      </c>
      <c r="E330" s="107">
        <v>20252</v>
      </c>
      <c r="F330" s="107">
        <v>18905</v>
      </c>
      <c r="G330" s="108">
        <v>18997</v>
      </c>
      <c r="H330" s="108">
        <v>18852</v>
      </c>
      <c r="I330" s="108">
        <v>18241</v>
      </c>
      <c r="J330" s="108">
        <v>17385</v>
      </c>
      <c r="K330" s="109">
        <v>16382</v>
      </c>
      <c r="L330" s="109"/>
      <c r="M330" s="109"/>
      <c r="N330" s="110"/>
      <c r="O330" s="116">
        <v>12235</v>
      </c>
      <c r="P330" s="15"/>
      <c r="Q330" s="15"/>
      <c r="R330" s="15"/>
      <c r="S330" s="15"/>
      <c r="T330" s="15">
        <f>SUM(T332:T337)</f>
        <v>6882.336643525724</v>
      </c>
      <c r="U330" s="15"/>
      <c r="V330" s="16">
        <f>D331</f>
        <v>100</v>
      </c>
      <c r="W330" s="16">
        <f t="shared" ref="W330:AC330" si="232">E331</f>
        <v>92.054545454545462</v>
      </c>
      <c r="X330" s="16">
        <f t="shared" si="232"/>
        <v>85.931818181818187</v>
      </c>
      <c r="Y330" s="16">
        <f t="shared" si="232"/>
        <v>86.350000000000009</v>
      </c>
      <c r="Z330" s="16">
        <f t="shared" si="232"/>
        <v>85.690909090909102</v>
      </c>
      <c r="AA330" s="16">
        <f t="shared" si="232"/>
        <v>82.913636363636371</v>
      </c>
      <c r="AB330" s="16">
        <f t="shared" si="232"/>
        <v>79.02272727272728</v>
      </c>
      <c r="AC330" s="16">
        <f t="shared" si="232"/>
        <v>74.463636363636368</v>
      </c>
      <c r="AD330" s="16"/>
      <c r="AE330" s="16"/>
      <c r="AF330" s="16"/>
      <c r="AG330" s="16">
        <f t="shared" ref="AG330" si="233">O331</f>
        <v>55.613636363636367</v>
      </c>
      <c r="AH330" s="16"/>
      <c r="AI330" s="16"/>
      <c r="AJ330" s="16"/>
      <c r="AK330" s="16"/>
      <c r="AL330" s="16">
        <f t="shared" ref="AL330" si="234">T331</f>
        <v>31.283348379662378</v>
      </c>
    </row>
    <row r="331" spans="1:38">
      <c r="A331" s="12"/>
      <c r="B331" s="12"/>
      <c r="C331" s="12"/>
      <c r="D331" s="111">
        <v>100</v>
      </c>
      <c r="E331" s="111">
        <f t="shared" ref="E331:K331" si="235">E330/$D330*100</f>
        <v>92.054545454545462</v>
      </c>
      <c r="F331" s="111">
        <f t="shared" si="235"/>
        <v>85.931818181818187</v>
      </c>
      <c r="G331" s="111">
        <f t="shared" si="235"/>
        <v>86.350000000000009</v>
      </c>
      <c r="H331" s="111">
        <f t="shared" si="235"/>
        <v>85.690909090909102</v>
      </c>
      <c r="I331" s="111">
        <f t="shared" si="235"/>
        <v>82.913636363636371</v>
      </c>
      <c r="J331" s="111">
        <f t="shared" si="235"/>
        <v>79.02272727272728</v>
      </c>
      <c r="K331" s="111">
        <f t="shared" si="235"/>
        <v>74.463636363636368</v>
      </c>
      <c r="L331" s="111"/>
      <c r="M331" s="111"/>
      <c r="N331" s="111"/>
      <c r="O331" s="111">
        <f>O330/$D330*100</f>
        <v>55.613636363636367</v>
      </c>
      <c r="P331" s="111"/>
      <c r="Q331" s="111"/>
      <c r="R331" s="111"/>
      <c r="S331" s="111"/>
      <c r="T331" s="111">
        <f>T330/$D330*100</f>
        <v>31.283348379662378</v>
      </c>
      <c r="U331" s="15"/>
      <c r="V331" s="114"/>
      <c r="W331" s="114"/>
      <c r="X331" s="114"/>
      <c r="Y331" s="114"/>
      <c r="Z331" s="114"/>
      <c r="AA331" s="114"/>
      <c r="AB331" s="114"/>
      <c r="AC331" s="115">
        <f>AC330/$AC330*100</f>
        <v>100</v>
      </c>
      <c r="AD331" s="114"/>
      <c r="AE331" s="114"/>
      <c r="AF331" s="114"/>
      <c r="AG331" s="114">
        <f>AG330/$AC330*100</f>
        <v>74.685630570137945</v>
      </c>
      <c r="AH331" s="114"/>
      <c r="AI331" s="114"/>
      <c r="AJ331" s="114"/>
      <c r="AK331" s="114"/>
      <c r="AL331" s="114">
        <f>AL330/$AC330*100</f>
        <v>42.011577606676369</v>
      </c>
    </row>
    <row r="332" spans="1:38">
      <c r="A332" s="12"/>
      <c r="B332" s="12"/>
      <c r="C332" s="12" t="s">
        <v>174</v>
      </c>
      <c r="D332" s="15"/>
      <c r="E332" s="15"/>
      <c r="F332" s="15"/>
      <c r="G332" s="15"/>
      <c r="H332" s="15"/>
      <c r="I332" s="15"/>
      <c r="J332" s="15"/>
      <c r="K332" s="15">
        <v>7160</v>
      </c>
      <c r="L332" s="15">
        <v>6813</v>
      </c>
      <c r="M332" s="15">
        <v>6343</v>
      </c>
      <c r="N332" s="15">
        <v>5825</v>
      </c>
      <c r="O332" s="15">
        <v>5249</v>
      </c>
      <c r="P332" s="15">
        <v>4709.8261056621886</v>
      </c>
      <c r="Q332" s="15">
        <v>4234.5150219993466</v>
      </c>
      <c r="R332" s="15">
        <v>3745.8911660172998</v>
      </c>
      <c r="S332" s="15">
        <v>3267.3885598752031</v>
      </c>
      <c r="T332" s="15">
        <v>2828.8160148360771</v>
      </c>
      <c r="U332" s="15">
        <v>2454.0639840055901</v>
      </c>
      <c r="V332" s="15"/>
      <c r="W332" s="15"/>
      <c r="X332" s="15"/>
      <c r="Y332" s="15"/>
      <c r="Z332" s="15"/>
      <c r="AA332" s="15"/>
      <c r="AB332" s="15"/>
      <c r="AC332" s="113">
        <v>100</v>
      </c>
      <c r="AD332" s="15">
        <v>95.153631284916202</v>
      </c>
      <c r="AE332" s="15">
        <v>88.589385474860336</v>
      </c>
      <c r="AF332" s="15">
        <v>81.35474860335195</v>
      </c>
      <c r="AG332" s="17">
        <v>73.310055865921782</v>
      </c>
      <c r="AH332" s="15">
        <v>65.779694213159061</v>
      </c>
      <c r="AI332" s="15">
        <v>59.141271256974115</v>
      </c>
      <c r="AJ332" s="15">
        <v>52.3169157264986</v>
      </c>
      <c r="AK332" s="15">
        <v>45.633918434011214</v>
      </c>
      <c r="AL332" s="47">
        <v>39.508603559163085</v>
      </c>
    </row>
    <row r="333" spans="1:38">
      <c r="A333" s="12"/>
      <c r="B333" s="12"/>
      <c r="C333" s="12" t="s">
        <v>175</v>
      </c>
      <c r="D333" s="15"/>
      <c r="E333" s="15"/>
      <c r="F333" s="15"/>
      <c r="G333" s="15"/>
      <c r="H333" s="15"/>
      <c r="I333" s="15"/>
      <c r="J333" s="15"/>
      <c r="K333" s="15">
        <v>4066</v>
      </c>
      <c r="L333" s="15">
        <v>4033</v>
      </c>
      <c r="M333" s="15">
        <v>3967</v>
      </c>
      <c r="N333" s="15">
        <v>3763</v>
      </c>
      <c r="O333" s="15">
        <v>3584</v>
      </c>
      <c r="P333" s="15">
        <v>3359.9978904750196</v>
      </c>
      <c r="Q333" s="15">
        <v>3110.2514279086226</v>
      </c>
      <c r="R333" s="15">
        <v>2844.1726660268559</v>
      </c>
      <c r="S333" s="15">
        <v>2572.385649391148</v>
      </c>
      <c r="T333" s="15">
        <v>2338.1662886841414</v>
      </c>
      <c r="U333" s="15">
        <v>2142.8185600016272</v>
      </c>
      <c r="V333" s="15"/>
      <c r="W333" s="15"/>
      <c r="X333" s="15"/>
      <c r="Y333" s="15"/>
      <c r="Z333" s="15"/>
      <c r="AA333" s="15"/>
      <c r="AB333" s="15"/>
      <c r="AC333" s="113">
        <v>100</v>
      </c>
      <c r="AD333" s="15">
        <v>99.188391539596651</v>
      </c>
      <c r="AE333" s="15">
        <v>97.565174618789968</v>
      </c>
      <c r="AF333" s="15">
        <v>92.547958681751112</v>
      </c>
      <c r="AG333" s="17">
        <v>88.145597638957213</v>
      </c>
      <c r="AH333" s="15">
        <v>82.636445904452032</v>
      </c>
      <c r="AI333" s="15">
        <v>76.49413251127946</v>
      </c>
      <c r="AJ333" s="15">
        <v>69.950139351373736</v>
      </c>
      <c r="AK333" s="15">
        <v>63.2657562565457</v>
      </c>
      <c r="AL333" s="47">
        <v>57.505319446240563</v>
      </c>
    </row>
    <row r="334" spans="1:38">
      <c r="A334" s="12"/>
      <c r="B334" s="12"/>
      <c r="C334" s="12" t="s">
        <v>176</v>
      </c>
      <c r="D334" s="15"/>
      <c r="E334" s="15"/>
      <c r="F334" s="15"/>
      <c r="G334" s="15"/>
      <c r="H334" s="15"/>
      <c r="I334" s="15"/>
      <c r="J334" s="15"/>
      <c r="K334" s="15">
        <v>943</v>
      </c>
      <c r="L334" s="15">
        <v>909</v>
      </c>
      <c r="M334" s="15">
        <v>804</v>
      </c>
      <c r="N334" s="15">
        <v>723</v>
      </c>
      <c r="O334" s="15">
        <v>626</v>
      </c>
      <c r="P334" s="15">
        <v>542.06874317691677</v>
      </c>
      <c r="Q334" s="15">
        <v>462.39808663967005</v>
      </c>
      <c r="R334" s="15">
        <v>386.13350696292804</v>
      </c>
      <c r="S334" s="15">
        <v>319.91830761082196</v>
      </c>
      <c r="T334" s="15">
        <v>246.3963848050744</v>
      </c>
      <c r="U334" s="15">
        <v>178.01521018533279</v>
      </c>
      <c r="V334" s="15"/>
      <c r="W334" s="15"/>
      <c r="X334" s="15"/>
      <c r="Y334" s="15"/>
      <c r="Z334" s="15"/>
      <c r="AA334" s="15"/>
      <c r="AB334" s="15"/>
      <c r="AC334" s="113">
        <v>100</v>
      </c>
      <c r="AD334" s="15">
        <v>96.39448568398727</v>
      </c>
      <c r="AE334" s="15">
        <v>85.259809119830336</v>
      </c>
      <c r="AF334" s="15">
        <v>76.670201484623547</v>
      </c>
      <c r="AG334" s="17">
        <v>66.383881230116643</v>
      </c>
      <c r="AH334" s="15">
        <v>57.483429817276431</v>
      </c>
      <c r="AI334" s="15">
        <v>49.034791796359492</v>
      </c>
      <c r="AJ334" s="15">
        <v>40.947349624912839</v>
      </c>
      <c r="AK334" s="15">
        <v>33.925589354275928</v>
      </c>
      <c r="AL334" s="47">
        <v>26.128990965543412</v>
      </c>
    </row>
    <row r="335" spans="1:38">
      <c r="A335" s="12"/>
      <c r="B335" s="12"/>
      <c r="C335" s="12" t="s">
        <v>177</v>
      </c>
      <c r="D335" s="15"/>
      <c r="E335" s="15"/>
      <c r="F335" s="15"/>
      <c r="G335" s="15"/>
      <c r="H335" s="15"/>
      <c r="I335" s="15"/>
      <c r="J335" s="15"/>
      <c r="K335" s="15">
        <v>978</v>
      </c>
      <c r="L335" s="15">
        <v>921</v>
      </c>
      <c r="M335" s="15">
        <v>803</v>
      </c>
      <c r="N335" s="15">
        <v>715</v>
      </c>
      <c r="O335" s="15">
        <v>657</v>
      </c>
      <c r="P335" s="15">
        <v>607.0408576378054</v>
      </c>
      <c r="Q335" s="15">
        <v>529.91734303747739</v>
      </c>
      <c r="R335" s="15">
        <v>464.53160110026704</v>
      </c>
      <c r="S335" s="15">
        <v>398.5373280168231</v>
      </c>
      <c r="T335" s="15">
        <v>339.70641059358184</v>
      </c>
      <c r="U335" s="15">
        <v>309.69479741771954</v>
      </c>
      <c r="V335" s="15"/>
      <c r="W335" s="15"/>
      <c r="X335" s="15"/>
      <c r="Y335" s="15"/>
      <c r="Z335" s="15"/>
      <c r="AA335" s="15"/>
      <c r="AB335" s="15"/>
      <c r="AC335" s="113">
        <v>100</v>
      </c>
      <c r="AD335" s="15">
        <v>94.171779141104295</v>
      </c>
      <c r="AE335" s="15">
        <v>82.106339468302664</v>
      </c>
      <c r="AF335" s="15">
        <v>73.108384458077708</v>
      </c>
      <c r="AG335" s="17">
        <v>67.177914110429455</v>
      </c>
      <c r="AH335" s="15">
        <v>62.06961734537888</v>
      </c>
      <c r="AI335" s="15">
        <v>54.183777406695036</v>
      </c>
      <c r="AJ335" s="15">
        <v>47.498118721908696</v>
      </c>
      <c r="AK335" s="15">
        <v>40.750238038529965</v>
      </c>
      <c r="AL335" s="47">
        <v>34.734806809159693</v>
      </c>
    </row>
    <row r="336" spans="1:38">
      <c r="A336" s="12"/>
      <c r="B336" s="12"/>
      <c r="C336" s="12" t="s">
        <v>342</v>
      </c>
      <c r="D336" s="15"/>
      <c r="E336" s="15"/>
      <c r="F336" s="15"/>
      <c r="G336" s="15"/>
      <c r="H336" s="15"/>
      <c r="I336" s="15"/>
      <c r="J336" s="15"/>
      <c r="K336" s="15">
        <v>1570</v>
      </c>
      <c r="L336" s="15">
        <v>1496</v>
      </c>
      <c r="M336" s="15">
        <v>1921</v>
      </c>
      <c r="N336" s="15">
        <v>1116</v>
      </c>
      <c r="O336" s="15">
        <v>996</v>
      </c>
      <c r="P336" s="15">
        <v>874.16201171605303</v>
      </c>
      <c r="Q336" s="15">
        <v>783.83501008887833</v>
      </c>
      <c r="R336" s="15">
        <v>714.7420362608525</v>
      </c>
      <c r="S336" s="15">
        <v>659.92019957344587</v>
      </c>
      <c r="T336" s="15">
        <v>604.52022164145478</v>
      </c>
      <c r="U336" s="15">
        <v>547.62416384669427</v>
      </c>
      <c r="V336" s="15"/>
      <c r="W336" s="15"/>
      <c r="X336" s="15"/>
      <c r="Y336" s="15"/>
      <c r="Z336" s="15"/>
      <c r="AA336" s="15"/>
      <c r="AB336" s="15"/>
      <c r="AC336" s="113">
        <v>100</v>
      </c>
      <c r="AD336" s="15">
        <v>95.28662420382166</v>
      </c>
      <c r="AE336" s="15">
        <v>122.35668789808918</v>
      </c>
      <c r="AF336" s="15">
        <v>71.082802547770697</v>
      </c>
      <c r="AG336" s="17">
        <v>63.439490445859867</v>
      </c>
      <c r="AH336" s="15">
        <v>55.679109026500193</v>
      </c>
      <c r="AI336" s="15">
        <v>49.925796820947667</v>
      </c>
      <c r="AJ336" s="15">
        <v>45.524970462474684</v>
      </c>
      <c r="AK336" s="15">
        <v>42.033133730792734</v>
      </c>
      <c r="AL336" s="47">
        <v>38.504472716016231</v>
      </c>
    </row>
    <row r="337" spans="1:38">
      <c r="A337" s="12"/>
      <c r="B337" s="29"/>
      <c r="C337" s="29" t="s">
        <v>343</v>
      </c>
      <c r="D337" s="32"/>
      <c r="E337" s="32"/>
      <c r="F337" s="32"/>
      <c r="G337" s="32"/>
      <c r="H337" s="32"/>
      <c r="I337" s="32"/>
      <c r="J337" s="32"/>
      <c r="K337" s="32">
        <v>1665</v>
      </c>
      <c r="L337" s="32">
        <v>1515</v>
      </c>
      <c r="M337" s="32">
        <v>806</v>
      </c>
      <c r="N337" s="32">
        <v>1285</v>
      </c>
      <c r="O337" s="32">
        <v>1123</v>
      </c>
      <c r="P337" s="32">
        <v>997.77685653659273</v>
      </c>
      <c r="Q337" s="32">
        <v>857.82450065394187</v>
      </c>
      <c r="R337" s="32">
        <v>729.1507853311773</v>
      </c>
      <c r="S337" s="32">
        <v>620.65928358444057</v>
      </c>
      <c r="T337" s="32">
        <v>524.73132296539484</v>
      </c>
      <c r="U337" s="32">
        <v>440.8756762867946</v>
      </c>
      <c r="V337" s="32"/>
      <c r="W337" s="32"/>
      <c r="X337" s="32"/>
      <c r="Y337" s="32"/>
      <c r="Z337" s="32"/>
      <c r="AA337" s="32"/>
      <c r="AB337" s="32"/>
      <c r="AC337" s="117">
        <v>100</v>
      </c>
      <c r="AD337" s="32">
        <v>90.990990990990994</v>
      </c>
      <c r="AE337" s="32">
        <v>48.408408408408413</v>
      </c>
      <c r="AF337" s="32">
        <v>77.177177177177185</v>
      </c>
      <c r="AG337" s="118">
        <v>67.447447447447445</v>
      </c>
      <c r="AH337" s="32">
        <v>59.92653793012569</v>
      </c>
      <c r="AI337" s="32">
        <v>51.520991030266785</v>
      </c>
      <c r="AJ337" s="32">
        <v>43.792839959830474</v>
      </c>
      <c r="AK337" s="32">
        <v>37.276833848915345</v>
      </c>
      <c r="AL337" s="119">
        <v>31.515394772696386</v>
      </c>
    </row>
    <row r="338" spans="1:38">
      <c r="A338" s="12"/>
      <c r="B338" s="12" t="s">
        <v>344</v>
      </c>
      <c r="C338" s="12"/>
      <c r="D338" s="107">
        <v>9652</v>
      </c>
      <c r="E338" s="107">
        <v>9013</v>
      </c>
      <c r="F338" s="107">
        <v>8236</v>
      </c>
      <c r="G338" s="108">
        <v>7766</v>
      </c>
      <c r="H338" s="108">
        <v>7404</v>
      </c>
      <c r="I338" s="108">
        <v>6907</v>
      </c>
      <c r="J338" s="108">
        <v>6552</v>
      </c>
      <c r="K338" s="109">
        <v>6139</v>
      </c>
      <c r="L338" s="109"/>
      <c r="M338" s="109"/>
      <c r="N338" s="110"/>
      <c r="O338" s="116">
        <v>4323</v>
      </c>
      <c r="P338" s="15"/>
      <c r="Q338" s="15"/>
      <c r="R338" s="15"/>
      <c r="S338" s="15"/>
      <c r="T338" s="15">
        <f>SUM(T340:T342)</f>
        <v>2017.9317470194449</v>
      </c>
      <c r="U338" s="15"/>
      <c r="V338" s="16">
        <f>D339</f>
        <v>100</v>
      </c>
      <c r="W338" s="16">
        <f t="shared" ref="W338:AC338" si="236">E339</f>
        <v>93.379610443431417</v>
      </c>
      <c r="X338" s="16">
        <f t="shared" si="236"/>
        <v>85.3294653957729</v>
      </c>
      <c r="Y338" s="16">
        <f t="shared" si="236"/>
        <v>80.460008288437635</v>
      </c>
      <c r="Z338" s="16">
        <f t="shared" si="236"/>
        <v>76.70949026108579</v>
      </c>
      <c r="AA338" s="16">
        <f t="shared" si="236"/>
        <v>71.560298383754656</v>
      </c>
      <c r="AB338" s="16">
        <f t="shared" si="236"/>
        <v>67.882304185660999</v>
      </c>
      <c r="AC338" s="16">
        <f t="shared" si="236"/>
        <v>63.603398259428104</v>
      </c>
      <c r="AD338" s="16"/>
      <c r="AE338" s="16"/>
      <c r="AF338" s="16"/>
      <c r="AG338" s="16">
        <f t="shared" ref="AG338" si="237">O339</f>
        <v>44.788644840447574</v>
      </c>
      <c r="AH338" s="16"/>
      <c r="AI338" s="16"/>
      <c r="AJ338" s="16"/>
      <c r="AK338" s="16"/>
      <c r="AL338" s="16">
        <f t="shared" ref="AL338" si="238">T339</f>
        <v>20.906876782215551</v>
      </c>
    </row>
    <row r="339" spans="1:38">
      <c r="A339" s="12"/>
      <c r="B339" s="12"/>
      <c r="C339" s="12"/>
      <c r="D339" s="111">
        <v>100</v>
      </c>
      <c r="E339" s="111">
        <f t="shared" ref="E339:K339" si="239">E338/$D338*100</f>
        <v>93.379610443431417</v>
      </c>
      <c r="F339" s="111">
        <f t="shared" si="239"/>
        <v>85.3294653957729</v>
      </c>
      <c r="G339" s="111">
        <f t="shared" si="239"/>
        <v>80.460008288437635</v>
      </c>
      <c r="H339" s="111">
        <f t="shared" si="239"/>
        <v>76.70949026108579</v>
      </c>
      <c r="I339" s="111">
        <f t="shared" si="239"/>
        <v>71.560298383754656</v>
      </c>
      <c r="J339" s="111">
        <f t="shared" si="239"/>
        <v>67.882304185660999</v>
      </c>
      <c r="K339" s="111">
        <f t="shared" si="239"/>
        <v>63.603398259428104</v>
      </c>
      <c r="L339" s="111"/>
      <c r="M339" s="111"/>
      <c r="N339" s="111"/>
      <c r="O339" s="111">
        <f>O338/$D338*100</f>
        <v>44.788644840447574</v>
      </c>
      <c r="P339" s="111"/>
      <c r="Q339" s="111"/>
      <c r="R339" s="111"/>
      <c r="S339" s="111"/>
      <c r="T339" s="111">
        <f>T338/$D338*100</f>
        <v>20.906876782215551</v>
      </c>
      <c r="U339" s="15"/>
      <c r="V339" s="114"/>
      <c r="W339" s="114"/>
      <c r="X339" s="114"/>
      <c r="Y339" s="114"/>
      <c r="Z339" s="114"/>
      <c r="AA339" s="114"/>
      <c r="AB339" s="114"/>
      <c r="AC339" s="115">
        <f>AC338/$AC338*100</f>
        <v>100</v>
      </c>
      <c r="AD339" s="114"/>
      <c r="AE339" s="114"/>
      <c r="AF339" s="114"/>
      <c r="AG339" s="114">
        <f>AG338/$AC338*100</f>
        <v>70.418634956833344</v>
      </c>
      <c r="AH339" s="114"/>
      <c r="AI339" s="114"/>
      <c r="AJ339" s="114"/>
      <c r="AK339" s="114"/>
      <c r="AL339" s="114">
        <f>AL338/$AC338*100</f>
        <v>32.870691432146032</v>
      </c>
    </row>
    <row r="340" spans="1:38">
      <c r="A340" s="12"/>
      <c r="B340" s="12"/>
      <c r="C340" s="122" t="s">
        <v>547</v>
      </c>
      <c r="D340" s="15"/>
      <c r="E340" s="15"/>
      <c r="F340" s="15"/>
      <c r="G340" s="15"/>
      <c r="H340" s="15"/>
      <c r="I340" s="15"/>
      <c r="J340" s="15"/>
      <c r="K340" s="15">
        <v>1949</v>
      </c>
      <c r="L340" s="15">
        <v>1812</v>
      </c>
      <c r="M340" s="15">
        <v>1730</v>
      </c>
      <c r="N340" s="15">
        <v>1567</v>
      </c>
      <c r="O340" s="15">
        <v>1474</v>
      </c>
      <c r="P340" s="15">
        <v>1372.6696595967383</v>
      </c>
      <c r="Q340" s="15">
        <v>1255.0634571337353</v>
      </c>
      <c r="R340" s="15">
        <v>1115.0792918011471</v>
      </c>
      <c r="S340" s="15">
        <v>978.07948791697459</v>
      </c>
      <c r="T340" s="15">
        <v>861.72168289661943</v>
      </c>
      <c r="U340" s="15">
        <v>762.37986146026606</v>
      </c>
      <c r="V340" s="15"/>
      <c r="W340" s="15"/>
      <c r="X340" s="15"/>
      <c r="Y340" s="15"/>
      <c r="Z340" s="15"/>
      <c r="AA340" s="15"/>
      <c r="AB340" s="15"/>
      <c r="AC340" s="113">
        <v>100</v>
      </c>
      <c r="AD340" s="15">
        <v>92.970754232939967</v>
      </c>
      <c r="AE340" s="15">
        <v>88.763468445356594</v>
      </c>
      <c r="AF340" s="15">
        <v>80.40020523345305</v>
      </c>
      <c r="AG340" s="17">
        <v>75.628527449974342</v>
      </c>
      <c r="AH340" s="15">
        <v>70.42943353497887</v>
      </c>
      <c r="AI340" s="15">
        <v>64.395251777000269</v>
      </c>
      <c r="AJ340" s="15">
        <v>57.212893371018325</v>
      </c>
      <c r="AK340" s="15">
        <v>50.183657666340409</v>
      </c>
      <c r="AL340" s="47">
        <v>44.213529137846045</v>
      </c>
    </row>
    <row r="341" spans="1:38">
      <c r="A341" s="12"/>
      <c r="B341" s="12"/>
      <c r="C341" s="121" t="s">
        <v>183</v>
      </c>
      <c r="D341" s="15"/>
      <c r="E341" s="15"/>
      <c r="F341" s="15"/>
      <c r="G341" s="15"/>
      <c r="H341" s="15"/>
      <c r="I341" s="15"/>
      <c r="J341" s="15"/>
      <c r="K341" s="15">
        <v>1255</v>
      </c>
      <c r="L341" s="15">
        <v>1168</v>
      </c>
      <c r="M341" s="15">
        <v>1082</v>
      </c>
      <c r="N341" s="15">
        <v>959</v>
      </c>
      <c r="O341" s="15">
        <v>838</v>
      </c>
      <c r="P341" s="15">
        <v>712.28512642293083</v>
      </c>
      <c r="Q341" s="15">
        <v>591.39850264743029</v>
      </c>
      <c r="R341" s="15">
        <v>491.37912811672186</v>
      </c>
      <c r="S341" s="15">
        <v>410.8439620116917</v>
      </c>
      <c r="T341" s="15">
        <v>340.77631695866461</v>
      </c>
      <c r="U341" s="15">
        <v>284.75821603400163</v>
      </c>
      <c r="V341" s="15"/>
      <c r="W341" s="15"/>
      <c r="X341" s="15"/>
      <c r="Y341" s="15"/>
      <c r="Z341" s="15"/>
      <c r="AA341" s="15"/>
      <c r="AB341" s="15"/>
      <c r="AC341" s="113">
        <v>100</v>
      </c>
      <c r="AD341" s="15">
        <v>93.067729083665341</v>
      </c>
      <c r="AE341" s="15">
        <v>86.215139442231077</v>
      </c>
      <c r="AF341" s="15">
        <v>76.414342629482064</v>
      </c>
      <c r="AG341" s="17">
        <v>66.772908366533869</v>
      </c>
      <c r="AH341" s="15">
        <v>56.755786965970586</v>
      </c>
      <c r="AI341" s="15">
        <v>47.123386665133886</v>
      </c>
      <c r="AJ341" s="15">
        <v>39.153715387786605</v>
      </c>
      <c r="AK341" s="15">
        <v>32.736570678222449</v>
      </c>
      <c r="AL341" s="47">
        <v>27.153491391128654</v>
      </c>
    </row>
    <row r="342" spans="1:38">
      <c r="A342" s="29"/>
      <c r="B342" s="29"/>
      <c r="C342" s="123" t="s">
        <v>548</v>
      </c>
      <c r="D342" s="32"/>
      <c r="E342" s="32"/>
      <c r="F342" s="32"/>
      <c r="G342" s="32"/>
      <c r="H342" s="32"/>
      <c r="I342" s="32"/>
      <c r="J342" s="32"/>
      <c r="K342" s="32">
        <v>2935</v>
      </c>
      <c r="L342" s="32">
        <v>2762</v>
      </c>
      <c r="M342" s="32">
        <v>2475</v>
      </c>
      <c r="N342" s="32">
        <v>2296</v>
      </c>
      <c r="O342" s="32">
        <v>2011</v>
      </c>
      <c r="P342" s="32">
        <v>1739.4819069699079</v>
      </c>
      <c r="Q342" s="32">
        <v>1491.0983971290746</v>
      </c>
      <c r="R342" s="32">
        <v>1255.2137961404601</v>
      </c>
      <c r="S342" s="32">
        <v>1024.7621676819645</v>
      </c>
      <c r="T342" s="32">
        <v>815.43374716416088</v>
      </c>
      <c r="U342" s="32">
        <v>643.96672739205326</v>
      </c>
      <c r="V342" s="32"/>
      <c r="W342" s="32"/>
      <c r="X342" s="32"/>
      <c r="Y342" s="32"/>
      <c r="Z342" s="32"/>
      <c r="AA342" s="32"/>
      <c r="AB342" s="32"/>
      <c r="AC342" s="117">
        <v>100</v>
      </c>
      <c r="AD342" s="32">
        <v>94.105621805792168</v>
      </c>
      <c r="AE342" s="32">
        <v>84.327086882453145</v>
      </c>
      <c r="AF342" s="32">
        <v>78.228279386712103</v>
      </c>
      <c r="AG342" s="118">
        <v>68.517887563884159</v>
      </c>
      <c r="AH342" s="32">
        <v>59.266845211921904</v>
      </c>
      <c r="AI342" s="32">
        <v>50.804033973733375</v>
      </c>
      <c r="AJ342" s="32">
        <v>42.767079936642595</v>
      </c>
      <c r="AK342" s="32">
        <v>34.915235696148706</v>
      </c>
      <c r="AL342" s="119">
        <v>27.783091896564255</v>
      </c>
    </row>
  </sheetData>
  <mergeCells count="3">
    <mergeCell ref="A1:C1"/>
    <mergeCell ref="D1:T1"/>
    <mergeCell ref="V1:AL1"/>
  </mergeCells>
  <phoneticPr fontId="5"/>
  <pageMargins left="0.70866141732283472" right="0.70866141732283472" top="0.74803149606299213" bottom="0.74803149606299213" header="0.31496062992125984" footer="0.31496062992125984"/>
  <pageSetup paperSize="9" scale="26" fitToHeight="0" orientation="portrait" horizontalDpi="300" verticalDpi="300" r:id="rId1"/>
  <rowBreaks count="4" manualBreakCount="4">
    <brk id="60" max="16383" man="1"/>
    <brk id="117" max="16383" man="1"/>
    <brk id="180" max="16383" man="1"/>
    <brk id="24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52"/>
  <sheetViews>
    <sheetView topLeftCell="A19" workbookViewId="0">
      <selection activeCell="C8" sqref="C8"/>
    </sheetView>
  </sheetViews>
  <sheetFormatPr defaultRowHeight="13.5"/>
  <sheetData>
    <row r="1" spans="1:4">
      <c r="A1" s="183" t="s">
        <v>387</v>
      </c>
      <c r="B1" s="84"/>
      <c r="C1" s="185" t="s">
        <v>388</v>
      </c>
      <c r="D1" s="187"/>
    </row>
    <row r="2" spans="1:4" ht="14.25" thickBot="1">
      <c r="A2" s="184"/>
      <c r="B2" s="85"/>
      <c r="C2" s="186"/>
      <c r="D2" s="188"/>
    </row>
    <row r="3" spans="1:4">
      <c r="A3" s="86" t="s">
        <v>389</v>
      </c>
      <c r="B3" s="87"/>
      <c r="C3" s="88" t="s">
        <v>390</v>
      </c>
      <c r="D3" s="89"/>
    </row>
    <row r="4" spans="1:4">
      <c r="A4" s="90" t="s">
        <v>391</v>
      </c>
      <c r="B4" s="91"/>
      <c r="C4" s="92" t="s">
        <v>391</v>
      </c>
      <c r="D4" s="93"/>
    </row>
    <row r="5" spans="1:4">
      <c r="A5" s="94"/>
      <c r="B5" s="95"/>
      <c r="C5" s="92" t="s">
        <v>392</v>
      </c>
      <c r="D5" s="93"/>
    </row>
    <row r="6" spans="1:4">
      <c r="A6" s="90" t="s">
        <v>393</v>
      </c>
      <c r="B6" s="91"/>
      <c r="C6" s="92" t="s">
        <v>394</v>
      </c>
      <c r="D6" s="93"/>
    </row>
    <row r="7" spans="1:4">
      <c r="A7" s="94"/>
      <c r="B7" s="95"/>
      <c r="C7" s="92" t="s">
        <v>395</v>
      </c>
      <c r="D7" s="93"/>
    </row>
    <row r="8" spans="1:4">
      <c r="A8" s="96" t="s">
        <v>396</v>
      </c>
      <c r="B8" s="97"/>
      <c r="C8" s="92" t="s">
        <v>397</v>
      </c>
      <c r="D8" s="93"/>
    </row>
    <row r="9" spans="1:4">
      <c r="A9" s="96" t="s">
        <v>398</v>
      </c>
      <c r="B9" s="97"/>
      <c r="C9" s="92" t="s">
        <v>398</v>
      </c>
      <c r="D9" s="93"/>
    </row>
    <row r="10" spans="1:4">
      <c r="A10" s="102" t="s">
        <v>399</v>
      </c>
      <c r="B10" s="97"/>
      <c r="C10" s="92" t="s">
        <v>399</v>
      </c>
      <c r="D10" s="93"/>
    </row>
    <row r="11" spans="1:4">
      <c r="A11" s="105"/>
      <c r="B11" s="95"/>
      <c r="C11" s="92" t="s">
        <v>400</v>
      </c>
      <c r="D11" s="93"/>
    </row>
    <row r="12" spans="1:4">
      <c r="A12" s="105"/>
      <c r="B12" s="95"/>
      <c r="C12" s="92" t="s">
        <v>401</v>
      </c>
      <c r="D12" s="93"/>
    </row>
    <row r="13" spans="1:4">
      <c r="A13" s="106"/>
      <c r="B13" s="95"/>
      <c r="C13" s="92" t="s">
        <v>402</v>
      </c>
      <c r="D13" s="93"/>
    </row>
    <row r="14" spans="1:4">
      <c r="A14" s="103"/>
      <c r="B14" s="104"/>
      <c r="C14" s="98" t="s">
        <v>403</v>
      </c>
      <c r="D14" s="99"/>
    </row>
    <row r="15" spans="1:4">
      <c r="A15" s="102" t="s">
        <v>404</v>
      </c>
      <c r="B15" s="97"/>
      <c r="C15" s="92" t="s">
        <v>404</v>
      </c>
      <c r="D15" s="93"/>
    </row>
    <row r="16" spans="1:4">
      <c r="A16" s="103"/>
      <c r="B16" s="104"/>
      <c r="C16" s="98" t="s">
        <v>405</v>
      </c>
      <c r="D16" s="99"/>
    </row>
    <row r="17" spans="1:4">
      <c r="A17" s="96" t="s">
        <v>406</v>
      </c>
      <c r="B17" s="97"/>
      <c r="C17" s="92" t="s">
        <v>407</v>
      </c>
      <c r="D17" s="93"/>
    </row>
    <row r="18" spans="1:4">
      <c r="A18" s="94"/>
      <c r="B18" s="95"/>
      <c r="C18" s="92" t="s">
        <v>408</v>
      </c>
      <c r="D18" s="93"/>
    </row>
    <row r="19" spans="1:4">
      <c r="A19" s="94"/>
      <c r="B19" s="95"/>
      <c r="C19" s="92" t="s">
        <v>409</v>
      </c>
      <c r="D19" s="93"/>
    </row>
    <row r="20" spans="1:4">
      <c r="A20" s="94"/>
      <c r="B20" s="95"/>
      <c r="C20" s="92" t="s">
        <v>410</v>
      </c>
      <c r="D20" s="93"/>
    </row>
    <row r="21" spans="1:4">
      <c r="A21" s="94"/>
      <c r="B21" s="95"/>
      <c r="C21" s="92" t="s">
        <v>411</v>
      </c>
      <c r="D21" s="93"/>
    </row>
    <row r="22" spans="1:4">
      <c r="A22" s="96" t="s">
        <v>412</v>
      </c>
      <c r="B22" s="97"/>
      <c r="C22" s="92" t="s">
        <v>413</v>
      </c>
      <c r="D22" s="93"/>
    </row>
    <row r="23" spans="1:4">
      <c r="A23" s="102" t="s">
        <v>414</v>
      </c>
      <c r="B23" s="97"/>
      <c r="C23" s="92" t="s">
        <v>415</v>
      </c>
      <c r="D23" s="93"/>
    </row>
    <row r="24" spans="1:4">
      <c r="A24" s="103"/>
      <c r="B24" s="104"/>
      <c r="C24" s="98" t="s">
        <v>416</v>
      </c>
      <c r="D24" s="99"/>
    </row>
    <row r="25" spans="1:4" ht="27">
      <c r="A25" s="102" t="s">
        <v>417</v>
      </c>
      <c r="B25" s="97"/>
      <c r="C25" s="92" t="s">
        <v>417</v>
      </c>
      <c r="D25" s="93"/>
    </row>
    <row r="26" spans="1:4">
      <c r="A26" s="103"/>
      <c r="B26" s="104"/>
      <c r="C26" s="98" t="s">
        <v>418</v>
      </c>
      <c r="D26" s="99"/>
    </row>
    <row r="27" spans="1:4">
      <c r="A27" s="96" t="s">
        <v>419</v>
      </c>
      <c r="B27" s="97"/>
      <c r="C27" s="92" t="s">
        <v>419</v>
      </c>
      <c r="D27" s="93"/>
    </row>
    <row r="28" spans="1:4">
      <c r="A28" s="96" t="s">
        <v>420</v>
      </c>
      <c r="B28" s="97"/>
      <c r="C28" s="92" t="s">
        <v>420</v>
      </c>
      <c r="D28" s="93"/>
    </row>
    <row r="29" spans="1:4">
      <c r="A29" s="96" t="s">
        <v>421</v>
      </c>
      <c r="B29" s="97"/>
      <c r="C29" s="92" t="s">
        <v>422</v>
      </c>
      <c r="D29" s="93"/>
    </row>
    <row r="30" spans="1:4">
      <c r="A30" s="96" t="s">
        <v>423</v>
      </c>
      <c r="B30" s="97"/>
      <c r="C30" s="92" t="s">
        <v>423</v>
      </c>
      <c r="D30" s="93"/>
    </row>
    <row r="31" spans="1:4">
      <c r="A31" s="102" t="s">
        <v>424</v>
      </c>
      <c r="B31" s="97"/>
      <c r="C31" s="92" t="s">
        <v>425</v>
      </c>
      <c r="D31" s="93"/>
    </row>
    <row r="32" spans="1:4">
      <c r="A32" s="105"/>
      <c r="B32" s="95"/>
      <c r="C32" s="92" t="s">
        <v>426</v>
      </c>
      <c r="D32" s="93"/>
    </row>
    <row r="33" spans="1:4">
      <c r="A33" s="103"/>
      <c r="B33" s="104"/>
      <c r="C33" s="98" t="s">
        <v>427</v>
      </c>
      <c r="D33" s="99"/>
    </row>
    <row r="34" spans="1:4">
      <c r="A34" s="96" t="s">
        <v>428</v>
      </c>
      <c r="B34" s="97"/>
      <c r="C34" s="92" t="s">
        <v>429</v>
      </c>
      <c r="D34" s="93"/>
    </row>
    <row r="35" spans="1:4">
      <c r="A35" s="96" t="s">
        <v>430</v>
      </c>
      <c r="B35" s="97"/>
      <c r="C35" s="92" t="s">
        <v>430</v>
      </c>
      <c r="D35" s="93"/>
    </row>
    <row r="36" spans="1:4">
      <c r="A36" s="96" t="s">
        <v>431</v>
      </c>
      <c r="B36" s="97"/>
      <c r="C36" s="92" t="s">
        <v>432</v>
      </c>
      <c r="D36" s="93"/>
    </row>
    <row r="37" spans="1:4">
      <c r="A37" s="96" t="s">
        <v>433</v>
      </c>
      <c r="B37" s="97"/>
      <c r="C37" s="92" t="s">
        <v>434</v>
      </c>
      <c r="D37" s="93"/>
    </row>
    <row r="38" spans="1:4">
      <c r="A38" s="96" t="s">
        <v>435</v>
      </c>
      <c r="B38" s="97"/>
      <c r="C38" s="92" t="s">
        <v>436</v>
      </c>
      <c r="D38" s="93"/>
    </row>
    <row r="39" spans="1:4">
      <c r="A39" s="94"/>
      <c r="B39" s="95"/>
      <c r="C39" s="92" t="s">
        <v>437</v>
      </c>
      <c r="D39" s="93"/>
    </row>
    <row r="40" spans="1:4">
      <c r="A40" s="102" t="s">
        <v>438</v>
      </c>
      <c r="B40" s="97"/>
      <c r="C40" s="92" t="s">
        <v>439</v>
      </c>
      <c r="D40" s="93"/>
    </row>
    <row r="41" spans="1:4">
      <c r="A41" s="105"/>
      <c r="B41" s="95"/>
      <c r="C41" s="92" t="s">
        <v>440</v>
      </c>
      <c r="D41" s="93"/>
    </row>
    <row r="42" spans="1:4">
      <c r="A42" s="103"/>
      <c r="B42" s="104"/>
      <c r="C42" s="98" t="s">
        <v>441</v>
      </c>
      <c r="D42" s="99"/>
    </row>
    <row r="43" spans="1:4">
      <c r="A43" s="96" t="s">
        <v>442</v>
      </c>
      <c r="B43" s="97"/>
      <c r="C43" s="92" t="s">
        <v>442</v>
      </c>
      <c r="D43" s="93"/>
    </row>
    <row r="44" spans="1:4">
      <c r="A44" s="94"/>
      <c r="B44" s="95"/>
      <c r="C44" s="92" t="s">
        <v>443</v>
      </c>
      <c r="D44" s="93"/>
    </row>
    <row r="45" spans="1:4">
      <c r="A45" s="96" t="s">
        <v>444</v>
      </c>
      <c r="B45" s="97"/>
      <c r="C45" s="92" t="s">
        <v>444</v>
      </c>
      <c r="D45" s="93"/>
    </row>
    <row r="46" spans="1:4">
      <c r="A46" s="96" t="s">
        <v>445</v>
      </c>
      <c r="B46" s="97"/>
      <c r="C46" s="92" t="s">
        <v>445</v>
      </c>
      <c r="D46" s="93"/>
    </row>
    <row r="47" spans="1:4" ht="27">
      <c r="A47" s="96" t="s">
        <v>446</v>
      </c>
      <c r="B47" s="97"/>
      <c r="C47" s="92" t="s">
        <v>447</v>
      </c>
      <c r="D47" s="93"/>
    </row>
    <row r="48" spans="1:4">
      <c r="A48" s="96" t="s">
        <v>448</v>
      </c>
      <c r="B48" s="97"/>
      <c r="C48" s="92" t="s">
        <v>449</v>
      </c>
      <c r="D48" s="99"/>
    </row>
    <row r="49" spans="1:4">
      <c r="A49" s="96" t="s">
        <v>450</v>
      </c>
      <c r="B49" s="97"/>
      <c r="C49" s="92" t="s">
        <v>450</v>
      </c>
      <c r="D49" s="93"/>
    </row>
    <row r="50" spans="1:4">
      <c r="A50" s="100" t="s">
        <v>451</v>
      </c>
      <c r="B50" s="101"/>
      <c r="C50" s="92" t="s">
        <v>451</v>
      </c>
      <c r="D50" s="93"/>
    </row>
    <row r="51" spans="1:4">
      <c r="A51" s="102" t="s">
        <v>452</v>
      </c>
      <c r="B51" s="97"/>
      <c r="C51" s="98" t="s">
        <v>453</v>
      </c>
      <c r="D51" s="93"/>
    </row>
    <row r="52" spans="1:4">
      <c r="A52" s="103"/>
      <c r="B52" s="104"/>
      <c r="C52" s="92" t="s">
        <v>454</v>
      </c>
      <c r="D52" s="99"/>
    </row>
  </sheetData>
  <mergeCells count="3">
    <mergeCell ref="A1:A2"/>
    <mergeCell ref="C1:C2"/>
    <mergeCell ref="D1:D2"/>
  </mergeCells>
  <phoneticPr fontId="5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メモ</vt:lpstr>
      <vt:lpstr>人口変動指数</vt:lpstr>
      <vt:lpstr>人口変動指数 (2)</vt:lpstr>
      <vt:lpstr>Sheet2</vt:lpstr>
      <vt:lpstr>人口変動指数!Print_Area</vt:lpstr>
      <vt:lpstr>メモ!Print_Titles</vt:lpstr>
      <vt:lpstr>人口変動指数!Print_Titles</vt:lpstr>
      <vt:lpstr>'人口変動指数 (2)'!Print_Titles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小本修司</dc:creator>
  <cp:lastModifiedBy>TM</cp:lastModifiedBy>
  <cp:lastPrinted>2019-03-24T22:06:49Z</cp:lastPrinted>
  <dcterms:created xsi:type="dcterms:W3CDTF">2018-12-03T01:33:40Z</dcterms:created>
  <dcterms:modified xsi:type="dcterms:W3CDTF">2019-03-24T22:06:57Z</dcterms:modified>
</cp:coreProperties>
</file>