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行政班\◇選管関係\11_選挙人名簿登録者\01_選挙人名簿登録【定例（3・6・9・12月）】\選挙人名簿登録（Ｒ８）\R8.6.1\03 資料提供・HP・県政ニュース用\"/>
    </mc:Choice>
  </mc:AlternateContent>
  <xr:revisionPtr revIDLastSave="0" documentId="13_ncr:1_{C56ABDB8-16E8-4A57-8E51-D47899E73403}" xr6:coauthVersionLast="47" xr6:coauthVersionMax="47" xr10:uidLastSave="{00000000-0000-0000-0000-000000000000}"/>
  <bookViews>
    <workbookView xWindow="-120" yWindow="-120" windowWidth="29040" windowHeight="15720" tabRatio="605" firstSheet="1" activeTab="1" xr2:uid="{00000000-000D-0000-FFFF-FFFF00000000}"/>
  </bookViews>
  <sheets>
    <sheet name="XXXXXX" sheetId="10" state="veryHidden" r:id="rId1"/>
    <sheet name="定時登録（国内）" sheetId="4" r:id="rId2"/>
    <sheet name="在外登録" sheetId="14" r:id="rId3"/>
    <sheet name="定時登録（国内外）" sheetId="15" r:id="rId4"/>
  </sheets>
  <definedNames>
    <definedName name="_xlnm.Print_Area" localSheetId="2">在外登録!$A$1:$G$53</definedName>
    <definedName name="_xlnm.Print_Area" localSheetId="1">'定時登録（国内）'!$A$1:$G$54</definedName>
    <definedName name="_xlnm.Print_Area" localSheetId="3">'定時登録（国内外）'!$A$1:$H$55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5" l="1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20" i="15"/>
  <c r="C20" i="15"/>
  <c r="B21" i="15"/>
  <c r="C21" i="15"/>
  <c r="B22" i="15"/>
  <c r="C22" i="15"/>
  <c r="B23" i="15"/>
  <c r="C23" i="15"/>
  <c r="B24" i="15"/>
  <c r="C24" i="15"/>
  <c r="B25" i="15"/>
  <c r="C25" i="15"/>
  <c r="B26" i="15"/>
  <c r="C26" i="15"/>
  <c r="B27" i="15"/>
  <c r="C27" i="15"/>
  <c r="B28" i="15"/>
  <c r="C28" i="15"/>
  <c r="B29" i="15"/>
  <c r="C29" i="15"/>
  <c r="B30" i="15"/>
  <c r="C30" i="15"/>
  <c r="B31" i="15"/>
  <c r="C31" i="15"/>
  <c r="B32" i="15"/>
  <c r="C32" i="15"/>
  <c r="B33" i="15"/>
  <c r="C33" i="15"/>
  <c r="B34" i="15"/>
  <c r="C34" i="15"/>
  <c r="B35" i="15"/>
  <c r="C35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B47" i="15"/>
  <c r="C47" i="15"/>
  <c r="B48" i="15"/>
  <c r="C48" i="15"/>
  <c r="B49" i="15"/>
  <c r="C49" i="15"/>
  <c r="B5" i="14"/>
  <c r="D15" i="15" l="1"/>
  <c r="D46" i="15"/>
  <c r="D38" i="15"/>
  <c r="D30" i="15"/>
  <c r="D26" i="15"/>
  <c r="D22" i="15"/>
  <c r="D35" i="15"/>
  <c r="D9" i="15"/>
  <c r="D16" i="15"/>
  <c r="D10" i="15"/>
  <c r="D14" i="15"/>
  <c r="D19" i="15"/>
  <c r="D32" i="15"/>
  <c r="D20" i="15"/>
  <c r="D40" i="15"/>
  <c r="D49" i="15"/>
  <c r="D45" i="15"/>
  <c r="D41" i="15"/>
  <c r="D33" i="15"/>
  <c r="D25" i="15"/>
  <c r="D17" i="15"/>
  <c r="D48" i="15"/>
  <c r="D18" i="15"/>
  <c r="D31" i="15"/>
  <c r="D21" i="15"/>
  <c r="D47" i="15"/>
  <c r="D44" i="15"/>
  <c r="D24" i="15"/>
  <c r="D34" i="15"/>
  <c r="D43" i="15"/>
  <c r="D23" i="15"/>
  <c r="D39" i="15"/>
  <c r="D13" i="15"/>
  <c r="D28" i="15"/>
  <c r="D12" i="15"/>
  <c r="D37" i="15"/>
  <c r="D36" i="15"/>
  <c r="D42" i="15"/>
  <c r="D29" i="15"/>
  <c r="D27" i="15"/>
  <c r="D11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F48" i="4" l="1"/>
  <c r="F49" i="15" l="1"/>
  <c r="G49" i="15" s="1"/>
  <c r="E5" i="14" l="1"/>
  <c r="B5" i="15" l="1"/>
  <c r="E5" i="15" l="1"/>
  <c r="F42" i="4" l="1"/>
  <c r="G42" i="4" s="1"/>
  <c r="F41" i="4"/>
  <c r="G41" i="4" s="1"/>
  <c r="F38" i="15"/>
  <c r="G38" i="15" s="1"/>
  <c r="F37" i="15"/>
  <c r="G37" i="15" s="1"/>
  <c r="F30" i="4"/>
  <c r="G30" i="4" s="1"/>
  <c r="F29" i="4"/>
  <c r="G29" i="4" s="1"/>
  <c r="F22" i="15"/>
  <c r="G22" i="15" s="1"/>
  <c r="F21" i="4"/>
  <c r="G21" i="4" s="1"/>
  <c r="F19" i="15"/>
  <c r="F20" i="15" s="1"/>
  <c r="G20" i="15" s="1"/>
  <c r="F44" i="15"/>
  <c r="G44" i="15" s="1"/>
  <c r="F43" i="15"/>
  <c r="G43" i="15" s="1"/>
  <c r="F34" i="15"/>
  <c r="G34" i="15" s="1"/>
  <c r="F33" i="15"/>
  <c r="G33" i="15" s="1"/>
  <c r="F32" i="15"/>
  <c r="G32" i="15" s="1"/>
  <c r="F31" i="15"/>
  <c r="G31" i="15" s="1"/>
  <c r="F30" i="15"/>
  <c r="G30" i="15" s="1"/>
  <c r="F29" i="15"/>
  <c r="F27" i="15"/>
  <c r="G27" i="15" s="1"/>
  <c r="F26" i="15"/>
  <c r="G26" i="15" s="1"/>
  <c r="F17" i="15"/>
  <c r="G17" i="15" s="1"/>
  <c r="F16" i="15"/>
  <c r="G16" i="15" s="1"/>
  <c r="F15" i="15"/>
  <c r="G15" i="15" s="1"/>
  <c r="F14" i="15"/>
  <c r="G14" i="15" s="1"/>
  <c r="F13" i="15"/>
  <c r="G13" i="15" s="1"/>
  <c r="F12" i="15"/>
  <c r="G12" i="15" s="1"/>
  <c r="F48" i="14"/>
  <c r="G48" i="14" s="1"/>
  <c r="F47" i="14"/>
  <c r="G47" i="14" s="1"/>
  <c r="F46" i="14"/>
  <c r="G46" i="14" s="1"/>
  <c r="F49" i="14"/>
  <c r="G49" i="14" s="1"/>
  <c r="F45" i="14"/>
  <c r="G45" i="14" s="1"/>
  <c r="F44" i="14"/>
  <c r="G44" i="14" s="1"/>
  <c r="F43" i="14"/>
  <c r="G43" i="14" s="1"/>
  <c r="F42" i="14"/>
  <c r="G42" i="14" s="1"/>
  <c r="F41" i="14"/>
  <c r="G41" i="14" s="1"/>
  <c r="F40" i="14"/>
  <c r="G40" i="14" s="1"/>
  <c r="F36" i="14"/>
  <c r="G36" i="14" s="1"/>
  <c r="F37" i="14"/>
  <c r="G37" i="14" s="1"/>
  <c r="F38" i="14"/>
  <c r="G38" i="14" s="1"/>
  <c r="F29" i="14"/>
  <c r="G29" i="14" s="1"/>
  <c r="F30" i="14"/>
  <c r="G30" i="14" s="1"/>
  <c r="F31" i="14"/>
  <c r="G31" i="14" s="1"/>
  <c r="F32" i="14"/>
  <c r="G32" i="14" s="1"/>
  <c r="F33" i="14"/>
  <c r="G33" i="14" s="1"/>
  <c r="F34" i="14"/>
  <c r="G34" i="14" s="1"/>
  <c r="F25" i="14"/>
  <c r="G25" i="14" s="1"/>
  <c r="F26" i="14"/>
  <c r="G26" i="14" s="1"/>
  <c r="F27" i="14"/>
  <c r="G27" i="14" s="1"/>
  <c r="F21" i="14"/>
  <c r="G21" i="14" s="1"/>
  <c r="F22" i="14"/>
  <c r="G22" i="14" s="1"/>
  <c r="F23" i="14"/>
  <c r="F19" i="14"/>
  <c r="F20" i="14" s="1"/>
  <c r="G20" i="14" s="1"/>
  <c r="F9" i="14"/>
  <c r="G9" i="14" s="1"/>
  <c r="F10" i="14"/>
  <c r="G10" i="14" s="1"/>
  <c r="F11" i="14"/>
  <c r="G11" i="14" s="1"/>
  <c r="F12" i="14"/>
  <c r="G12" i="14" s="1"/>
  <c r="F13" i="14"/>
  <c r="G13" i="14" s="1"/>
  <c r="F14" i="14"/>
  <c r="G14" i="14" s="1"/>
  <c r="F15" i="14"/>
  <c r="G15" i="14" s="1"/>
  <c r="F16" i="14"/>
  <c r="G16" i="14" s="1"/>
  <c r="F17" i="14"/>
  <c r="G17" i="14" s="1"/>
  <c r="F44" i="4"/>
  <c r="G44" i="4" s="1"/>
  <c r="F43" i="4"/>
  <c r="G43" i="4" s="1"/>
  <c r="F36" i="4"/>
  <c r="F37" i="4"/>
  <c r="G37" i="4" s="1"/>
  <c r="F31" i="4"/>
  <c r="G31" i="4" s="1"/>
  <c r="F32" i="4"/>
  <c r="G32" i="4" s="1"/>
  <c r="F33" i="4"/>
  <c r="G33" i="4" s="1"/>
  <c r="F34" i="4"/>
  <c r="G34" i="4" s="1"/>
  <c r="F25" i="4"/>
  <c r="G25" i="4" s="1"/>
  <c r="F26" i="4"/>
  <c r="G26" i="4" s="1"/>
  <c r="F27" i="4"/>
  <c r="G27" i="4" s="1"/>
  <c r="F10" i="4"/>
  <c r="G10" i="4" s="1"/>
  <c r="F11" i="4"/>
  <c r="G11" i="4" s="1"/>
  <c r="F12" i="4"/>
  <c r="G12" i="4" s="1"/>
  <c r="F13" i="4"/>
  <c r="G13" i="4" s="1"/>
  <c r="F14" i="4"/>
  <c r="G14" i="4" s="1"/>
  <c r="F16" i="4"/>
  <c r="G16" i="4" s="1"/>
  <c r="F17" i="4"/>
  <c r="G17" i="4" s="1"/>
  <c r="F49" i="4"/>
  <c r="G49" i="4" s="1"/>
  <c r="F45" i="4"/>
  <c r="G45" i="4" s="1"/>
  <c r="F45" i="15"/>
  <c r="G45" i="15" s="1"/>
  <c r="F40" i="15"/>
  <c r="G40" i="15" s="1"/>
  <c r="F38" i="4"/>
  <c r="G38" i="4" s="1"/>
  <c r="F41" i="15"/>
  <c r="G41" i="15" s="1"/>
  <c r="F40" i="4"/>
  <c r="G40" i="4" s="1"/>
  <c r="F19" i="4"/>
  <c r="F20" i="4" s="1"/>
  <c r="G20" i="4" s="1"/>
  <c r="F23" i="4"/>
  <c r="G23" i="4" s="1"/>
  <c r="F9" i="4"/>
  <c r="G9" i="4" s="1"/>
  <c r="F22" i="4"/>
  <c r="G22" i="4" s="1"/>
  <c r="F21" i="15"/>
  <c r="G21" i="15" s="1"/>
  <c r="F15" i="4"/>
  <c r="G15" i="4" s="1"/>
  <c r="G48" i="4"/>
  <c r="F48" i="15"/>
  <c r="G48" i="15" s="1"/>
  <c r="F46" i="4"/>
  <c r="G46" i="4" s="1"/>
  <c r="F46" i="15"/>
  <c r="G46" i="15" s="1"/>
  <c r="F47" i="4"/>
  <c r="G47" i="4" s="1"/>
  <c r="F9" i="15" l="1"/>
  <c r="G9" i="15" s="1"/>
  <c r="F28" i="4"/>
  <c r="G28" i="4" s="1"/>
  <c r="F39" i="4"/>
  <c r="G39" i="4" s="1"/>
  <c r="G19" i="14"/>
  <c r="F25" i="15"/>
  <c r="G25" i="15" s="1"/>
  <c r="F28" i="14"/>
  <c r="G28" i="14" s="1"/>
  <c r="F18" i="14"/>
  <c r="G18" i="14" s="1"/>
  <c r="F39" i="14"/>
  <c r="G39" i="14" s="1"/>
  <c r="G36" i="4"/>
  <c r="F35" i="4"/>
  <c r="G35" i="4" s="1"/>
  <c r="F36" i="15"/>
  <c r="F39" i="15" s="1"/>
  <c r="G39" i="15" s="1"/>
  <c r="F42" i="15"/>
  <c r="G42" i="15" s="1"/>
  <c r="F11" i="15"/>
  <c r="G11" i="15" s="1"/>
  <c r="F18" i="4"/>
  <c r="G18" i="4" s="1"/>
  <c r="G19" i="15"/>
  <c r="F35" i="14"/>
  <c r="G35" i="14" s="1"/>
  <c r="F24" i="14"/>
  <c r="G24" i="14" s="1"/>
  <c r="F47" i="15"/>
  <c r="G47" i="15" s="1"/>
  <c r="F10" i="15"/>
  <c r="G10" i="15" s="1"/>
  <c r="F35" i="15"/>
  <c r="G35" i="15" s="1"/>
  <c r="G29" i="15"/>
  <c r="G19" i="4"/>
  <c r="F24" i="4"/>
  <c r="G24" i="4" s="1"/>
  <c r="F23" i="15"/>
  <c r="G23" i="15" s="1"/>
  <c r="G36" i="15" l="1"/>
  <c r="F28" i="15"/>
  <c r="G28" i="15" s="1"/>
  <c r="F18" i="15"/>
  <c r="G18" i="15" s="1"/>
  <c r="F24" i="15"/>
  <c r="G24" i="15" s="1"/>
</calcChain>
</file>

<file path=xl/sharedStrings.xml><?xml version="1.0" encoding="utf-8"?>
<sst xmlns="http://schemas.openxmlformats.org/spreadsheetml/2006/main" count="193" uniqueCount="95">
  <si>
    <t>由良町</t>
    <rPh sb="0" eb="3">
      <t>ユラチョウ</t>
    </rPh>
    <phoneticPr fontId="2"/>
  </si>
  <si>
    <t>すさみ町</t>
    <rPh sb="0" eb="4">
      <t>スサミチョウ</t>
    </rPh>
    <phoneticPr fontId="2"/>
  </si>
  <si>
    <t>増減率</t>
    <rPh sb="0" eb="3">
      <t>ゾウゲンリツ</t>
    </rPh>
    <phoneticPr fontId="2"/>
  </si>
  <si>
    <t>増減数</t>
    <rPh sb="0" eb="2">
      <t>ゾウゲン</t>
    </rPh>
    <rPh sb="2" eb="3">
      <t>スウ</t>
    </rPh>
    <phoneticPr fontId="2"/>
  </si>
  <si>
    <t>選　挙　人　名　簿　登　録　者　数　報　告　（　定　時　）</t>
    <rPh sb="0" eb="5">
      <t>センキョニン</t>
    </rPh>
    <rPh sb="6" eb="9">
      <t>メイボ</t>
    </rPh>
    <rPh sb="10" eb="15">
      <t>トウロクシャ</t>
    </rPh>
    <rPh sb="16" eb="17">
      <t>スウ</t>
    </rPh>
    <rPh sb="18" eb="21">
      <t>ホウコク</t>
    </rPh>
    <rPh sb="24" eb="27">
      <t>テイジ</t>
    </rPh>
    <phoneticPr fontId="2"/>
  </si>
  <si>
    <t>市町村名</t>
    <rPh sb="0" eb="3">
      <t>シチョウソン</t>
    </rPh>
    <rPh sb="3" eb="4">
      <t>メイ</t>
    </rPh>
    <phoneticPr fontId="2"/>
  </si>
  <si>
    <t>現在におけ</t>
    <rPh sb="0" eb="2">
      <t>ゲンザイ</t>
    </rPh>
    <phoneticPr fontId="2"/>
  </si>
  <si>
    <t>(%)</t>
    <phoneticPr fontId="2"/>
  </si>
  <si>
    <t>る名簿登録</t>
    <rPh sb="1" eb="3">
      <t>メイボ</t>
    </rPh>
    <rPh sb="3" eb="5">
      <t>トウロク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</si>
  <si>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</si>
  <si>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</si>
  <si>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A-B</t>
    <phoneticPr fontId="2"/>
  </si>
  <si>
    <t>者数　　 A</t>
    <rPh sb="0" eb="1">
      <t>シャ</t>
    </rPh>
    <rPh sb="1" eb="2">
      <t>スウ</t>
    </rPh>
    <phoneticPr fontId="2"/>
  </si>
  <si>
    <t>C</t>
    <phoneticPr fontId="2"/>
  </si>
  <si>
    <t>C/B</t>
    <phoneticPr fontId="2"/>
  </si>
  <si>
    <t>和歌山市</t>
    <rPh sb="0" eb="4">
      <t>ワカヤマシ</t>
    </rPh>
    <phoneticPr fontId="2"/>
  </si>
  <si>
    <t>海南市</t>
    <rPh sb="0" eb="3">
      <t>カイナンシ</t>
    </rPh>
    <phoneticPr fontId="2"/>
  </si>
  <si>
    <t>橋本市</t>
    <rPh sb="0" eb="3">
      <t>ハシモトシ</t>
    </rPh>
    <phoneticPr fontId="2"/>
  </si>
  <si>
    <t>有田市</t>
    <rPh sb="0" eb="3">
      <t>アリダシ</t>
    </rPh>
    <phoneticPr fontId="2"/>
  </si>
  <si>
    <t>御坊市</t>
    <rPh sb="0" eb="3">
      <t>ゴボウシ</t>
    </rPh>
    <phoneticPr fontId="2"/>
  </si>
  <si>
    <t>田辺市</t>
    <rPh sb="0" eb="3">
      <t>タナベシ</t>
    </rPh>
    <phoneticPr fontId="2"/>
  </si>
  <si>
    <t>かつらぎ町</t>
    <rPh sb="0" eb="5">
      <t>カツラギチョウ</t>
    </rPh>
    <phoneticPr fontId="2"/>
  </si>
  <si>
    <t>九度山町</t>
    <rPh sb="0" eb="4">
      <t>クドヤマチョウ</t>
    </rPh>
    <phoneticPr fontId="2"/>
  </si>
  <si>
    <t>高野町</t>
    <rPh sb="0" eb="3">
      <t>コウヤチョウ</t>
    </rPh>
    <phoneticPr fontId="2"/>
  </si>
  <si>
    <t>湯浅町</t>
    <rPh sb="0" eb="3">
      <t>ユアサチョウ</t>
    </rPh>
    <phoneticPr fontId="2"/>
  </si>
  <si>
    <t>広川町</t>
    <rPh sb="0" eb="3">
      <t>ヒロカワチョウ</t>
    </rPh>
    <phoneticPr fontId="2"/>
  </si>
  <si>
    <t>美浜町</t>
    <rPh sb="0" eb="3">
      <t>ミハマチョウ</t>
    </rPh>
    <phoneticPr fontId="2"/>
  </si>
  <si>
    <t>日高町</t>
    <rPh sb="0" eb="3">
      <t>ヒダカチョウ</t>
    </rPh>
    <phoneticPr fontId="2"/>
  </si>
  <si>
    <t>上富田町</t>
    <rPh sb="0" eb="4">
      <t>カミトンダチョウ</t>
    </rPh>
    <phoneticPr fontId="2"/>
  </si>
  <si>
    <t>那智勝浦町</t>
    <rPh sb="0" eb="5">
      <t>ナチカツウラチョウ</t>
    </rPh>
    <phoneticPr fontId="2"/>
  </si>
  <si>
    <t>太地町</t>
    <rPh sb="0" eb="3">
      <t>タイジチョウ</t>
    </rPh>
    <phoneticPr fontId="2"/>
  </si>
  <si>
    <t>古座川町</t>
    <rPh sb="0" eb="4">
      <t>コザガワチョウ</t>
    </rPh>
    <phoneticPr fontId="2"/>
  </si>
  <si>
    <t>町村計</t>
    <rPh sb="0" eb="1">
      <t>チョウ</t>
    </rPh>
    <rPh sb="1" eb="2">
      <t>ムラ</t>
    </rPh>
    <rPh sb="2" eb="3">
      <t>ケイ</t>
    </rPh>
    <phoneticPr fontId="2"/>
  </si>
  <si>
    <t>　　Ａ　の　内　訳</t>
    <rPh sb="6" eb="9">
      <t>ウチワケ</t>
    </rPh>
    <phoneticPr fontId="2"/>
  </si>
  <si>
    <t>者数     B</t>
    <rPh sb="0" eb="1">
      <t>トウロクシャ</t>
    </rPh>
    <rPh sb="1" eb="2">
      <t>スウ</t>
    </rPh>
    <phoneticPr fontId="2"/>
  </si>
  <si>
    <t>北山村</t>
    <rPh sb="0" eb="3">
      <t>キタヤマムラ</t>
    </rPh>
    <phoneticPr fontId="2"/>
  </si>
  <si>
    <t>印南町</t>
    <rPh sb="0" eb="3">
      <t>イナミチョウ</t>
    </rPh>
    <phoneticPr fontId="2"/>
  </si>
  <si>
    <t>みなべ町</t>
    <rPh sb="3" eb="4">
      <t>マチ</t>
    </rPh>
    <phoneticPr fontId="2"/>
  </si>
  <si>
    <t>日高川町</t>
    <rPh sb="0" eb="2">
      <t>ヒダカ</t>
    </rPh>
    <rPh sb="2" eb="3">
      <t>ガワ</t>
    </rPh>
    <rPh sb="3" eb="4">
      <t>チョウ</t>
    </rPh>
    <phoneticPr fontId="2"/>
  </si>
  <si>
    <t>串本町</t>
    <rPh sb="0" eb="3">
      <t>クシモトチョウ</t>
    </rPh>
    <phoneticPr fontId="2"/>
  </si>
  <si>
    <t>新宮市</t>
    <rPh sb="0" eb="3">
      <t>シングウシ</t>
    </rPh>
    <phoneticPr fontId="2"/>
  </si>
  <si>
    <t>紀の川市</t>
    <rPh sb="0" eb="1">
      <t>オサム</t>
    </rPh>
    <rPh sb="2" eb="4">
      <t>カワイチ</t>
    </rPh>
    <phoneticPr fontId="2"/>
  </si>
  <si>
    <t>紀美野町</t>
    <rPh sb="0" eb="2">
      <t>ノリミ</t>
    </rPh>
    <rPh sb="2" eb="4">
      <t>ノマチ</t>
    </rPh>
    <phoneticPr fontId="2"/>
  </si>
  <si>
    <t>有田川町</t>
    <rPh sb="0" eb="1">
      <t>ユウ</t>
    </rPh>
    <rPh sb="1" eb="4">
      <t>タガワチョウ</t>
    </rPh>
    <phoneticPr fontId="2"/>
  </si>
  <si>
    <t>岩出市</t>
    <rPh sb="0" eb="2">
      <t>イワデ</t>
    </rPh>
    <rPh sb="2" eb="3">
      <t>シ</t>
    </rPh>
    <phoneticPr fontId="2"/>
  </si>
  <si>
    <t>市　町　村　別　登　録　者　数　　　　　　　　　　　　　　</t>
    <rPh sb="0" eb="5">
      <t>シチョウソン</t>
    </rPh>
    <rPh sb="6" eb="7">
      <t>ベツ</t>
    </rPh>
    <rPh sb="8" eb="9">
      <t>ノボル</t>
    </rPh>
    <rPh sb="10" eb="11">
      <t>ロク</t>
    </rPh>
    <rPh sb="12" eb="13">
      <t>シャ</t>
    </rPh>
    <rPh sb="14" eb="15">
      <t>スウ</t>
    </rPh>
    <phoneticPr fontId="2"/>
  </si>
  <si>
    <t>県　計</t>
    <rPh sb="0" eb="1">
      <t>ケン</t>
    </rPh>
    <rPh sb="2" eb="3">
      <t>ケイ</t>
    </rPh>
    <phoneticPr fontId="2"/>
  </si>
  <si>
    <t>小　計</t>
    <rPh sb="0" eb="1">
      <t>ショウ</t>
    </rPh>
    <rPh sb="2" eb="3">
      <t>ケイ</t>
    </rPh>
    <phoneticPr fontId="2"/>
  </si>
  <si>
    <t>市　計</t>
    <rPh sb="0" eb="1">
      <t>シ</t>
    </rPh>
    <rPh sb="2" eb="3">
      <t>ケイ</t>
    </rPh>
    <phoneticPr fontId="2"/>
  </si>
  <si>
    <t>橋本市</t>
    <rPh sb="0" eb="3">
      <t>ハシモトシ</t>
    </rPh>
    <phoneticPr fontId="2"/>
  </si>
  <si>
    <t>上富田町</t>
    <rPh sb="0" eb="4">
      <t>カミトンダチョウ</t>
    </rPh>
    <phoneticPr fontId="2"/>
  </si>
  <si>
    <t>高野町</t>
    <rPh sb="0" eb="3">
      <t>コウヤチョウ</t>
    </rPh>
    <phoneticPr fontId="2"/>
  </si>
  <si>
    <t>和歌山市</t>
    <rPh sb="0" eb="4">
      <t>ワカヤマシ</t>
    </rPh>
    <phoneticPr fontId="2"/>
  </si>
  <si>
    <t>美浜町</t>
    <rPh sb="0" eb="3">
      <t>ミハマチョウ</t>
    </rPh>
    <phoneticPr fontId="2"/>
  </si>
  <si>
    <t>湯浅町</t>
    <rPh sb="0" eb="3">
      <t>ユアサチョウ</t>
    </rPh>
    <phoneticPr fontId="2"/>
  </si>
  <si>
    <t>日高町</t>
    <rPh sb="0" eb="3">
      <t>ヒダカチョウ</t>
    </rPh>
    <phoneticPr fontId="2"/>
  </si>
  <si>
    <t>由良町</t>
    <rPh sb="0" eb="3">
      <t>ユラチョウ</t>
    </rPh>
    <phoneticPr fontId="2"/>
  </si>
  <si>
    <t>白浜町</t>
    <rPh sb="0" eb="3">
      <t>シラハマチョウ</t>
    </rPh>
    <phoneticPr fontId="2"/>
  </si>
  <si>
    <t>古座川町</t>
    <rPh sb="0" eb="4">
      <t>コザガワチョウ</t>
    </rPh>
    <phoneticPr fontId="2"/>
  </si>
  <si>
    <t>かつらぎ町</t>
    <rPh sb="0" eb="5">
      <t>カツラギチョウ</t>
    </rPh>
    <phoneticPr fontId="2"/>
  </si>
  <si>
    <t>太地町</t>
    <rPh sb="0" eb="3">
      <t>タイジチョウ</t>
    </rPh>
    <phoneticPr fontId="2"/>
  </si>
  <si>
    <t>有田市</t>
    <rPh sb="0" eb="3">
      <t>アリダシ</t>
    </rPh>
    <phoneticPr fontId="2"/>
  </si>
  <si>
    <t>田辺市</t>
    <rPh sb="0" eb="3">
      <t>タナベシ</t>
    </rPh>
    <phoneticPr fontId="2"/>
  </si>
  <si>
    <t>海南市</t>
    <rPh sb="0" eb="3">
      <t>カイナンシ</t>
    </rPh>
    <phoneticPr fontId="2"/>
  </si>
  <si>
    <t>御坊市</t>
    <rPh sb="0" eb="3">
      <t>ゴボウシ</t>
    </rPh>
    <phoneticPr fontId="2"/>
  </si>
  <si>
    <t>那智勝浦町</t>
    <rPh sb="0" eb="5">
      <t>ナチカツウラチョウ</t>
    </rPh>
    <phoneticPr fontId="2"/>
  </si>
  <si>
    <t>九度山町</t>
    <rPh sb="0" eb="4">
      <t>クドヤマチョウ</t>
    </rPh>
    <phoneticPr fontId="2"/>
  </si>
  <si>
    <t>在　外　選　挙　人　名　簿　登　録　者　数　報　告</t>
    <rPh sb="0" eb="1">
      <t>ザイ</t>
    </rPh>
    <rPh sb="2" eb="3">
      <t>ソト</t>
    </rPh>
    <rPh sb="4" eb="5">
      <t>セン</t>
    </rPh>
    <rPh sb="6" eb="7">
      <t>キョ</t>
    </rPh>
    <rPh sb="8" eb="9">
      <t>ヒト</t>
    </rPh>
    <rPh sb="10" eb="11">
      <t>ナ</t>
    </rPh>
    <rPh sb="12" eb="13">
      <t>ボ</t>
    </rPh>
    <rPh sb="14" eb="15">
      <t>ノボル</t>
    </rPh>
    <rPh sb="16" eb="17">
      <t>リョク</t>
    </rPh>
    <rPh sb="18" eb="19">
      <t>モノ</t>
    </rPh>
    <rPh sb="20" eb="21">
      <t>スウ</t>
    </rPh>
    <rPh sb="22" eb="23">
      <t>ホウ</t>
    </rPh>
    <rPh sb="24" eb="25">
      <t>コク</t>
    </rPh>
    <phoneticPr fontId="2"/>
  </si>
  <si>
    <t>市　町　村　別　登　録　者　数　　　　　　　　　　</t>
    <rPh sb="0" eb="5">
      <t>シチョウソン</t>
    </rPh>
    <rPh sb="6" eb="7">
      <t>ベツ</t>
    </rPh>
    <rPh sb="8" eb="13">
      <t>トウロクシャ</t>
    </rPh>
    <rPh sb="14" eb="15">
      <t>スウ</t>
    </rPh>
    <phoneticPr fontId="2"/>
  </si>
  <si>
    <t>串本町</t>
    <rPh sb="0" eb="2">
      <t>クシモト</t>
    </rPh>
    <rPh sb="2" eb="3">
      <t>チョウ</t>
    </rPh>
    <phoneticPr fontId="2"/>
  </si>
  <si>
    <t>市町村名</t>
    <rPh sb="0" eb="3">
      <t>シチョウソン</t>
    </rPh>
    <rPh sb="3" eb="4">
      <t>メイ</t>
    </rPh>
    <phoneticPr fontId="2"/>
  </si>
  <si>
    <t>現在におけ</t>
    <rPh sb="0" eb="2">
      <t>ゲンザイ</t>
    </rPh>
    <phoneticPr fontId="2"/>
  </si>
  <si>
    <t>(%)</t>
    <phoneticPr fontId="2"/>
  </si>
  <si>
    <t>る名簿登録</t>
    <rPh sb="1" eb="3">
      <t>メイボ</t>
    </rPh>
    <rPh sb="3" eb="5">
      <t>トウロク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</si>
  <si>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</si>
  <si>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</si>
  <si>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A-B</t>
    <phoneticPr fontId="2"/>
  </si>
  <si>
    <t>者数　　 A</t>
    <rPh sb="0" eb="1">
      <t>シャ</t>
    </rPh>
    <rPh sb="1" eb="2">
      <t>スウ</t>
    </rPh>
    <phoneticPr fontId="2"/>
  </si>
  <si>
    <t>者数     B</t>
    <rPh sb="0" eb="1">
      <t>トウロクシャ</t>
    </rPh>
    <rPh sb="1" eb="2">
      <t>スウ</t>
    </rPh>
    <phoneticPr fontId="2"/>
  </si>
  <si>
    <t>C</t>
    <phoneticPr fontId="2"/>
  </si>
  <si>
    <t>C/B</t>
    <phoneticPr fontId="2"/>
  </si>
  <si>
    <t>広川町</t>
    <rPh sb="0" eb="3">
      <t>ヒロカワチョウ</t>
    </rPh>
    <phoneticPr fontId="2"/>
  </si>
  <si>
    <t>すさみ町</t>
    <rPh sb="0" eb="4">
      <t>スサミチョウ</t>
    </rPh>
    <phoneticPr fontId="2"/>
  </si>
  <si>
    <t>町村計</t>
    <rPh sb="0" eb="1">
      <t>チョウ</t>
    </rPh>
    <rPh sb="1" eb="2">
      <t>ムラ</t>
    </rPh>
    <rPh sb="2" eb="3">
      <t>ケイ</t>
    </rPh>
    <phoneticPr fontId="2"/>
  </si>
  <si>
    <t>選　挙　人　名　簿　登　録　者　数　報　告　（　国　内　外　）</t>
    <rPh sb="0" eb="5">
      <t>センキョニン</t>
    </rPh>
    <rPh sb="6" eb="9">
      <t>メイボ</t>
    </rPh>
    <rPh sb="10" eb="15">
      <t>トウロクシャ</t>
    </rPh>
    <rPh sb="16" eb="17">
      <t>スウ</t>
    </rPh>
    <rPh sb="18" eb="21">
      <t>ホウコク</t>
    </rPh>
    <rPh sb="24" eb="25">
      <t>コク</t>
    </rPh>
    <rPh sb="26" eb="27">
      <t>ナイ</t>
    </rPh>
    <rPh sb="28" eb="29">
      <t>ガイ</t>
    </rPh>
    <phoneticPr fontId="2"/>
  </si>
  <si>
    <t>衆議院１区※</t>
    <rPh sb="0" eb="3">
      <t>シュウギイン</t>
    </rPh>
    <rPh sb="4" eb="5">
      <t>ク</t>
    </rPh>
    <phoneticPr fontId="2"/>
  </si>
  <si>
    <t>衆議院２区※</t>
    <rPh sb="0" eb="3">
      <t>シュウギイン</t>
    </rPh>
    <rPh sb="4" eb="5">
      <t>ク</t>
    </rPh>
    <phoneticPr fontId="2"/>
  </si>
  <si>
    <t>　　第１区　和歌山市、紀の川市、岩出市</t>
    <phoneticPr fontId="2"/>
  </si>
  <si>
    <t>　　第２区　第１区以外の市町村</t>
    <phoneticPr fontId="2"/>
  </si>
  <si>
    <t>　小選挙区が以下のとおりとなりました。</t>
    <phoneticPr fontId="2"/>
  </si>
  <si>
    <t>※　公職選挙法の一部を改正する法律（区割り改定法）の施行（令和4年12月28日）に伴い、</t>
    <rPh sb="26" eb="28">
      <t>セコウ</t>
    </rPh>
    <rPh sb="29" eb="31">
      <t>レイワ</t>
    </rPh>
    <rPh sb="32" eb="33">
      <t>ネン</t>
    </rPh>
    <rPh sb="35" eb="36">
      <t>ツキ</t>
    </rPh>
    <rPh sb="38" eb="39">
      <t>ニチ</t>
    </rPh>
    <phoneticPr fontId="2"/>
  </si>
  <si>
    <t>令和8年6月1日（登録日）現在（基準日：令和8年6月1日）</t>
    <rPh sb="0" eb="2">
      <t>レイワ</t>
    </rPh>
    <rPh sb="9" eb="11">
      <t>トウロク</t>
    </rPh>
    <rPh sb="11" eb="12">
      <t>ビ</t>
    </rPh>
    <rPh sb="16" eb="19">
      <t>キジュンビ</t>
    </rPh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</si>
  <si>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R8.6.1</t>
    <phoneticPr fontId="2"/>
  </si>
  <si>
    <t>令和8年6月1日現在</t>
    <phoneticPr fontId="2"/>
  </si>
  <si>
    <t>令和8年6月1日（登録日）現在</t>
    <rPh sb="9" eb="11">
      <t>トウロク</t>
    </rPh>
    <rPh sb="11" eb="12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</si>
</sst>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0;"/>
    <numFmt numFmtId="177" formatCode="0;0.00;"/>
    <numFmt numFmtId="178" formatCode="0.00_ ;[Red]\-0.00\ "/>
    <numFmt numFmtId="179" formatCode="#,##0.00_ ;[Red]\-#,##0.0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1">
    <xf numFmtId="0" fontId="0" fillId="0" borderId="0" xfId="0"/>
    <xf numFmtId="176" fontId="3" fillId="0" borderId="0" xfId="0" applyNumberFormat="1" applyFont="1" applyAlignment="1">
      <alignment vertical="center"/>
    </xf>
    <xf numFmtId="38" fontId="3" fillId="0" borderId="0" xfId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57" fontId="3" fillId="0" borderId="1" xfId="1" applyNumberFormat="1" applyFont="1" applyBorder="1" applyAlignment="1">
      <alignment horizontal="center" vertical="center" shrinkToFit="1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38" fontId="3" fillId="0" borderId="4" xfId="1" applyFont="1" applyBorder="1" applyAlignment="1">
      <alignment vertical="center" shrinkToFit="1"/>
    </xf>
    <xf numFmtId="38" fontId="3" fillId="0" borderId="4" xfId="1" applyFont="1" applyBorder="1" applyAlignment="1">
      <alignment vertical="center"/>
    </xf>
    <xf numFmtId="177" fontId="3" fillId="0" borderId="4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38" fontId="3" fillId="0" borderId="5" xfId="1" applyFont="1" applyBorder="1" applyAlignment="1">
      <alignment vertical="center" shrinkToFit="1"/>
    </xf>
    <xf numFmtId="38" fontId="3" fillId="0" borderId="5" xfId="1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8" fontId="3" fillId="0" borderId="4" xfId="0" applyNumberFormat="1" applyFont="1" applyBorder="1" applyAlignment="1">
      <alignment vertical="center"/>
    </xf>
    <xf numFmtId="178" fontId="3" fillId="0" borderId="5" xfId="0" applyNumberFormat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178" fontId="3" fillId="0" borderId="6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178" fontId="3" fillId="0" borderId="11" xfId="0" applyNumberFormat="1" applyFont="1" applyBorder="1" applyAlignment="1">
      <alignment vertical="center"/>
    </xf>
    <xf numFmtId="38" fontId="3" fillId="0" borderId="14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178" fontId="3" fillId="0" borderId="3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vertical="center"/>
    </xf>
    <xf numFmtId="38" fontId="3" fillId="0" borderId="7" xfId="1" applyFont="1" applyBorder="1" applyAlignment="1">
      <alignment horizontal="right" vertical="center"/>
    </xf>
    <xf numFmtId="179" fontId="3" fillId="0" borderId="1" xfId="0" applyNumberFormat="1" applyFont="1" applyBorder="1" applyAlignment="1">
      <alignment vertical="center"/>
    </xf>
    <xf numFmtId="179" fontId="3" fillId="0" borderId="4" xfId="0" applyNumberFormat="1" applyFont="1" applyBorder="1" applyAlignment="1">
      <alignment vertical="center"/>
    </xf>
    <xf numFmtId="179" fontId="3" fillId="0" borderId="5" xfId="0" applyNumberFormat="1" applyFont="1" applyBorder="1" applyAlignment="1">
      <alignment vertical="center"/>
    </xf>
    <xf numFmtId="179" fontId="3" fillId="0" borderId="6" xfId="0" applyNumberFormat="1" applyFont="1" applyBorder="1" applyAlignment="1">
      <alignment vertical="center"/>
    </xf>
    <xf numFmtId="179" fontId="3" fillId="0" borderId="12" xfId="0" applyNumberFormat="1" applyFont="1" applyBorder="1" applyAlignment="1">
      <alignment vertical="center"/>
    </xf>
    <xf numFmtId="179" fontId="3" fillId="0" borderId="13" xfId="0" applyNumberFormat="1" applyFont="1" applyBorder="1" applyAlignment="1">
      <alignment vertical="center"/>
    </xf>
    <xf numFmtId="179" fontId="3" fillId="0" borderId="14" xfId="0" applyNumberFormat="1" applyFont="1" applyBorder="1" applyAlignment="1">
      <alignment horizontal="right" vertical="center"/>
    </xf>
    <xf numFmtId="179" fontId="3" fillId="0" borderId="14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5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38" fontId="3" fillId="2" borderId="3" xfId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vertical="center"/>
    </xf>
    <xf numFmtId="38" fontId="3" fillId="2" borderId="4" xfId="1" applyFont="1" applyFill="1" applyBorder="1" applyAlignment="1">
      <alignment vertical="center"/>
    </xf>
    <xf numFmtId="177" fontId="3" fillId="2" borderId="4" xfId="0" applyNumberFormat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vertical="center"/>
    </xf>
    <xf numFmtId="38" fontId="3" fillId="2" borderId="5" xfId="1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38" fontId="3" fillId="2" borderId="8" xfId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vertical="center"/>
    </xf>
    <xf numFmtId="38" fontId="3" fillId="2" borderId="9" xfId="1" applyFont="1" applyFill="1" applyBorder="1" applyAlignment="1">
      <alignment horizontal="right" vertical="center"/>
    </xf>
    <xf numFmtId="178" fontId="3" fillId="2" borderId="4" xfId="0" applyNumberFormat="1" applyFont="1" applyFill="1" applyBorder="1" applyAlignment="1">
      <alignment vertical="center"/>
    </xf>
    <xf numFmtId="38" fontId="3" fillId="2" borderId="10" xfId="1" applyFont="1" applyFill="1" applyBorder="1" applyAlignment="1">
      <alignment horizontal="right" vertical="center"/>
    </xf>
    <xf numFmtId="178" fontId="3" fillId="2" borderId="5" xfId="0" applyNumberFormat="1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right" vertical="center"/>
    </xf>
    <xf numFmtId="178" fontId="3" fillId="2" borderId="6" xfId="0" applyNumberFormat="1" applyFont="1" applyFill="1" applyBorder="1" applyAlignment="1">
      <alignment vertical="center"/>
    </xf>
    <xf numFmtId="178" fontId="3" fillId="2" borderId="12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right" vertical="center"/>
    </xf>
    <xf numFmtId="178" fontId="3" fillId="2" borderId="13" xfId="0" applyNumberFormat="1" applyFont="1" applyFill="1" applyBorder="1" applyAlignment="1">
      <alignment vertical="center"/>
    </xf>
    <xf numFmtId="38" fontId="3" fillId="2" borderId="14" xfId="1" applyFont="1" applyFill="1" applyBorder="1" applyAlignment="1">
      <alignment horizontal="right" vertical="center"/>
    </xf>
    <xf numFmtId="178" fontId="3" fillId="2" borderId="14" xfId="0" applyNumberFormat="1" applyFont="1" applyFill="1" applyBorder="1" applyAlignment="1">
      <alignment vertical="center"/>
    </xf>
    <xf numFmtId="178" fontId="3" fillId="2" borderId="15" xfId="0" applyNumberFormat="1" applyFont="1" applyFill="1" applyBorder="1" applyAlignment="1">
      <alignment vertical="center"/>
    </xf>
    <xf numFmtId="38" fontId="3" fillId="2" borderId="16" xfId="1" applyFont="1" applyFill="1" applyBorder="1" applyAlignment="1">
      <alignment horizontal="right" vertical="center"/>
    </xf>
    <xf numFmtId="38" fontId="3" fillId="2" borderId="6" xfId="1" applyFont="1" applyFill="1" applyBorder="1" applyAlignment="1">
      <alignment horizontal="right" vertical="center"/>
    </xf>
    <xf numFmtId="178" fontId="3" fillId="2" borderId="11" xfId="0" applyNumberFormat="1" applyFont="1" applyFill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2" borderId="12" xfId="1" applyFont="1" applyFill="1" applyBorder="1" applyAlignment="1">
      <alignment horizontal="right" vertical="center"/>
    </xf>
    <xf numFmtId="178" fontId="3" fillId="2" borderId="18" xfId="0" applyNumberFormat="1" applyFont="1" applyFill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 shrinkToFit="1"/>
    </xf>
    <xf numFmtId="38" fontId="3" fillId="0" borderId="19" xfId="1" applyFont="1" applyBorder="1" applyAlignment="1">
      <alignment vertical="center"/>
    </xf>
    <xf numFmtId="57" fontId="3" fillId="0" borderId="1" xfId="1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48" zoomScaleSheetLayoutView="4"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6"/>
  <sheetViews>
    <sheetView tabSelected="1" view="pageBreakPreview" zoomScaleNormal="100" zoomScaleSheetLayoutView="100" workbookViewId="0">
      <selection activeCell="D15" sqref="D15"/>
    </sheetView>
  </sheetViews>
  <sheetFormatPr defaultRowHeight="13.5" x14ac:dyDescent="0.15"/>
  <cols>
    <col min="1" max="1" width="13" style="1" customWidth="1"/>
    <col min="2" max="4" width="12.125" style="2" customWidth="1"/>
    <col min="5" max="6" width="12.125" style="1" customWidth="1"/>
    <col min="7" max="7" width="12.125" style="3" customWidth="1"/>
    <col min="8" max="8" width="11.625" style="1" customWidth="1"/>
    <col min="9" max="9" width="10.5" style="2" bestFit="1" customWidth="1"/>
    <col min="10" max="11" width="10.625" style="2" customWidth="1"/>
    <col min="12" max="13" width="10.625" style="1" customWidth="1"/>
    <col min="14" max="14" width="10.625" style="3" customWidth="1"/>
    <col min="15" max="15" width="11.625" style="1" customWidth="1"/>
    <col min="16" max="16" width="10.5" style="2" bestFit="1" customWidth="1"/>
    <col min="17" max="18" width="10.625" style="2" customWidth="1"/>
    <col min="19" max="20" width="10.625" style="1" customWidth="1"/>
    <col min="21" max="21" width="10.625" style="3" customWidth="1"/>
    <col min="22" max="22" width="11.625" style="1" customWidth="1"/>
    <col min="23" max="23" width="10.5" style="2" bestFit="1" customWidth="1"/>
    <col min="24" max="25" width="10.625" style="2" customWidth="1"/>
    <col min="26" max="27" width="10.625" style="1" customWidth="1"/>
    <col min="28" max="28" width="10.625" style="3" customWidth="1"/>
    <col min="29" max="29" width="5.5" style="1" customWidth="1"/>
    <col min="30" max="16384" width="9" style="1"/>
  </cols>
  <sheetData>
    <row r="1" spans="1:28" ht="17.100000000000001" customHeight="1" x14ac:dyDescent="0.15">
      <c r="A1" s="99" t="s">
        <v>4</v>
      </c>
      <c r="B1" s="99"/>
      <c r="C1" s="99"/>
      <c r="D1" s="99"/>
      <c r="E1" s="99"/>
      <c r="F1" s="99"/>
      <c r="G1" s="99"/>
      <c r="I1" s="1"/>
      <c r="J1" s="1"/>
      <c r="K1" s="1"/>
      <c r="N1" s="1"/>
      <c r="P1" s="1"/>
      <c r="Q1" s="1"/>
      <c r="R1" s="1"/>
      <c r="U1" s="1"/>
      <c r="W1" s="1"/>
      <c r="X1" s="1"/>
      <c r="Y1" s="1"/>
      <c r="AB1" s="1"/>
    </row>
    <row r="2" spans="1:28" ht="17.100000000000001" customHeight="1" x14ac:dyDescent="0.15">
      <c r="A2" s="99" t="s">
        <v>45</v>
      </c>
      <c r="B2" s="99"/>
      <c r="C2" s="99"/>
      <c r="D2" s="99"/>
      <c r="E2" s="99"/>
      <c r="F2" s="99"/>
      <c r="G2" s="99"/>
      <c r="I2" s="1"/>
      <c r="J2" s="1"/>
      <c r="K2" s="1"/>
      <c r="N2" s="1"/>
      <c r="P2" s="1"/>
      <c r="Q2" s="1"/>
      <c r="R2" s="1"/>
      <c r="U2" s="1"/>
      <c r="W2" s="1"/>
      <c r="X2" s="1"/>
      <c r="Y2" s="1"/>
      <c r="AB2" s="1"/>
    </row>
    <row r="3" spans="1:28" ht="17.100000000000001" customHeight="1" x14ac:dyDescent="0.15">
      <c r="B3" s="98"/>
      <c r="C3" s="98"/>
      <c r="D3" s="98"/>
      <c r="I3" s="1"/>
      <c r="J3" s="1"/>
      <c r="K3" s="1"/>
      <c r="N3" s="1"/>
      <c r="P3" s="1"/>
      <c r="Q3" s="1"/>
      <c r="R3" s="1"/>
      <c r="U3" s="1"/>
      <c r="W3" s="1"/>
      <c r="X3" s="1"/>
      <c r="Y3" s="1"/>
      <c r="AB3" s="1"/>
    </row>
    <row r="4" spans="1:28" ht="17.100000000000001" customHeight="1" x14ac:dyDescent="0.15">
      <c r="B4" s="98"/>
      <c r="C4" s="98"/>
      <c r="D4" s="98"/>
      <c r="F4" s="42"/>
      <c r="G4" s="41" t="s">
        <v>91</v>
      </c>
      <c r="I4" s="1"/>
      <c r="J4" s="1"/>
      <c r="K4" s="1"/>
      <c r="N4" s="1"/>
      <c r="P4" s="1"/>
      <c r="Q4" s="1"/>
      <c r="R4" s="1"/>
      <c r="U4" s="1"/>
      <c r="W4" s="1"/>
      <c r="X4" s="1"/>
      <c r="Y4" s="1"/>
      <c r="AB4" s="1"/>
    </row>
    <row r="5" spans="1:28" ht="17.100000000000001" customHeight="1" x14ac:dyDescent="0.15">
      <c r="A5" s="55"/>
      <c r="B5" s="92" t="s">
        <v>92</v>
      </c>
      <c r="C5" s="6" t="s">
        <v>33</v>
      </c>
      <c r="D5" s="56"/>
      <c r="E5" s="94">
        <v>46083</v>
      </c>
      <c r="F5" s="57" t="s">
        <v>3</v>
      </c>
      <c r="G5" s="58" t="s">
        <v>2</v>
      </c>
      <c r="I5" s="1"/>
      <c r="J5" s="1"/>
      <c r="K5" s="1"/>
      <c r="N5" s="1"/>
      <c r="P5" s="1"/>
      <c r="Q5" s="1"/>
      <c r="R5" s="1"/>
      <c r="U5" s="1"/>
      <c r="W5" s="1"/>
      <c r="X5" s="1"/>
      <c r="Y5" s="1"/>
      <c r="AB5" s="1"/>
    </row>
    <row r="6" spans="1:28" ht="17.100000000000001" customHeight="1" x14ac:dyDescent="0.15">
      <c r="A6" s="59" t="s">
        <v>5</v>
      </c>
      <c r="B6" s="11" t="s">
        <v>6</v>
      </c>
      <c r="C6" s="12"/>
      <c r="D6" s="60"/>
      <c r="E6" s="10" t="s">
        <v>6</v>
      </c>
      <c r="F6" s="59"/>
      <c r="G6" s="61" t="s">
        <v>7</v>
      </c>
      <c r="I6" s="1"/>
      <c r="J6" s="1"/>
      <c r="K6" s="1"/>
      <c r="N6" s="1"/>
      <c r="P6" s="1"/>
      <c r="Q6" s="1"/>
      <c r="R6" s="1"/>
      <c r="U6" s="1"/>
      <c r="W6" s="1"/>
      <c r="X6" s="1"/>
      <c r="Y6" s="1"/>
      <c r="AB6" s="1"/>
    </row>
    <row r="7" spans="1:28" ht="17.100000000000001" customHeight="1" x14ac:dyDescent="0.15">
      <c r="A7" s="59"/>
      <c r="B7" s="11" t="s">
        <v>8</v>
      </c>
      <c r="C7" s="14" t="s">
        <v>9</v>
      </c>
      <c r="D7" s="62" t="s">
        <v>10</v>
      </c>
      <c r="E7" s="10" t="s">
        <v>8</v>
      </c>
      <c r="F7" s="63" t="s">
        <v>11</v>
      </c>
      <c r="G7" s="64"/>
      <c r="I7" s="1"/>
      <c r="J7" s="1"/>
      <c r="K7" s="1"/>
      <c r="N7" s="1"/>
      <c r="P7" s="1"/>
      <c r="Q7" s="1"/>
      <c r="R7" s="1"/>
      <c r="U7" s="1"/>
      <c r="W7" s="1"/>
      <c r="X7" s="1"/>
      <c r="Y7" s="1"/>
      <c r="AB7" s="1"/>
    </row>
    <row r="8" spans="1:28" ht="17.100000000000001" customHeight="1" x14ac:dyDescent="0.15">
      <c r="A8" s="65"/>
      <c r="B8" s="18" t="s">
        <v>12</v>
      </c>
      <c r="C8" s="19"/>
      <c r="D8" s="66"/>
      <c r="E8" s="17" t="s">
        <v>34</v>
      </c>
      <c r="F8" s="67" t="s">
        <v>13</v>
      </c>
      <c r="G8" s="68" t="s">
        <v>14</v>
      </c>
      <c r="I8" s="1"/>
      <c r="J8" s="1"/>
      <c r="K8" s="1"/>
      <c r="N8" s="1"/>
      <c r="P8" s="1"/>
      <c r="Q8" s="1"/>
      <c r="R8" s="1"/>
      <c r="U8" s="1"/>
      <c r="W8" s="1"/>
      <c r="X8" s="1"/>
      <c r="Y8" s="1"/>
      <c r="AB8" s="1"/>
    </row>
    <row r="9" spans="1:28" ht="17.100000000000001" customHeight="1" x14ac:dyDescent="0.15">
      <c r="A9" s="55" t="s">
        <v>15</v>
      </c>
      <c r="B9" s="22">
        <v>296413</v>
      </c>
      <c r="C9" s="22">
        <v>138921</v>
      </c>
      <c r="D9" s="22">
        <v>157492</v>
      </c>
      <c r="E9" s="22">
        <v>296943</v>
      </c>
      <c r="F9" s="69">
        <f>B9- E9</f>
        <v>-530</v>
      </c>
      <c r="G9" s="70">
        <f>F9/E9*100</f>
        <v>-0.17848543323129354</v>
      </c>
      <c r="I9" s="1"/>
      <c r="J9" s="1"/>
      <c r="K9" s="1"/>
      <c r="N9" s="1"/>
      <c r="P9" s="1"/>
      <c r="Q9" s="1"/>
      <c r="R9" s="1"/>
      <c r="U9" s="1"/>
      <c r="W9" s="1"/>
      <c r="X9" s="1"/>
      <c r="Y9" s="1"/>
      <c r="AB9" s="1"/>
    </row>
    <row r="10" spans="1:28" ht="17.100000000000001" customHeight="1" x14ac:dyDescent="0.15">
      <c r="A10" s="59" t="s">
        <v>16</v>
      </c>
      <c r="B10" s="12">
        <v>39941</v>
      </c>
      <c r="C10" s="12">
        <v>18461</v>
      </c>
      <c r="D10" s="12">
        <v>21480</v>
      </c>
      <c r="E10" s="12">
        <v>40026</v>
      </c>
      <c r="F10" s="71">
        <f t="shared" ref="F10:F17" si="0">B10- E10</f>
        <v>-85</v>
      </c>
      <c r="G10" s="72">
        <f t="shared" ref="G10:G49" si="1">F10/E10*100</f>
        <v>-0.21236196472293012</v>
      </c>
      <c r="I10" s="1"/>
      <c r="J10" s="1"/>
      <c r="K10" s="1"/>
      <c r="N10" s="1"/>
      <c r="P10" s="1"/>
      <c r="Q10" s="1"/>
      <c r="R10" s="1"/>
      <c r="U10" s="1"/>
      <c r="W10" s="1"/>
      <c r="X10" s="1"/>
      <c r="Y10" s="1"/>
      <c r="AB10" s="1"/>
    </row>
    <row r="11" spans="1:28" ht="17.100000000000001" customHeight="1" x14ac:dyDescent="0.15">
      <c r="A11" s="59" t="s">
        <v>17</v>
      </c>
      <c r="B11" s="12">
        <v>49810</v>
      </c>
      <c r="C11" s="12">
        <v>23293</v>
      </c>
      <c r="D11" s="12">
        <v>26517</v>
      </c>
      <c r="E11" s="12">
        <v>49917</v>
      </c>
      <c r="F11" s="71">
        <f t="shared" si="0"/>
        <v>-107</v>
      </c>
      <c r="G11" s="72">
        <f t="shared" si="1"/>
        <v>-0.214355830678927</v>
      </c>
      <c r="I11" s="1"/>
      <c r="J11" s="1"/>
      <c r="K11" s="1"/>
      <c r="N11" s="1"/>
      <c r="P11" s="1"/>
      <c r="Q11" s="1"/>
      <c r="R11" s="1"/>
      <c r="U11" s="1"/>
      <c r="W11" s="1"/>
      <c r="X11" s="1"/>
      <c r="Y11" s="1"/>
      <c r="AB11" s="1"/>
    </row>
    <row r="12" spans="1:28" ht="17.100000000000001" customHeight="1" x14ac:dyDescent="0.15">
      <c r="A12" s="59" t="s">
        <v>18</v>
      </c>
      <c r="B12" s="12">
        <v>21527</v>
      </c>
      <c r="C12" s="12">
        <v>10170</v>
      </c>
      <c r="D12" s="12">
        <v>11357</v>
      </c>
      <c r="E12" s="12">
        <v>21597</v>
      </c>
      <c r="F12" s="71">
        <f t="shared" si="0"/>
        <v>-70</v>
      </c>
      <c r="G12" s="72">
        <f t="shared" si="1"/>
        <v>-0.32411909061443717</v>
      </c>
      <c r="I12" s="1"/>
      <c r="J12" s="1"/>
      <c r="K12" s="1"/>
      <c r="N12" s="1"/>
      <c r="P12" s="1"/>
      <c r="Q12" s="1"/>
      <c r="R12" s="1"/>
      <c r="U12" s="1"/>
      <c r="W12" s="1"/>
      <c r="X12" s="1"/>
      <c r="Y12" s="1"/>
      <c r="AB12" s="1"/>
    </row>
    <row r="13" spans="1:28" ht="17.100000000000001" customHeight="1" x14ac:dyDescent="0.15">
      <c r="A13" s="59" t="s">
        <v>19</v>
      </c>
      <c r="B13" s="12">
        <v>17751</v>
      </c>
      <c r="C13" s="12">
        <v>8415</v>
      </c>
      <c r="D13" s="12">
        <v>9336</v>
      </c>
      <c r="E13" s="12">
        <v>17818</v>
      </c>
      <c r="F13" s="71">
        <f t="shared" si="0"/>
        <v>-67</v>
      </c>
      <c r="G13" s="72">
        <f t="shared" si="1"/>
        <v>-0.37602424514535865</v>
      </c>
      <c r="I13" s="1"/>
      <c r="J13" s="1"/>
      <c r="K13" s="1"/>
      <c r="N13" s="1"/>
      <c r="P13" s="1"/>
      <c r="Q13" s="1"/>
      <c r="R13" s="1"/>
      <c r="U13" s="1"/>
      <c r="W13" s="1"/>
      <c r="X13" s="1"/>
      <c r="Y13" s="1"/>
      <c r="AB13" s="1"/>
    </row>
    <row r="14" spans="1:28" ht="17.100000000000001" customHeight="1" x14ac:dyDescent="0.15">
      <c r="A14" s="59" t="s">
        <v>20</v>
      </c>
      <c r="B14" s="12">
        <v>57062</v>
      </c>
      <c r="C14" s="12">
        <v>26596</v>
      </c>
      <c r="D14" s="12">
        <v>30466</v>
      </c>
      <c r="E14" s="12">
        <v>57197</v>
      </c>
      <c r="F14" s="71">
        <f t="shared" si="0"/>
        <v>-135</v>
      </c>
      <c r="G14" s="72">
        <f t="shared" si="1"/>
        <v>-0.23602636501914437</v>
      </c>
      <c r="I14" s="1"/>
      <c r="J14" s="1"/>
      <c r="K14" s="1"/>
      <c r="N14" s="1"/>
      <c r="P14" s="1"/>
      <c r="Q14" s="1"/>
      <c r="R14" s="1"/>
      <c r="U14" s="1"/>
      <c r="W14" s="1"/>
      <c r="X14" s="1"/>
      <c r="Y14" s="1"/>
      <c r="AB14" s="1"/>
    </row>
    <row r="15" spans="1:28" ht="17.100000000000001" customHeight="1" x14ac:dyDescent="0.15">
      <c r="A15" s="59" t="s">
        <v>40</v>
      </c>
      <c r="B15" s="12">
        <v>21839</v>
      </c>
      <c r="C15" s="12">
        <v>10013</v>
      </c>
      <c r="D15" s="12">
        <v>11826</v>
      </c>
      <c r="E15" s="12">
        <v>21862</v>
      </c>
      <c r="F15" s="71">
        <f t="shared" si="0"/>
        <v>-23</v>
      </c>
      <c r="G15" s="72">
        <f t="shared" si="1"/>
        <v>-0.1052053791967798</v>
      </c>
      <c r="I15" s="1"/>
      <c r="J15" s="1"/>
      <c r="K15" s="1"/>
      <c r="N15" s="1"/>
      <c r="P15" s="1"/>
      <c r="Q15" s="1"/>
      <c r="R15" s="1"/>
      <c r="U15" s="1"/>
      <c r="W15" s="1"/>
      <c r="X15" s="1"/>
      <c r="Y15" s="1"/>
      <c r="AB15" s="1"/>
    </row>
    <row r="16" spans="1:28" ht="17.100000000000001" customHeight="1" x14ac:dyDescent="0.15">
      <c r="A16" s="59" t="s">
        <v>41</v>
      </c>
      <c r="B16" s="12">
        <v>50012</v>
      </c>
      <c r="C16" s="12">
        <v>23596</v>
      </c>
      <c r="D16" s="12">
        <v>26416</v>
      </c>
      <c r="E16" s="12">
        <v>50043</v>
      </c>
      <c r="F16" s="71">
        <f t="shared" si="0"/>
        <v>-31</v>
      </c>
      <c r="G16" s="72">
        <f t="shared" si="1"/>
        <v>-6.1946725815798409E-2</v>
      </c>
      <c r="I16" s="1"/>
      <c r="J16" s="1"/>
      <c r="K16" s="1"/>
      <c r="N16" s="1"/>
      <c r="P16" s="1"/>
      <c r="Q16" s="1"/>
      <c r="R16" s="1"/>
      <c r="U16" s="1"/>
      <c r="W16" s="1"/>
      <c r="X16" s="1"/>
      <c r="Y16" s="1"/>
      <c r="AB16" s="1"/>
    </row>
    <row r="17" spans="1:28" ht="17.100000000000001" customHeight="1" x14ac:dyDescent="0.15">
      <c r="A17" s="59" t="s">
        <v>44</v>
      </c>
      <c r="B17" s="12">
        <v>44751</v>
      </c>
      <c r="C17" s="12">
        <v>21116</v>
      </c>
      <c r="D17" s="19">
        <v>23635</v>
      </c>
      <c r="E17" s="12">
        <v>44769</v>
      </c>
      <c r="F17" s="73">
        <f t="shared" si="0"/>
        <v>-18</v>
      </c>
      <c r="G17" s="74">
        <f t="shared" si="1"/>
        <v>-4.0206392816457819E-2</v>
      </c>
      <c r="I17" s="1"/>
      <c r="J17" s="1"/>
      <c r="K17" s="1"/>
      <c r="N17" s="1"/>
      <c r="P17" s="1"/>
      <c r="Q17" s="1"/>
      <c r="R17" s="1"/>
      <c r="U17" s="1"/>
      <c r="W17" s="1"/>
      <c r="X17" s="1"/>
      <c r="Y17" s="1"/>
      <c r="AB17" s="1"/>
    </row>
    <row r="18" spans="1:28" ht="17.100000000000001" customHeight="1" x14ac:dyDescent="0.15">
      <c r="A18" s="75" t="s">
        <v>48</v>
      </c>
      <c r="B18" s="26">
        <v>599106</v>
      </c>
      <c r="C18" s="26">
        <v>280581</v>
      </c>
      <c r="D18" s="26">
        <v>318525</v>
      </c>
      <c r="E18" s="26">
        <v>600172</v>
      </c>
      <c r="F18" s="76">
        <f>SUM(F9:F17)</f>
        <v>-1066</v>
      </c>
      <c r="G18" s="77">
        <f t="shared" si="1"/>
        <v>-0.1776157501516232</v>
      </c>
      <c r="I18" s="1"/>
      <c r="J18" s="1"/>
      <c r="K18" s="1"/>
      <c r="N18" s="1"/>
      <c r="P18" s="1"/>
      <c r="Q18" s="1"/>
      <c r="R18" s="1"/>
      <c r="U18" s="1"/>
      <c r="W18" s="1"/>
      <c r="X18" s="1"/>
      <c r="Y18" s="1"/>
      <c r="AB18" s="1"/>
    </row>
    <row r="19" spans="1:28" ht="17.100000000000001" customHeight="1" x14ac:dyDescent="0.15">
      <c r="A19" s="59" t="s">
        <v>42</v>
      </c>
      <c r="B19" s="12">
        <v>6765</v>
      </c>
      <c r="C19" s="12">
        <v>3125</v>
      </c>
      <c r="D19" s="88">
        <v>3640</v>
      </c>
      <c r="E19" s="12">
        <v>6802</v>
      </c>
      <c r="F19" s="90">
        <f>B19- E19</f>
        <v>-37</v>
      </c>
      <c r="G19" s="78">
        <f t="shared" si="1"/>
        <v>-0.54395765951190822</v>
      </c>
      <c r="I19" s="1"/>
      <c r="J19" s="1"/>
      <c r="K19" s="1"/>
      <c r="N19" s="1"/>
      <c r="P19" s="1"/>
      <c r="Q19" s="1"/>
      <c r="R19" s="1"/>
      <c r="U19" s="1"/>
      <c r="W19" s="1"/>
      <c r="X19" s="1"/>
      <c r="Y19" s="1"/>
      <c r="AB19" s="1"/>
    </row>
    <row r="20" spans="1:28" ht="17.100000000000001" customHeight="1" x14ac:dyDescent="0.15">
      <c r="A20" s="79" t="s">
        <v>47</v>
      </c>
      <c r="B20" s="30">
        <v>6765</v>
      </c>
      <c r="C20" s="30">
        <v>3125</v>
      </c>
      <c r="D20" s="30">
        <v>3640</v>
      </c>
      <c r="E20" s="30">
        <v>6802</v>
      </c>
      <c r="F20" s="80">
        <f>SUM(F19)</f>
        <v>-37</v>
      </c>
      <c r="G20" s="91">
        <f t="shared" si="1"/>
        <v>-0.54395765951190822</v>
      </c>
      <c r="I20" s="1"/>
      <c r="J20" s="1"/>
      <c r="K20" s="1"/>
      <c r="N20" s="1"/>
      <c r="P20" s="1"/>
      <c r="Q20" s="1"/>
      <c r="R20" s="1"/>
      <c r="U20" s="1"/>
      <c r="W20" s="1"/>
      <c r="X20" s="1"/>
      <c r="Y20" s="1"/>
      <c r="AB20" s="1"/>
    </row>
    <row r="21" spans="1:28" ht="17.100000000000001" customHeight="1" x14ac:dyDescent="0.15">
      <c r="A21" s="59" t="s">
        <v>21</v>
      </c>
      <c r="B21" s="12">
        <v>13072</v>
      </c>
      <c r="C21" s="12">
        <v>6102</v>
      </c>
      <c r="D21" s="12">
        <v>6970</v>
      </c>
      <c r="E21" s="12">
        <v>13116</v>
      </c>
      <c r="F21" s="71">
        <f>B21-E21</f>
        <v>-44</v>
      </c>
      <c r="G21" s="70">
        <f t="shared" si="1"/>
        <v>-0.33546813052759988</v>
      </c>
      <c r="I21" s="1"/>
      <c r="J21" s="1"/>
      <c r="K21" s="1"/>
      <c r="N21" s="1"/>
      <c r="P21" s="1"/>
      <c r="Q21" s="1"/>
      <c r="R21" s="1"/>
      <c r="U21" s="1"/>
      <c r="W21" s="1"/>
      <c r="X21" s="1"/>
      <c r="Y21" s="1"/>
      <c r="AB21" s="1"/>
    </row>
    <row r="22" spans="1:28" ht="17.100000000000001" customHeight="1" x14ac:dyDescent="0.15">
      <c r="A22" s="59" t="s">
        <v>22</v>
      </c>
      <c r="B22" s="12">
        <v>3294</v>
      </c>
      <c r="C22" s="12">
        <v>1486</v>
      </c>
      <c r="D22" s="12">
        <v>1808</v>
      </c>
      <c r="E22" s="12">
        <v>3313</v>
      </c>
      <c r="F22" s="71">
        <f>B22-E22</f>
        <v>-19</v>
      </c>
      <c r="G22" s="72">
        <f t="shared" si="1"/>
        <v>-0.57349833987322663</v>
      </c>
      <c r="I22" s="1"/>
      <c r="J22" s="1"/>
      <c r="K22" s="1"/>
      <c r="N22" s="1"/>
      <c r="P22" s="1"/>
      <c r="Q22" s="1"/>
      <c r="R22" s="1"/>
      <c r="U22" s="1"/>
      <c r="W22" s="1"/>
      <c r="X22" s="1"/>
      <c r="Y22" s="1"/>
      <c r="AB22" s="1"/>
    </row>
    <row r="23" spans="1:28" ht="17.100000000000001" customHeight="1" x14ac:dyDescent="0.15">
      <c r="A23" s="59" t="s">
        <v>23</v>
      </c>
      <c r="B23" s="12">
        <v>2238</v>
      </c>
      <c r="C23" s="12">
        <v>1094</v>
      </c>
      <c r="D23" s="89">
        <v>1144</v>
      </c>
      <c r="E23" s="12">
        <v>2245</v>
      </c>
      <c r="F23" s="82">
        <f>B23-E23</f>
        <v>-7</v>
      </c>
      <c r="G23" s="83">
        <f t="shared" si="1"/>
        <v>-0.31180400890868598</v>
      </c>
      <c r="I23" s="1"/>
      <c r="J23" s="1"/>
      <c r="K23" s="1"/>
      <c r="N23" s="1"/>
      <c r="P23" s="1"/>
      <c r="Q23" s="1"/>
      <c r="R23" s="1"/>
      <c r="U23" s="1"/>
      <c r="W23" s="1"/>
      <c r="X23" s="1"/>
      <c r="Y23" s="1"/>
      <c r="AB23" s="1"/>
    </row>
    <row r="24" spans="1:28" ht="17.100000000000001" customHeight="1" x14ac:dyDescent="0.15">
      <c r="A24" s="79" t="s">
        <v>47</v>
      </c>
      <c r="B24" s="30">
        <v>18604</v>
      </c>
      <c r="C24" s="30">
        <v>8682</v>
      </c>
      <c r="D24" s="30">
        <v>9922</v>
      </c>
      <c r="E24" s="30">
        <v>18674</v>
      </c>
      <c r="F24" s="76">
        <f>SUM(F21:F23)</f>
        <v>-70</v>
      </c>
      <c r="G24" s="84">
        <f t="shared" si="1"/>
        <v>-0.37485273642497591</v>
      </c>
      <c r="I24" s="1"/>
      <c r="J24" s="1"/>
      <c r="K24" s="1"/>
      <c r="N24" s="1"/>
      <c r="P24" s="1"/>
      <c r="Q24" s="1"/>
      <c r="R24" s="1"/>
      <c r="U24" s="1"/>
      <c r="W24" s="1"/>
      <c r="X24" s="1"/>
      <c r="Y24" s="1"/>
      <c r="AB24" s="1"/>
    </row>
    <row r="25" spans="1:28" ht="17.100000000000001" customHeight="1" x14ac:dyDescent="0.15">
      <c r="A25" s="59" t="s">
        <v>24</v>
      </c>
      <c r="B25" s="12">
        <v>9185</v>
      </c>
      <c r="C25" s="12">
        <v>4257</v>
      </c>
      <c r="D25" s="12">
        <v>4928</v>
      </c>
      <c r="E25" s="12">
        <v>9181</v>
      </c>
      <c r="F25" s="71">
        <f>B25-E25</f>
        <v>4</v>
      </c>
      <c r="G25" s="70">
        <f t="shared" si="1"/>
        <v>4.3568238753948371E-2</v>
      </c>
      <c r="I25" s="1"/>
      <c r="J25" s="1"/>
      <c r="K25" s="1"/>
      <c r="N25" s="1"/>
      <c r="P25" s="1"/>
      <c r="Q25" s="1"/>
      <c r="R25" s="1"/>
      <c r="U25" s="1"/>
      <c r="W25" s="1"/>
      <c r="X25" s="1"/>
      <c r="Y25" s="1"/>
      <c r="AB25" s="1"/>
    </row>
    <row r="26" spans="1:28" ht="17.100000000000001" customHeight="1" x14ac:dyDescent="0.15">
      <c r="A26" s="59" t="s">
        <v>25</v>
      </c>
      <c r="B26" s="12">
        <v>5414</v>
      </c>
      <c r="C26" s="12">
        <v>2527</v>
      </c>
      <c r="D26" s="12">
        <v>2887</v>
      </c>
      <c r="E26" s="12">
        <v>5425</v>
      </c>
      <c r="F26" s="71">
        <f>B26-E26</f>
        <v>-11</v>
      </c>
      <c r="G26" s="72">
        <f t="shared" si="1"/>
        <v>-0.20276497695852536</v>
      </c>
      <c r="I26" s="1"/>
      <c r="J26" s="1"/>
      <c r="K26" s="1"/>
      <c r="N26" s="1"/>
      <c r="P26" s="1"/>
      <c r="Q26" s="1"/>
      <c r="R26" s="1"/>
      <c r="U26" s="1"/>
      <c r="W26" s="1"/>
      <c r="X26" s="1"/>
      <c r="Y26" s="1"/>
      <c r="AB26" s="1"/>
    </row>
    <row r="27" spans="1:28" ht="17.100000000000001" customHeight="1" x14ac:dyDescent="0.15">
      <c r="A27" s="59" t="s">
        <v>43</v>
      </c>
      <c r="B27" s="12">
        <v>20667</v>
      </c>
      <c r="C27" s="12">
        <v>9681</v>
      </c>
      <c r="D27" s="89">
        <v>10986</v>
      </c>
      <c r="E27" s="12">
        <v>20730</v>
      </c>
      <c r="F27" s="85">
        <f>B27-E27</f>
        <v>-63</v>
      </c>
      <c r="G27" s="83">
        <f t="shared" si="1"/>
        <v>-0.30390738060781475</v>
      </c>
      <c r="I27" s="1"/>
      <c r="J27" s="1"/>
      <c r="K27" s="1"/>
      <c r="N27" s="1"/>
      <c r="P27" s="1"/>
      <c r="Q27" s="1"/>
      <c r="R27" s="1"/>
      <c r="U27" s="1"/>
      <c r="W27" s="1"/>
      <c r="X27" s="1"/>
      <c r="Y27" s="1"/>
      <c r="AB27" s="1"/>
    </row>
    <row r="28" spans="1:28" ht="17.100000000000001" customHeight="1" x14ac:dyDescent="0.15">
      <c r="A28" s="79" t="s">
        <v>47</v>
      </c>
      <c r="B28" s="30">
        <v>35266</v>
      </c>
      <c r="C28" s="30">
        <v>16465</v>
      </c>
      <c r="D28" s="30">
        <v>18801</v>
      </c>
      <c r="E28" s="30">
        <v>35336</v>
      </c>
      <c r="F28" s="76">
        <f>SUM(F25:F27)</f>
        <v>-70</v>
      </c>
      <c r="G28" s="84">
        <f t="shared" si="1"/>
        <v>-0.19809825673534073</v>
      </c>
      <c r="I28" s="1"/>
      <c r="J28" s="1"/>
      <c r="K28" s="1"/>
      <c r="N28" s="1"/>
      <c r="P28" s="1"/>
      <c r="Q28" s="1"/>
      <c r="R28" s="1"/>
      <c r="U28" s="1"/>
      <c r="W28" s="1"/>
      <c r="X28" s="1"/>
      <c r="Y28" s="1"/>
      <c r="AB28" s="1"/>
    </row>
    <row r="29" spans="1:28" ht="17.100000000000001" customHeight="1" x14ac:dyDescent="0.15">
      <c r="A29" s="59" t="s">
        <v>26</v>
      </c>
      <c r="B29" s="12">
        <v>5392</v>
      </c>
      <c r="C29" s="12">
        <v>2473</v>
      </c>
      <c r="D29" s="12">
        <v>2919</v>
      </c>
      <c r="E29" s="12">
        <v>5398</v>
      </c>
      <c r="F29" s="71">
        <f t="shared" ref="F29:F34" si="2">B29-E29</f>
        <v>-6</v>
      </c>
      <c r="G29" s="70">
        <f t="shared" si="1"/>
        <v>-0.11115227862171174</v>
      </c>
      <c r="I29" s="1"/>
      <c r="J29" s="1"/>
      <c r="K29" s="1"/>
      <c r="N29" s="1"/>
      <c r="P29" s="1"/>
      <c r="Q29" s="1"/>
      <c r="R29" s="1"/>
      <c r="U29" s="1"/>
      <c r="W29" s="1"/>
      <c r="X29" s="1"/>
      <c r="Y29" s="1"/>
      <c r="AB29" s="1"/>
    </row>
    <row r="30" spans="1:28" ht="17.100000000000001" customHeight="1" x14ac:dyDescent="0.15">
      <c r="A30" s="59" t="s">
        <v>27</v>
      </c>
      <c r="B30" s="12">
        <v>6483</v>
      </c>
      <c r="C30" s="12">
        <v>3054</v>
      </c>
      <c r="D30" s="12">
        <v>3429</v>
      </c>
      <c r="E30" s="12">
        <v>6459</v>
      </c>
      <c r="F30" s="71">
        <f t="shared" si="2"/>
        <v>24</v>
      </c>
      <c r="G30" s="72">
        <f t="shared" si="1"/>
        <v>0.37157454714352067</v>
      </c>
      <c r="I30" s="1"/>
      <c r="J30" s="1"/>
      <c r="K30" s="1"/>
      <c r="N30" s="1"/>
      <c r="P30" s="1"/>
      <c r="Q30" s="1"/>
      <c r="R30" s="1"/>
      <c r="U30" s="1"/>
      <c r="W30" s="1"/>
      <c r="X30" s="1"/>
      <c r="Y30" s="1"/>
      <c r="AB30" s="1"/>
    </row>
    <row r="31" spans="1:28" ht="17.100000000000001" customHeight="1" x14ac:dyDescent="0.15">
      <c r="A31" s="59" t="s">
        <v>0</v>
      </c>
      <c r="B31" s="12">
        <v>4331</v>
      </c>
      <c r="C31" s="12">
        <v>2135</v>
      </c>
      <c r="D31" s="12">
        <v>2196</v>
      </c>
      <c r="E31" s="12">
        <v>4348</v>
      </c>
      <c r="F31" s="71">
        <f t="shared" si="2"/>
        <v>-17</v>
      </c>
      <c r="G31" s="72">
        <f t="shared" si="1"/>
        <v>-0.39098436062557501</v>
      </c>
      <c r="I31" s="1"/>
      <c r="J31" s="1"/>
      <c r="K31" s="1"/>
      <c r="N31" s="1"/>
      <c r="P31" s="1"/>
      <c r="Q31" s="1"/>
      <c r="R31" s="1"/>
      <c r="U31" s="1"/>
      <c r="W31" s="1"/>
      <c r="X31" s="1"/>
      <c r="Y31" s="1"/>
      <c r="AB31" s="1"/>
    </row>
    <row r="32" spans="1:28" ht="17.100000000000001" customHeight="1" x14ac:dyDescent="0.15">
      <c r="A32" s="59" t="s">
        <v>36</v>
      </c>
      <c r="B32" s="12">
        <v>6404</v>
      </c>
      <c r="C32" s="12">
        <v>3028</v>
      </c>
      <c r="D32" s="12">
        <v>3376</v>
      </c>
      <c r="E32" s="12">
        <v>6415</v>
      </c>
      <c r="F32" s="71">
        <f t="shared" si="2"/>
        <v>-11</v>
      </c>
      <c r="G32" s="72">
        <f t="shared" si="1"/>
        <v>-0.17147310989867498</v>
      </c>
      <c r="I32" s="1"/>
      <c r="J32" s="1"/>
      <c r="K32" s="1"/>
      <c r="N32" s="1"/>
      <c r="P32" s="1"/>
      <c r="Q32" s="1"/>
      <c r="R32" s="1"/>
      <c r="U32" s="1"/>
      <c r="W32" s="1"/>
      <c r="X32" s="1"/>
      <c r="Y32" s="1"/>
      <c r="AB32" s="1"/>
    </row>
    <row r="33" spans="1:28" ht="17.100000000000001" customHeight="1" x14ac:dyDescent="0.15">
      <c r="A33" s="59" t="s">
        <v>37</v>
      </c>
      <c r="B33" s="12">
        <v>9642</v>
      </c>
      <c r="C33" s="12">
        <v>4561</v>
      </c>
      <c r="D33" s="12">
        <v>5081</v>
      </c>
      <c r="E33" s="12">
        <v>9684</v>
      </c>
      <c r="F33" s="71">
        <f t="shared" si="2"/>
        <v>-42</v>
      </c>
      <c r="G33" s="72">
        <f t="shared" si="1"/>
        <v>-0.43370508054522927</v>
      </c>
      <c r="I33" s="1"/>
      <c r="J33" s="1"/>
      <c r="K33" s="1"/>
      <c r="N33" s="1"/>
      <c r="P33" s="1"/>
      <c r="Q33" s="1"/>
      <c r="R33" s="1"/>
      <c r="U33" s="1"/>
      <c r="W33" s="1"/>
      <c r="X33" s="1"/>
      <c r="Y33" s="1"/>
      <c r="AB33" s="1"/>
    </row>
    <row r="34" spans="1:28" ht="17.100000000000001" customHeight="1" x14ac:dyDescent="0.15">
      <c r="A34" s="59" t="s">
        <v>38</v>
      </c>
      <c r="B34" s="12">
        <v>7429</v>
      </c>
      <c r="C34" s="12">
        <v>3528</v>
      </c>
      <c r="D34" s="89">
        <v>3901</v>
      </c>
      <c r="E34" s="12">
        <v>7432</v>
      </c>
      <c r="F34" s="82">
        <f t="shared" si="2"/>
        <v>-3</v>
      </c>
      <c r="G34" s="83">
        <f t="shared" si="1"/>
        <v>-4.0365984930032295E-2</v>
      </c>
      <c r="I34" s="1"/>
      <c r="J34" s="1"/>
      <c r="K34" s="1"/>
      <c r="N34" s="1"/>
      <c r="P34" s="1"/>
      <c r="Q34" s="1"/>
      <c r="R34" s="1"/>
      <c r="U34" s="1"/>
      <c r="W34" s="1"/>
      <c r="X34" s="1"/>
      <c r="Y34" s="1"/>
      <c r="AB34" s="1"/>
    </row>
    <row r="35" spans="1:28" ht="17.100000000000001" customHeight="1" x14ac:dyDescent="0.15">
      <c r="A35" s="79" t="s">
        <v>47</v>
      </c>
      <c r="B35" s="30">
        <v>39681</v>
      </c>
      <c r="C35" s="30">
        <v>18779</v>
      </c>
      <c r="D35" s="30">
        <v>20902</v>
      </c>
      <c r="E35" s="30">
        <v>39736</v>
      </c>
      <c r="F35" s="80">
        <f>SUM(F29:F34)</f>
        <v>-55</v>
      </c>
      <c r="G35" s="84">
        <f t="shared" si="1"/>
        <v>-0.13841352929333603</v>
      </c>
      <c r="I35" s="1"/>
      <c r="J35" s="1"/>
      <c r="K35" s="1"/>
      <c r="N35" s="1"/>
      <c r="P35" s="1"/>
      <c r="Q35" s="1"/>
      <c r="R35" s="1"/>
      <c r="U35" s="1"/>
      <c r="W35" s="1"/>
      <c r="X35" s="1"/>
      <c r="Y35" s="1"/>
      <c r="AB35" s="1"/>
    </row>
    <row r="36" spans="1:28" ht="17.100000000000001" customHeight="1" x14ac:dyDescent="0.15">
      <c r="A36" s="59" t="s">
        <v>57</v>
      </c>
      <c r="B36" s="12">
        <v>16704</v>
      </c>
      <c r="C36" s="12">
        <v>7888</v>
      </c>
      <c r="D36" s="12">
        <v>8816</v>
      </c>
      <c r="E36" s="12">
        <v>16782</v>
      </c>
      <c r="F36" s="71">
        <f>B36-E36</f>
        <v>-78</v>
      </c>
      <c r="G36" s="70">
        <f t="shared" si="1"/>
        <v>-0.46478369681801929</v>
      </c>
      <c r="I36" s="1"/>
      <c r="J36" s="1"/>
      <c r="K36" s="1"/>
      <c r="N36" s="1"/>
      <c r="P36" s="1"/>
      <c r="Q36" s="1"/>
      <c r="R36" s="1"/>
      <c r="U36" s="1"/>
      <c r="W36" s="1"/>
      <c r="X36" s="1"/>
      <c r="Y36" s="1"/>
      <c r="AB36" s="1"/>
    </row>
    <row r="37" spans="1:28" ht="17.100000000000001" customHeight="1" x14ac:dyDescent="0.15">
      <c r="A37" s="59" t="s">
        <v>28</v>
      </c>
      <c r="B37" s="12">
        <v>13023</v>
      </c>
      <c r="C37" s="12">
        <v>6156</v>
      </c>
      <c r="D37" s="12">
        <v>6867</v>
      </c>
      <c r="E37" s="12">
        <v>13032</v>
      </c>
      <c r="F37" s="71">
        <f>B37-E37</f>
        <v>-9</v>
      </c>
      <c r="G37" s="72">
        <f t="shared" si="1"/>
        <v>-6.9060773480662974E-2</v>
      </c>
      <c r="I37" s="1"/>
      <c r="J37" s="1"/>
      <c r="K37" s="1"/>
      <c r="N37" s="1"/>
      <c r="P37" s="1"/>
      <c r="Q37" s="1"/>
      <c r="R37" s="1"/>
      <c r="U37" s="1"/>
      <c r="W37" s="1"/>
      <c r="X37" s="1"/>
      <c r="Y37" s="1"/>
      <c r="AB37" s="1"/>
    </row>
    <row r="38" spans="1:28" ht="17.100000000000001" customHeight="1" x14ac:dyDescent="0.15">
      <c r="A38" s="59" t="s">
        <v>1</v>
      </c>
      <c r="B38" s="12">
        <v>3010</v>
      </c>
      <c r="C38" s="12">
        <v>1438</v>
      </c>
      <c r="D38" s="89">
        <v>1572</v>
      </c>
      <c r="E38" s="12">
        <v>3028</v>
      </c>
      <c r="F38" s="85">
        <f>B38-E38</f>
        <v>-18</v>
      </c>
      <c r="G38" s="83">
        <f t="shared" si="1"/>
        <v>-0.59445178335534998</v>
      </c>
      <c r="I38" s="1"/>
      <c r="J38" s="1"/>
      <c r="K38" s="1"/>
      <c r="N38" s="1"/>
      <c r="P38" s="1"/>
      <c r="Q38" s="1"/>
      <c r="R38" s="1"/>
      <c r="U38" s="1"/>
      <c r="W38" s="1"/>
      <c r="X38" s="1"/>
      <c r="Y38" s="1"/>
      <c r="AB38" s="1"/>
    </row>
    <row r="39" spans="1:28" ht="17.100000000000001" customHeight="1" x14ac:dyDescent="0.15">
      <c r="A39" s="79" t="s">
        <v>47</v>
      </c>
      <c r="B39" s="30">
        <v>32737</v>
      </c>
      <c r="C39" s="30">
        <v>15482</v>
      </c>
      <c r="D39" s="30">
        <v>17255</v>
      </c>
      <c r="E39" s="30">
        <v>32842</v>
      </c>
      <c r="F39" s="76">
        <f>SUM(F36:F38)</f>
        <v>-105</v>
      </c>
      <c r="G39" s="84">
        <f t="shared" si="1"/>
        <v>-0.31971256318129226</v>
      </c>
      <c r="I39" s="1"/>
      <c r="J39" s="1"/>
      <c r="K39" s="1"/>
      <c r="N39" s="1"/>
      <c r="P39" s="1"/>
      <c r="Q39" s="1"/>
      <c r="R39" s="1"/>
      <c r="U39" s="1"/>
      <c r="W39" s="1"/>
      <c r="X39" s="1"/>
      <c r="Y39" s="1"/>
      <c r="AB39" s="1"/>
    </row>
    <row r="40" spans="1:28" ht="17.100000000000001" customHeight="1" x14ac:dyDescent="0.15">
      <c r="A40" s="59" t="s">
        <v>29</v>
      </c>
      <c r="B40" s="12">
        <v>11549</v>
      </c>
      <c r="C40" s="12">
        <v>5362</v>
      </c>
      <c r="D40" s="12">
        <v>6187</v>
      </c>
      <c r="E40" s="12">
        <v>11582</v>
      </c>
      <c r="F40" s="71">
        <f>B40- E40</f>
        <v>-33</v>
      </c>
      <c r="G40" s="70">
        <f t="shared" si="1"/>
        <v>-0.28492488343982042</v>
      </c>
      <c r="I40" s="1"/>
      <c r="J40" s="1"/>
      <c r="K40" s="1"/>
      <c r="N40" s="1"/>
      <c r="P40" s="1"/>
      <c r="Q40" s="1"/>
      <c r="R40" s="1"/>
      <c r="U40" s="1"/>
      <c r="W40" s="1"/>
      <c r="X40" s="1"/>
      <c r="Y40" s="1"/>
      <c r="AB40" s="1"/>
    </row>
    <row r="41" spans="1:28" ht="17.100000000000001" customHeight="1" x14ac:dyDescent="0.15">
      <c r="A41" s="59" t="s">
        <v>30</v>
      </c>
      <c r="B41" s="12">
        <v>2503</v>
      </c>
      <c r="C41" s="12">
        <v>1127</v>
      </c>
      <c r="D41" s="12">
        <v>1376</v>
      </c>
      <c r="E41" s="12">
        <v>2504</v>
      </c>
      <c r="F41" s="71">
        <f>B41- E41</f>
        <v>-1</v>
      </c>
      <c r="G41" s="72">
        <f t="shared" si="1"/>
        <v>-3.9936102236421724E-2</v>
      </c>
      <c r="I41" s="1"/>
      <c r="J41" s="1"/>
      <c r="K41" s="1"/>
      <c r="N41" s="1"/>
      <c r="P41" s="1"/>
      <c r="Q41" s="1"/>
      <c r="R41" s="1"/>
      <c r="U41" s="1"/>
      <c r="W41" s="1"/>
      <c r="X41" s="1"/>
      <c r="Y41" s="1"/>
      <c r="AB41" s="1"/>
    </row>
    <row r="42" spans="1:28" ht="17.100000000000001" customHeight="1" x14ac:dyDescent="0.15">
      <c r="A42" s="59" t="s">
        <v>31</v>
      </c>
      <c r="B42" s="12">
        <v>1991</v>
      </c>
      <c r="C42" s="12">
        <v>939</v>
      </c>
      <c r="D42" s="12">
        <v>1052</v>
      </c>
      <c r="E42" s="12">
        <v>2005</v>
      </c>
      <c r="F42" s="71">
        <f>B42- E42</f>
        <v>-14</v>
      </c>
      <c r="G42" s="72">
        <f t="shared" si="1"/>
        <v>-0.69825436408977559</v>
      </c>
      <c r="I42" s="1"/>
      <c r="J42" s="1"/>
      <c r="K42" s="1"/>
      <c r="N42" s="1"/>
      <c r="P42" s="1"/>
      <c r="Q42" s="1"/>
      <c r="R42" s="1"/>
      <c r="U42" s="1"/>
      <c r="W42" s="1"/>
      <c r="X42" s="1"/>
      <c r="Y42" s="1"/>
      <c r="AB42" s="1"/>
    </row>
    <row r="43" spans="1:28" ht="17.100000000000001" customHeight="1" x14ac:dyDescent="0.15">
      <c r="A43" s="59" t="s">
        <v>35</v>
      </c>
      <c r="B43" s="12">
        <v>324</v>
      </c>
      <c r="C43" s="12">
        <v>160</v>
      </c>
      <c r="D43" s="12">
        <v>164</v>
      </c>
      <c r="E43" s="12">
        <v>326</v>
      </c>
      <c r="F43" s="71">
        <f>B43- E43</f>
        <v>-2</v>
      </c>
      <c r="G43" s="72">
        <f t="shared" si="1"/>
        <v>-0.61349693251533743</v>
      </c>
      <c r="I43" s="1"/>
      <c r="J43" s="1"/>
      <c r="K43" s="1"/>
      <c r="N43" s="1"/>
      <c r="P43" s="1"/>
      <c r="Q43" s="1"/>
      <c r="R43" s="1"/>
      <c r="U43" s="1"/>
      <c r="W43" s="1"/>
      <c r="X43" s="1"/>
      <c r="Y43" s="1"/>
      <c r="AB43" s="1"/>
    </row>
    <row r="44" spans="1:28" ht="17.100000000000001" customHeight="1" x14ac:dyDescent="0.15">
      <c r="A44" s="59" t="s">
        <v>39</v>
      </c>
      <c r="B44" s="12">
        <v>12072</v>
      </c>
      <c r="C44" s="12">
        <v>5697</v>
      </c>
      <c r="D44" s="89">
        <v>6375</v>
      </c>
      <c r="E44" s="12">
        <v>12147</v>
      </c>
      <c r="F44" s="85">
        <f>B44- E44</f>
        <v>-75</v>
      </c>
      <c r="G44" s="83">
        <f t="shared" si="1"/>
        <v>-0.6174364040503828</v>
      </c>
      <c r="I44" s="1"/>
      <c r="J44" s="1"/>
      <c r="K44" s="1"/>
      <c r="N44" s="1"/>
      <c r="P44" s="1"/>
      <c r="Q44" s="1"/>
      <c r="R44" s="1"/>
      <c r="U44" s="1"/>
      <c r="W44" s="1"/>
      <c r="X44" s="1"/>
      <c r="Y44" s="1"/>
      <c r="AB44" s="1"/>
    </row>
    <row r="45" spans="1:28" ht="17.100000000000001" customHeight="1" x14ac:dyDescent="0.15">
      <c r="A45" s="79" t="s">
        <v>47</v>
      </c>
      <c r="B45" s="30">
        <v>28439</v>
      </c>
      <c r="C45" s="30">
        <v>13285</v>
      </c>
      <c r="D45" s="30">
        <v>15154</v>
      </c>
      <c r="E45" s="30">
        <v>28564</v>
      </c>
      <c r="F45" s="76">
        <f t="shared" ref="F45:F49" si="3">B45-E45</f>
        <v>-125</v>
      </c>
      <c r="G45" s="81">
        <f t="shared" si="1"/>
        <v>-0.43761377958269154</v>
      </c>
      <c r="I45" s="1"/>
      <c r="J45" s="1"/>
      <c r="K45" s="1"/>
      <c r="N45" s="1"/>
      <c r="P45" s="1"/>
      <c r="Q45" s="1"/>
      <c r="R45" s="1"/>
      <c r="U45" s="1"/>
      <c r="W45" s="1"/>
      <c r="X45" s="1"/>
      <c r="Y45" s="1"/>
      <c r="AB45" s="1"/>
    </row>
    <row r="46" spans="1:28" ht="17.100000000000001" customHeight="1" x14ac:dyDescent="0.15">
      <c r="A46" s="67" t="s">
        <v>32</v>
      </c>
      <c r="B46" s="19">
        <v>161492</v>
      </c>
      <c r="C46" s="19">
        <v>75818</v>
      </c>
      <c r="D46" s="19">
        <v>85674</v>
      </c>
      <c r="E46" s="19">
        <v>161954</v>
      </c>
      <c r="F46" s="86">
        <f t="shared" si="3"/>
        <v>-462</v>
      </c>
      <c r="G46" s="87">
        <f t="shared" si="1"/>
        <v>-0.28526618669498743</v>
      </c>
      <c r="I46" s="1"/>
      <c r="J46" s="1"/>
      <c r="K46" s="1"/>
      <c r="N46" s="1"/>
      <c r="P46" s="1"/>
      <c r="Q46" s="1"/>
      <c r="R46" s="1"/>
      <c r="U46" s="1"/>
      <c r="W46" s="1"/>
      <c r="X46" s="1"/>
      <c r="Y46" s="1"/>
      <c r="AB46" s="1"/>
    </row>
    <row r="47" spans="1:28" ht="17.100000000000001" customHeight="1" x14ac:dyDescent="0.15">
      <c r="A47" s="75" t="s">
        <v>46</v>
      </c>
      <c r="B47" s="26">
        <v>760598</v>
      </c>
      <c r="C47" s="26">
        <v>356399</v>
      </c>
      <c r="D47" s="26">
        <v>404199</v>
      </c>
      <c r="E47" s="26">
        <v>762126</v>
      </c>
      <c r="F47" s="86">
        <f t="shared" si="3"/>
        <v>-1528</v>
      </c>
      <c r="G47" s="87">
        <f t="shared" si="1"/>
        <v>-0.20049178219874406</v>
      </c>
      <c r="I47" s="1"/>
      <c r="J47" s="1"/>
      <c r="K47" s="1"/>
      <c r="N47" s="1"/>
      <c r="P47" s="1"/>
      <c r="Q47" s="1"/>
      <c r="R47" s="1"/>
      <c r="U47" s="1"/>
      <c r="W47" s="1"/>
      <c r="X47" s="1"/>
      <c r="Y47" s="1"/>
      <c r="AB47" s="1"/>
    </row>
    <row r="48" spans="1:28" ht="17.100000000000001" customHeight="1" x14ac:dyDescent="0.15">
      <c r="A48" s="96" t="s">
        <v>85</v>
      </c>
      <c r="B48" s="26">
        <v>391176</v>
      </c>
      <c r="C48" s="26">
        <v>183633</v>
      </c>
      <c r="D48" s="26">
        <v>207543</v>
      </c>
      <c r="E48" s="26">
        <v>391755</v>
      </c>
      <c r="F48" s="86">
        <f>B48-E48</f>
        <v>-579</v>
      </c>
      <c r="G48" s="87">
        <f t="shared" si="1"/>
        <v>-0.14779645441666348</v>
      </c>
      <c r="I48" s="1"/>
      <c r="J48" s="1"/>
      <c r="K48" s="1"/>
      <c r="N48" s="1"/>
      <c r="P48" s="1"/>
      <c r="Q48" s="1"/>
      <c r="R48" s="1"/>
      <c r="U48" s="1"/>
      <c r="W48" s="1"/>
      <c r="X48" s="1"/>
      <c r="Y48" s="1"/>
      <c r="AB48" s="1"/>
    </row>
    <row r="49" spans="1:28" ht="17.100000000000001" customHeight="1" x14ac:dyDescent="0.15">
      <c r="A49" s="96" t="s">
        <v>86</v>
      </c>
      <c r="B49" s="26">
        <v>369422</v>
      </c>
      <c r="C49" s="26">
        <v>172766</v>
      </c>
      <c r="D49" s="26">
        <v>196656</v>
      </c>
      <c r="E49" s="26">
        <v>370371</v>
      </c>
      <c r="F49" s="86">
        <f t="shared" si="3"/>
        <v>-949</v>
      </c>
      <c r="G49" s="77">
        <f t="shared" si="1"/>
        <v>-0.25622956440974054</v>
      </c>
      <c r="I49" s="1"/>
      <c r="J49" s="1"/>
      <c r="K49" s="1"/>
      <c r="N49" s="1"/>
      <c r="P49" s="1"/>
      <c r="Q49" s="1"/>
      <c r="R49" s="1"/>
      <c r="U49" s="1"/>
      <c r="W49" s="1"/>
      <c r="X49" s="1"/>
      <c r="Y49" s="1"/>
      <c r="AB49" s="1"/>
    </row>
    <row r="50" spans="1:28" x14ac:dyDescent="0.15">
      <c r="A50" s="95" t="s">
        <v>90</v>
      </c>
      <c r="B50" s="93"/>
      <c r="C50" s="93"/>
      <c r="E50" s="93"/>
    </row>
    <row r="51" spans="1:28" x14ac:dyDescent="0.15">
      <c r="A51" s="95" t="s">
        <v>89</v>
      </c>
    </row>
    <row r="52" spans="1:28" x14ac:dyDescent="0.15">
      <c r="A52" s="95" t="s">
        <v>87</v>
      </c>
    </row>
    <row r="53" spans="1:28" x14ac:dyDescent="0.15">
      <c r="A53" s="95" t="s">
        <v>88</v>
      </c>
    </row>
    <row r="54" spans="1:28" ht="4.5" customHeight="1" x14ac:dyDescent="0.15">
      <c r="A54" s="95"/>
    </row>
    <row r="55" spans="1:28" x14ac:dyDescent="0.15">
      <c r="A55" s="95"/>
    </row>
    <row r="56" spans="1:28" x14ac:dyDescent="0.15">
      <c r="A56" s="95"/>
    </row>
  </sheetData>
  <mergeCells count="2">
    <mergeCell ref="A1:G1"/>
    <mergeCell ref="A2:G2"/>
  </mergeCells>
  <phoneticPr fontId="2"/>
  <printOptions horizontalCentered="1" verticalCentered="1"/>
  <pageMargins left="0.78740157480314965" right="0.78740157480314965" top="0.27559055118110237" bottom="0.27559055118110237" header="0" footer="0"/>
  <pageSetup paperSize="9" scale="96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6"/>
  <sheetViews>
    <sheetView view="pageBreakPreview" zoomScaleNormal="100" zoomScaleSheetLayoutView="100" workbookViewId="0">
      <selection activeCell="I18" sqref="I18"/>
    </sheetView>
  </sheetViews>
  <sheetFormatPr defaultRowHeight="13.5" x14ac:dyDescent="0.15"/>
  <cols>
    <col min="1" max="1" width="13" style="1" customWidth="1"/>
    <col min="2" max="4" width="12.125" style="2" customWidth="1"/>
    <col min="5" max="6" width="12.125" style="1" customWidth="1"/>
    <col min="7" max="7" width="12.125" style="3" customWidth="1"/>
    <col min="8" max="8" width="11.625" style="1" customWidth="1"/>
    <col min="9" max="11" width="10.625" style="2" customWidth="1"/>
    <col min="12" max="12" width="10.625" style="1" customWidth="1"/>
    <col min="13" max="13" width="10.75" style="1" customWidth="1"/>
    <col min="14" max="14" width="10.625" style="3" customWidth="1"/>
    <col min="15" max="15" width="11.625" style="1" customWidth="1"/>
    <col min="16" max="18" width="10.625" style="2" customWidth="1"/>
    <col min="19" max="19" width="10.625" style="1" customWidth="1"/>
    <col min="20" max="20" width="10.75" style="1" customWidth="1"/>
    <col min="21" max="21" width="10.625" style="3" customWidth="1"/>
    <col min="22" max="22" width="11.625" style="1" customWidth="1"/>
    <col min="23" max="25" width="10.625" style="2" customWidth="1"/>
    <col min="26" max="26" width="10.625" style="1" customWidth="1"/>
    <col min="27" max="27" width="10.75" style="1" customWidth="1"/>
    <col min="28" max="28" width="10.625" style="3" customWidth="1"/>
    <col min="29" max="31" width="10.625" style="1" customWidth="1"/>
    <col min="32" max="16384" width="9" style="1"/>
  </cols>
  <sheetData>
    <row r="1" spans="1:28" ht="17.100000000000001" customHeight="1" x14ac:dyDescent="0.15">
      <c r="A1" s="100" t="s">
        <v>67</v>
      </c>
      <c r="B1" s="100"/>
      <c r="C1" s="100"/>
      <c r="D1" s="100"/>
      <c r="E1" s="100"/>
      <c r="F1" s="100"/>
      <c r="G1" s="100"/>
      <c r="I1" s="1"/>
      <c r="J1" s="1"/>
      <c r="K1" s="1"/>
      <c r="N1" s="1"/>
      <c r="P1" s="1"/>
      <c r="Q1" s="1"/>
      <c r="R1" s="1"/>
      <c r="U1" s="1"/>
      <c r="W1" s="1"/>
      <c r="X1" s="1"/>
      <c r="Y1" s="1"/>
      <c r="AB1" s="1"/>
    </row>
    <row r="2" spans="1:28" ht="17.100000000000001" customHeight="1" x14ac:dyDescent="0.15">
      <c r="A2" s="100" t="s">
        <v>68</v>
      </c>
      <c r="B2" s="100"/>
      <c r="C2" s="100"/>
      <c r="D2" s="100"/>
      <c r="E2" s="100"/>
      <c r="F2" s="100"/>
      <c r="G2" s="100"/>
      <c r="I2" s="1"/>
      <c r="J2" s="1"/>
      <c r="K2" s="1"/>
      <c r="N2" s="1"/>
      <c r="P2" s="1"/>
      <c r="Q2" s="1"/>
      <c r="R2" s="1"/>
      <c r="U2" s="1"/>
      <c r="W2" s="1"/>
      <c r="X2" s="1"/>
      <c r="Y2" s="1"/>
      <c r="AB2" s="1"/>
    </row>
    <row r="3" spans="1:28" ht="17.100000000000001" customHeight="1" x14ac:dyDescent="0.15">
      <c r="I3" s="1"/>
      <c r="J3" s="1"/>
      <c r="K3" s="1"/>
      <c r="N3" s="1"/>
      <c r="P3" s="1"/>
      <c r="Q3" s="1"/>
      <c r="R3" s="1"/>
      <c r="U3" s="1"/>
      <c r="W3" s="1"/>
      <c r="X3" s="1"/>
      <c r="Y3" s="1"/>
      <c r="AB3" s="1"/>
    </row>
    <row r="4" spans="1:28" ht="17.100000000000001" customHeight="1" x14ac:dyDescent="0.15">
      <c r="F4" s="42"/>
      <c r="G4" s="41" t="s">
        <v>93</v>
      </c>
      <c r="I4" s="1"/>
      <c r="J4" s="1"/>
      <c r="K4" s="1"/>
      <c r="N4" s="1"/>
      <c r="P4" s="1"/>
      <c r="Q4" s="1"/>
      <c r="R4" s="1"/>
      <c r="U4" s="1"/>
      <c r="W4" s="1"/>
      <c r="X4" s="1"/>
      <c r="Y4" s="1"/>
      <c r="AB4" s="1"/>
    </row>
    <row r="5" spans="1:28" ht="17.100000000000001" customHeight="1" x14ac:dyDescent="0.15">
      <c r="A5" s="4"/>
      <c r="B5" s="92" t="str">
        <f>'定時登録（国内）'!B5</f>
        <v>R8.6.1</v>
      </c>
      <c r="C5" s="6" t="s">
        <v>33</v>
      </c>
      <c r="D5" s="7"/>
      <c r="E5" s="54">
        <f>'定時登録（国内）'!E5</f>
        <v>46083</v>
      </c>
      <c r="F5" s="8" t="s">
        <v>3</v>
      </c>
      <c r="G5" s="9" t="s">
        <v>2</v>
      </c>
      <c r="I5" s="1"/>
      <c r="J5" s="1"/>
      <c r="K5" s="1"/>
      <c r="N5" s="1"/>
      <c r="P5" s="1"/>
      <c r="Q5" s="1"/>
      <c r="R5" s="1"/>
      <c r="U5" s="1"/>
      <c r="W5" s="1"/>
      <c r="X5" s="1"/>
      <c r="Y5" s="1"/>
      <c r="AB5" s="1"/>
    </row>
    <row r="6" spans="1:28" ht="17.100000000000001" customHeight="1" x14ac:dyDescent="0.15">
      <c r="A6" s="10" t="s">
        <v>70</v>
      </c>
      <c r="B6" s="11" t="s">
        <v>6</v>
      </c>
      <c r="C6" s="12"/>
      <c r="D6" s="12"/>
      <c r="E6" s="10" t="s">
        <v>6</v>
      </c>
      <c r="F6" s="10"/>
      <c r="G6" s="13" t="s">
        <v>72</v>
      </c>
      <c r="I6" s="1"/>
      <c r="J6" s="1"/>
      <c r="K6" s="1"/>
      <c r="N6" s="1"/>
      <c r="P6" s="1"/>
      <c r="Q6" s="1"/>
      <c r="R6" s="1"/>
      <c r="U6" s="1"/>
      <c r="W6" s="1"/>
      <c r="X6" s="1"/>
      <c r="Y6" s="1"/>
      <c r="AB6" s="1"/>
    </row>
    <row r="7" spans="1:28" ht="17.100000000000001" customHeight="1" x14ac:dyDescent="0.15">
      <c r="A7" s="10"/>
      <c r="B7" s="11" t="s">
        <v>8</v>
      </c>
      <c r="C7" s="14" t="s">
        <v>9</v>
      </c>
      <c r="D7" s="14" t="s">
        <v>75</v>
      </c>
      <c r="E7" s="10" t="s">
        <v>8</v>
      </c>
      <c r="F7" s="15" t="s">
        <v>76</v>
      </c>
      <c r="G7" s="16"/>
      <c r="I7" s="1"/>
      <c r="J7" s="1"/>
      <c r="K7" s="1"/>
      <c r="N7" s="1"/>
      <c r="P7" s="1"/>
      <c r="Q7" s="1"/>
      <c r="R7" s="1"/>
      <c r="U7" s="1"/>
      <c r="W7" s="1"/>
      <c r="X7" s="1"/>
      <c r="Y7" s="1"/>
      <c r="AB7" s="1"/>
    </row>
    <row r="8" spans="1:28" ht="17.100000000000001" customHeight="1" x14ac:dyDescent="0.15">
      <c r="A8" s="17"/>
      <c r="B8" s="18" t="s">
        <v>12</v>
      </c>
      <c r="C8" s="19"/>
      <c r="D8" s="19"/>
      <c r="E8" s="17" t="s">
        <v>34</v>
      </c>
      <c r="F8" s="20" t="s">
        <v>79</v>
      </c>
      <c r="G8" s="21" t="s">
        <v>80</v>
      </c>
      <c r="I8" s="1"/>
      <c r="J8" s="1"/>
      <c r="K8" s="1"/>
      <c r="N8" s="1"/>
      <c r="P8" s="1"/>
      <c r="Q8" s="1"/>
      <c r="R8" s="1"/>
      <c r="U8" s="1"/>
      <c r="W8" s="1"/>
      <c r="X8" s="1"/>
      <c r="Y8" s="1"/>
      <c r="AB8" s="1"/>
    </row>
    <row r="9" spans="1:28" ht="17.100000000000001" customHeight="1" x14ac:dyDescent="0.15">
      <c r="A9" s="4" t="s">
        <v>52</v>
      </c>
      <c r="B9" s="22">
        <v>148</v>
      </c>
      <c r="C9" s="22">
        <v>38</v>
      </c>
      <c r="D9" s="22">
        <v>110</v>
      </c>
      <c r="E9" s="22">
        <v>143</v>
      </c>
      <c r="F9" s="35">
        <f>B9- E9</f>
        <v>5</v>
      </c>
      <c r="G9" s="44">
        <f>F9/E9*100</f>
        <v>3.4965034965034967</v>
      </c>
      <c r="I9" s="1"/>
      <c r="J9" s="1"/>
      <c r="K9" s="1"/>
      <c r="N9" s="1"/>
      <c r="P9" s="1"/>
      <c r="Q9" s="1"/>
      <c r="R9" s="1"/>
      <c r="U9" s="1"/>
      <c r="W9" s="1"/>
      <c r="X9" s="1"/>
      <c r="Y9" s="1"/>
      <c r="AB9" s="1"/>
    </row>
    <row r="10" spans="1:28" ht="17.100000000000001" customHeight="1" x14ac:dyDescent="0.15">
      <c r="A10" s="10" t="s">
        <v>63</v>
      </c>
      <c r="B10" s="12">
        <v>20</v>
      </c>
      <c r="C10" s="12">
        <v>7</v>
      </c>
      <c r="D10" s="12">
        <v>13</v>
      </c>
      <c r="E10" s="12">
        <v>19</v>
      </c>
      <c r="F10" s="32">
        <f t="shared" ref="F10:F17" si="0">B10- E10</f>
        <v>1</v>
      </c>
      <c r="G10" s="45">
        <f t="shared" ref="G10:G48" si="1">F10/E10*100</f>
        <v>5.2631578947368416</v>
      </c>
      <c r="I10" s="1"/>
      <c r="J10" s="1"/>
      <c r="K10" s="1"/>
      <c r="N10" s="1"/>
      <c r="P10" s="1"/>
      <c r="Q10" s="1"/>
      <c r="R10" s="1"/>
      <c r="U10" s="1"/>
      <c r="W10" s="1"/>
      <c r="X10" s="1"/>
      <c r="Y10" s="1"/>
      <c r="AB10" s="1"/>
    </row>
    <row r="11" spans="1:28" ht="17.100000000000001" customHeight="1" x14ac:dyDescent="0.15">
      <c r="A11" s="10" t="s">
        <v>49</v>
      </c>
      <c r="B11" s="12">
        <v>34</v>
      </c>
      <c r="C11" s="12">
        <v>13</v>
      </c>
      <c r="D11" s="12">
        <v>21</v>
      </c>
      <c r="E11" s="12">
        <v>34</v>
      </c>
      <c r="F11" s="32">
        <f t="shared" si="0"/>
        <v>0</v>
      </c>
      <c r="G11" s="45">
        <f t="shared" si="1"/>
        <v>0</v>
      </c>
      <c r="I11" s="1"/>
      <c r="J11" s="1"/>
      <c r="K11" s="1"/>
      <c r="N11" s="1"/>
      <c r="P11" s="1"/>
      <c r="Q11" s="1"/>
      <c r="R11" s="1"/>
      <c r="U11" s="1"/>
      <c r="W11" s="1"/>
      <c r="X11" s="1"/>
      <c r="Y11" s="1"/>
      <c r="AB11" s="1"/>
    </row>
    <row r="12" spans="1:28" ht="17.100000000000001" customHeight="1" x14ac:dyDescent="0.15">
      <c r="A12" s="10" t="s">
        <v>61</v>
      </c>
      <c r="B12" s="12">
        <v>3</v>
      </c>
      <c r="C12" s="12">
        <v>1</v>
      </c>
      <c r="D12" s="12">
        <v>2</v>
      </c>
      <c r="E12" s="12">
        <v>3</v>
      </c>
      <c r="F12" s="32">
        <f t="shared" si="0"/>
        <v>0</v>
      </c>
      <c r="G12" s="45">
        <f t="shared" si="1"/>
        <v>0</v>
      </c>
      <c r="I12" s="1"/>
      <c r="J12" s="1"/>
      <c r="K12" s="1"/>
      <c r="N12" s="1"/>
      <c r="P12" s="1"/>
      <c r="Q12" s="1"/>
      <c r="R12" s="1"/>
      <c r="U12" s="1"/>
      <c r="W12" s="1"/>
      <c r="X12" s="1"/>
      <c r="Y12" s="1"/>
      <c r="AB12" s="1"/>
    </row>
    <row r="13" spans="1:28" ht="17.100000000000001" customHeight="1" x14ac:dyDescent="0.15">
      <c r="A13" s="10" t="s">
        <v>64</v>
      </c>
      <c r="B13" s="12">
        <v>15</v>
      </c>
      <c r="C13" s="12">
        <v>8</v>
      </c>
      <c r="D13" s="12">
        <v>7</v>
      </c>
      <c r="E13" s="12">
        <v>14</v>
      </c>
      <c r="F13" s="32">
        <f t="shared" si="0"/>
        <v>1</v>
      </c>
      <c r="G13" s="45">
        <f t="shared" si="1"/>
        <v>7.1428571428571423</v>
      </c>
      <c r="I13" s="1"/>
      <c r="J13" s="1"/>
      <c r="K13" s="1"/>
      <c r="N13" s="1"/>
      <c r="P13" s="1"/>
      <c r="Q13" s="1"/>
      <c r="R13" s="1"/>
      <c r="U13" s="1"/>
      <c r="W13" s="1"/>
      <c r="X13" s="1"/>
      <c r="Y13" s="1"/>
      <c r="AB13" s="1"/>
    </row>
    <row r="14" spans="1:28" ht="17.100000000000001" customHeight="1" x14ac:dyDescent="0.15">
      <c r="A14" s="10" t="s">
        <v>62</v>
      </c>
      <c r="B14" s="12">
        <v>72</v>
      </c>
      <c r="C14" s="12">
        <v>20</v>
      </c>
      <c r="D14" s="12">
        <v>52</v>
      </c>
      <c r="E14" s="12">
        <v>73</v>
      </c>
      <c r="F14" s="32">
        <f t="shared" si="0"/>
        <v>-1</v>
      </c>
      <c r="G14" s="45">
        <f t="shared" si="1"/>
        <v>-1.3698630136986301</v>
      </c>
      <c r="I14" s="1"/>
      <c r="J14" s="1"/>
      <c r="K14" s="1"/>
      <c r="N14" s="1"/>
      <c r="P14" s="1"/>
      <c r="Q14" s="1"/>
      <c r="R14" s="1"/>
      <c r="U14" s="1"/>
      <c r="W14" s="1"/>
      <c r="X14" s="1"/>
      <c r="Y14" s="1"/>
      <c r="AB14" s="1"/>
    </row>
    <row r="15" spans="1:28" ht="17.100000000000001" customHeight="1" x14ac:dyDescent="0.15">
      <c r="A15" s="10" t="s">
        <v>40</v>
      </c>
      <c r="B15" s="12">
        <v>45</v>
      </c>
      <c r="C15" s="12">
        <v>23</v>
      </c>
      <c r="D15" s="12">
        <v>22</v>
      </c>
      <c r="E15" s="12">
        <v>45</v>
      </c>
      <c r="F15" s="32">
        <f t="shared" si="0"/>
        <v>0</v>
      </c>
      <c r="G15" s="45">
        <f t="shared" si="1"/>
        <v>0</v>
      </c>
      <c r="I15" s="1"/>
      <c r="J15" s="1"/>
      <c r="K15" s="1"/>
      <c r="N15" s="1"/>
      <c r="P15" s="1"/>
      <c r="Q15" s="1"/>
      <c r="R15" s="1"/>
      <c r="U15" s="1"/>
      <c r="W15" s="1"/>
      <c r="X15" s="1"/>
      <c r="Y15" s="1"/>
      <c r="AB15" s="1"/>
    </row>
    <row r="16" spans="1:28" ht="17.100000000000001" customHeight="1" x14ac:dyDescent="0.15">
      <c r="A16" s="10" t="s">
        <v>41</v>
      </c>
      <c r="B16" s="12">
        <v>29</v>
      </c>
      <c r="C16" s="12">
        <v>9</v>
      </c>
      <c r="D16" s="12">
        <v>20</v>
      </c>
      <c r="E16" s="12">
        <v>28</v>
      </c>
      <c r="F16" s="32">
        <f t="shared" si="0"/>
        <v>1</v>
      </c>
      <c r="G16" s="45">
        <f t="shared" si="1"/>
        <v>3.5714285714285712</v>
      </c>
      <c r="I16" s="1"/>
      <c r="J16" s="1"/>
      <c r="K16" s="1"/>
      <c r="N16" s="1"/>
      <c r="P16" s="1"/>
      <c r="Q16" s="1"/>
      <c r="R16" s="1"/>
      <c r="U16" s="1"/>
      <c r="W16" s="1"/>
      <c r="X16" s="1"/>
      <c r="Y16" s="1"/>
      <c r="AB16" s="1"/>
    </row>
    <row r="17" spans="1:28" ht="17.100000000000001" customHeight="1" x14ac:dyDescent="0.15">
      <c r="A17" s="10" t="s">
        <v>44</v>
      </c>
      <c r="B17" s="12">
        <v>19</v>
      </c>
      <c r="C17" s="12">
        <v>8</v>
      </c>
      <c r="D17" s="19">
        <v>11</v>
      </c>
      <c r="E17" s="12">
        <v>19</v>
      </c>
      <c r="F17" s="33">
        <f t="shared" si="0"/>
        <v>0</v>
      </c>
      <c r="G17" s="46">
        <f t="shared" si="1"/>
        <v>0</v>
      </c>
      <c r="I17" s="1"/>
      <c r="J17" s="1"/>
      <c r="K17" s="1"/>
      <c r="N17" s="1"/>
      <c r="P17" s="1"/>
      <c r="Q17" s="1"/>
      <c r="R17" s="1"/>
      <c r="U17" s="1"/>
      <c r="W17" s="1"/>
      <c r="X17" s="1"/>
      <c r="Y17" s="1"/>
      <c r="AB17" s="1"/>
    </row>
    <row r="18" spans="1:28" ht="17.100000000000001" customHeight="1" x14ac:dyDescent="0.15">
      <c r="A18" s="28" t="s">
        <v>48</v>
      </c>
      <c r="B18" s="26">
        <v>385</v>
      </c>
      <c r="C18" s="26">
        <v>127</v>
      </c>
      <c r="D18" s="26">
        <v>258</v>
      </c>
      <c r="E18" s="26">
        <v>378</v>
      </c>
      <c r="F18" s="34">
        <f>SUM(F9:F17)</f>
        <v>7</v>
      </c>
      <c r="G18" s="47">
        <f t="shared" si="1"/>
        <v>1.8518518518518516</v>
      </c>
      <c r="I18" s="1"/>
      <c r="J18" s="1"/>
      <c r="K18" s="1"/>
      <c r="N18" s="1"/>
      <c r="P18" s="1"/>
      <c r="Q18" s="1"/>
      <c r="R18" s="1"/>
      <c r="U18" s="1"/>
      <c r="W18" s="1"/>
      <c r="X18" s="1"/>
      <c r="Y18" s="1"/>
      <c r="AB18" s="1"/>
    </row>
    <row r="19" spans="1:28" ht="17.100000000000001" customHeight="1" x14ac:dyDescent="0.15">
      <c r="A19" s="10" t="s">
        <v>42</v>
      </c>
      <c r="B19" s="12">
        <v>9</v>
      </c>
      <c r="C19" s="12">
        <v>2</v>
      </c>
      <c r="D19" s="88">
        <v>7</v>
      </c>
      <c r="E19" s="12">
        <v>9</v>
      </c>
      <c r="F19" s="35">
        <f>B19- E19</f>
        <v>0</v>
      </c>
      <c r="G19" s="48">
        <f t="shared" si="1"/>
        <v>0</v>
      </c>
      <c r="I19" s="1"/>
      <c r="J19" s="1"/>
      <c r="K19" s="1"/>
      <c r="N19" s="1"/>
      <c r="P19" s="1"/>
      <c r="Q19" s="1"/>
      <c r="R19" s="1"/>
      <c r="U19" s="1"/>
      <c r="W19" s="1"/>
      <c r="X19" s="1"/>
      <c r="Y19" s="1"/>
      <c r="AB19" s="1"/>
    </row>
    <row r="20" spans="1:28" ht="17.100000000000001" customHeight="1" x14ac:dyDescent="0.15">
      <c r="A20" s="29" t="s">
        <v>47</v>
      </c>
      <c r="B20" s="30">
        <v>9</v>
      </c>
      <c r="C20" s="30">
        <v>2</v>
      </c>
      <c r="D20" s="30">
        <v>7</v>
      </c>
      <c r="E20" s="30">
        <v>9</v>
      </c>
      <c r="F20" s="43">
        <f>SUM(F19)</f>
        <v>0</v>
      </c>
      <c r="G20" s="49">
        <f t="shared" si="1"/>
        <v>0</v>
      </c>
      <c r="I20" s="1"/>
      <c r="J20" s="1"/>
      <c r="K20" s="1"/>
      <c r="N20" s="1"/>
      <c r="P20" s="1"/>
      <c r="Q20" s="1"/>
      <c r="R20" s="1"/>
      <c r="U20" s="1"/>
      <c r="W20" s="1"/>
      <c r="X20" s="1"/>
      <c r="Y20" s="1"/>
      <c r="AB20" s="1"/>
    </row>
    <row r="21" spans="1:28" ht="17.100000000000001" customHeight="1" x14ac:dyDescent="0.15">
      <c r="A21" s="10" t="s">
        <v>59</v>
      </c>
      <c r="B21" s="12">
        <v>10</v>
      </c>
      <c r="C21" s="12">
        <v>5</v>
      </c>
      <c r="D21" s="12">
        <v>5</v>
      </c>
      <c r="E21" s="12">
        <v>10</v>
      </c>
      <c r="F21" s="32">
        <f>B21-E21</f>
        <v>0</v>
      </c>
      <c r="G21" s="44">
        <f t="shared" si="1"/>
        <v>0</v>
      </c>
      <c r="I21" s="1"/>
      <c r="J21" s="1"/>
      <c r="K21" s="1"/>
      <c r="N21" s="1"/>
      <c r="P21" s="1"/>
      <c r="Q21" s="1"/>
      <c r="R21" s="1"/>
      <c r="U21" s="1"/>
      <c r="W21" s="1"/>
      <c r="X21" s="1"/>
      <c r="Y21" s="1"/>
      <c r="AB21" s="1"/>
    </row>
    <row r="22" spans="1:28" ht="17.100000000000001" customHeight="1" x14ac:dyDescent="0.15">
      <c r="A22" s="10" t="s">
        <v>66</v>
      </c>
      <c r="B22" s="12">
        <v>6</v>
      </c>
      <c r="C22" s="12">
        <v>2</v>
      </c>
      <c r="D22" s="12">
        <v>4</v>
      </c>
      <c r="E22" s="12">
        <v>6</v>
      </c>
      <c r="F22" s="32">
        <f>B22-E22</f>
        <v>0</v>
      </c>
      <c r="G22" s="45">
        <f t="shared" si="1"/>
        <v>0</v>
      </c>
      <c r="I22" s="1"/>
      <c r="J22" s="1"/>
      <c r="K22" s="1"/>
      <c r="N22" s="1"/>
      <c r="P22" s="1"/>
      <c r="Q22" s="1"/>
      <c r="R22" s="1"/>
      <c r="U22" s="1"/>
      <c r="W22" s="1"/>
      <c r="X22" s="1"/>
      <c r="Y22" s="1"/>
      <c r="AB22" s="1"/>
    </row>
    <row r="23" spans="1:28" ht="17.100000000000001" customHeight="1" x14ac:dyDescent="0.15">
      <c r="A23" s="10" t="s">
        <v>51</v>
      </c>
      <c r="B23" s="12">
        <v>0</v>
      </c>
      <c r="C23" s="12">
        <v>0</v>
      </c>
      <c r="D23" s="89">
        <v>0</v>
      </c>
      <c r="E23" s="12">
        <v>0</v>
      </c>
      <c r="F23" s="38">
        <f>B23-E23</f>
        <v>0</v>
      </c>
      <c r="G23" s="50">
        <v>0</v>
      </c>
      <c r="I23" s="1"/>
      <c r="J23" s="1"/>
      <c r="K23" s="1"/>
      <c r="N23" s="1"/>
      <c r="P23" s="1"/>
      <c r="Q23" s="1"/>
      <c r="R23" s="1"/>
      <c r="U23" s="1"/>
      <c r="W23" s="1"/>
      <c r="X23" s="1"/>
      <c r="Y23" s="1"/>
      <c r="AB23" s="1"/>
    </row>
    <row r="24" spans="1:28" ht="17.100000000000001" customHeight="1" x14ac:dyDescent="0.15">
      <c r="A24" s="29" t="s">
        <v>47</v>
      </c>
      <c r="B24" s="30">
        <v>16</v>
      </c>
      <c r="C24" s="30">
        <v>7</v>
      </c>
      <c r="D24" s="30">
        <v>9</v>
      </c>
      <c r="E24" s="30">
        <v>16</v>
      </c>
      <c r="F24" s="43">
        <f>SUM(F21:F23)</f>
        <v>0</v>
      </c>
      <c r="G24" s="49">
        <f t="shared" si="1"/>
        <v>0</v>
      </c>
      <c r="I24" s="1"/>
      <c r="J24" s="1"/>
      <c r="K24" s="1"/>
      <c r="N24" s="1"/>
      <c r="P24" s="1"/>
      <c r="Q24" s="1"/>
      <c r="R24" s="1"/>
      <c r="U24" s="1"/>
      <c r="W24" s="1"/>
      <c r="X24" s="1"/>
      <c r="Y24" s="1"/>
      <c r="AB24" s="1"/>
    </row>
    <row r="25" spans="1:28" ht="17.100000000000001" customHeight="1" x14ac:dyDescent="0.15">
      <c r="A25" s="10" t="s">
        <v>54</v>
      </c>
      <c r="B25" s="12">
        <v>10</v>
      </c>
      <c r="C25" s="12">
        <v>4</v>
      </c>
      <c r="D25" s="12">
        <v>6</v>
      </c>
      <c r="E25" s="12">
        <v>10</v>
      </c>
      <c r="F25" s="32">
        <f>B25-E25</f>
        <v>0</v>
      </c>
      <c r="G25" s="44">
        <f t="shared" si="1"/>
        <v>0</v>
      </c>
      <c r="I25" s="1"/>
      <c r="J25" s="1"/>
      <c r="K25" s="1"/>
      <c r="N25" s="1"/>
      <c r="P25" s="1"/>
      <c r="Q25" s="1"/>
      <c r="R25" s="1"/>
      <c r="U25" s="1"/>
      <c r="W25" s="1"/>
      <c r="X25" s="1"/>
      <c r="Y25" s="1"/>
      <c r="AB25" s="1"/>
    </row>
    <row r="26" spans="1:28" ht="17.100000000000001" customHeight="1" x14ac:dyDescent="0.15">
      <c r="A26" s="10" t="s">
        <v>81</v>
      </c>
      <c r="B26" s="12">
        <v>4</v>
      </c>
      <c r="C26" s="12">
        <v>1</v>
      </c>
      <c r="D26" s="12">
        <v>3</v>
      </c>
      <c r="E26" s="12">
        <v>4</v>
      </c>
      <c r="F26" s="32">
        <f>B26-E26</f>
        <v>0</v>
      </c>
      <c r="G26" s="45">
        <f t="shared" si="1"/>
        <v>0</v>
      </c>
      <c r="I26" s="1"/>
      <c r="J26" s="1"/>
      <c r="K26" s="1"/>
      <c r="N26" s="1"/>
      <c r="P26" s="1"/>
      <c r="Q26" s="1"/>
      <c r="R26" s="1"/>
      <c r="U26" s="1"/>
      <c r="W26" s="1"/>
      <c r="X26" s="1"/>
      <c r="Y26" s="1"/>
      <c r="AB26" s="1"/>
    </row>
    <row r="27" spans="1:28" ht="17.100000000000001" customHeight="1" x14ac:dyDescent="0.15">
      <c r="A27" s="10" t="s">
        <v>43</v>
      </c>
      <c r="B27" s="12">
        <v>23</v>
      </c>
      <c r="C27" s="12">
        <v>12</v>
      </c>
      <c r="D27" s="89">
        <v>11</v>
      </c>
      <c r="E27" s="12">
        <v>24</v>
      </c>
      <c r="F27" s="38">
        <f>B27-E27</f>
        <v>-1</v>
      </c>
      <c r="G27" s="51">
        <f t="shared" si="1"/>
        <v>-4.1666666666666661</v>
      </c>
      <c r="I27" s="1"/>
      <c r="J27" s="1"/>
      <c r="K27" s="1"/>
      <c r="N27" s="1"/>
      <c r="P27" s="1"/>
      <c r="Q27" s="1"/>
      <c r="R27" s="1"/>
      <c r="U27" s="1"/>
      <c r="W27" s="1"/>
      <c r="X27" s="1"/>
      <c r="Y27" s="1"/>
      <c r="AB27" s="1"/>
    </row>
    <row r="28" spans="1:28" ht="17.100000000000001" customHeight="1" x14ac:dyDescent="0.15">
      <c r="A28" s="29" t="s">
        <v>47</v>
      </c>
      <c r="B28" s="30">
        <v>37</v>
      </c>
      <c r="C28" s="30">
        <v>17</v>
      </c>
      <c r="D28" s="30">
        <v>20</v>
      </c>
      <c r="E28" s="30">
        <v>38</v>
      </c>
      <c r="F28" s="43">
        <f>SUM(F25:F27)</f>
        <v>-1</v>
      </c>
      <c r="G28" s="52">
        <f t="shared" si="1"/>
        <v>-2.6315789473684208</v>
      </c>
      <c r="I28" s="1"/>
      <c r="J28" s="1"/>
      <c r="K28" s="1"/>
      <c r="N28" s="1"/>
      <c r="P28" s="1"/>
      <c r="Q28" s="1"/>
      <c r="R28" s="1"/>
      <c r="U28" s="1"/>
      <c r="W28" s="1"/>
      <c r="X28" s="1"/>
      <c r="Y28" s="1"/>
      <c r="AB28" s="1"/>
    </row>
    <row r="29" spans="1:28" ht="17.100000000000001" customHeight="1" x14ac:dyDescent="0.15">
      <c r="A29" s="10" t="s">
        <v>53</v>
      </c>
      <c r="B29" s="12">
        <v>4</v>
      </c>
      <c r="C29" s="12">
        <v>1</v>
      </c>
      <c r="D29" s="12">
        <v>3</v>
      </c>
      <c r="E29" s="12">
        <v>3</v>
      </c>
      <c r="F29" s="32">
        <f t="shared" ref="F29:F34" si="2">B29-E29</f>
        <v>1</v>
      </c>
      <c r="G29" s="44">
        <f t="shared" si="1"/>
        <v>33.333333333333329</v>
      </c>
      <c r="I29" s="1"/>
      <c r="J29" s="1"/>
      <c r="K29" s="1"/>
      <c r="N29" s="1"/>
      <c r="P29" s="1"/>
      <c r="Q29" s="1"/>
      <c r="R29" s="1"/>
      <c r="U29" s="1"/>
      <c r="W29" s="1"/>
      <c r="X29" s="1"/>
      <c r="Y29" s="1"/>
      <c r="AB29" s="1"/>
    </row>
    <row r="30" spans="1:28" ht="17.100000000000001" customHeight="1" x14ac:dyDescent="0.15">
      <c r="A30" s="10" t="s">
        <v>55</v>
      </c>
      <c r="B30" s="12">
        <v>6</v>
      </c>
      <c r="C30" s="12">
        <v>1</v>
      </c>
      <c r="D30" s="12">
        <v>5</v>
      </c>
      <c r="E30" s="12">
        <v>6</v>
      </c>
      <c r="F30" s="32">
        <f t="shared" si="2"/>
        <v>0</v>
      </c>
      <c r="G30" s="45">
        <f t="shared" si="1"/>
        <v>0</v>
      </c>
      <c r="I30" s="1"/>
      <c r="J30" s="1"/>
      <c r="K30" s="1"/>
      <c r="N30" s="1"/>
      <c r="P30" s="1"/>
      <c r="Q30" s="1"/>
      <c r="R30" s="1"/>
      <c r="U30" s="1"/>
      <c r="W30" s="1"/>
      <c r="X30" s="1"/>
      <c r="Y30" s="1"/>
      <c r="AB30" s="1"/>
    </row>
    <row r="31" spans="1:28" ht="17.100000000000001" customHeight="1" x14ac:dyDescent="0.15">
      <c r="A31" s="10" t="s">
        <v>56</v>
      </c>
      <c r="B31" s="12">
        <v>4</v>
      </c>
      <c r="C31" s="12">
        <v>2</v>
      </c>
      <c r="D31" s="12">
        <v>2</v>
      </c>
      <c r="E31" s="12">
        <v>4</v>
      </c>
      <c r="F31" s="32">
        <f t="shared" si="2"/>
        <v>0</v>
      </c>
      <c r="G31" s="45">
        <f t="shared" si="1"/>
        <v>0</v>
      </c>
      <c r="I31" s="1"/>
      <c r="J31" s="1"/>
      <c r="K31" s="1"/>
      <c r="N31" s="1"/>
      <c r="P31" s="1"/>
      <c r="Q31" s="1"/>
      <c r="R31" s="1"/>
      <c r="U31" s="1"/>
      <c r="W31" s="1"/>
      <c r="X31" s="1"/>
      <c r="Y31" s="1"/>
      <c r="AB31" s="1"/>
    </row>
    <row r="32" spans="1:28" ht="17.100000000000001" customHeight="1" x14ac:dyDescent="0.15">
      <c r="A32" s="10" t="s">
        <v>36</v>
      </c>
      <c r="B32" s="12">
        <v>13</v>
      </c>
      <c r="C32" s="12">
        <v>6</v>
      </c>
      <c r="D32" s="12">
        <v>7</v>
      </c>
      <c r="E32" s="12">
        <v>13</v>
      </c>
      <c r="F32" s="32">
        <f t="shared" si="2"/>
        <v>0</v>
      </c>
      <c r="G32" s="45">
        <f t="shared" si="1"/>
        <v>0</v>
      </c>
      <c r="I32" s="1"/>
      <c r="J32" s="1"/>
      <c r="K32" s="1"/>
      <c r="N32" s="1"/>
      <c r="P32" s="1"/>
      <c r="Q32" s="1"/>
      <c r="R32" s="1"/>
      <c r="U32" s="1"/>
      <c r="W32" s="1"/>
      <c r="X32" s="1"/>
      <c r="Y32" s="1"/>
      <c r="AB32" s="1"/>
    </row>
    <row r="33" spans="1:28" ht="17.100000000000001" customHeight="1" x14ac:dyDescent="0.15">
      <c r="A33" s="10" t="s">
        <v>37</v>
      </c>
      <c r="B33" s="12">
        <v>15</v>
      </c>
      <c r="C33" s="12">
        <v>4</v>
      </c>
      <c r="D33" s="12">
        <v>11</v>
      </c>
      <c r="E33" s="12">
        <v>15</v>
      </c>
      <c r="F33" s="32">
        <f t="shared" si="2"/>
        <v>0</v>
      </c>
      <c r="G33" s="45">
        <f t="shared" si="1"/>
        <v>0</v>
      </c>
      <c r="I33" s="1"/>
      <c r="J33" s="1"/>
      <c r="K33" s="1"/>
      <c r="N33" s="1"/>
      <c r="P33" s="1"/>
      <c r="Q33" s="1"/>
      <c r="R33" s="1"/>
      <c r="U33" s="1"/>
      <c r="W33" s="1"/>
      <c r="X33" s="1"/>
      <c r="Y33" s="1"/>
      <c r="AB33" s="1"/>
    </row>
    <row r="34" spans="1:28" ht="17.100000000000001" customHeight="1" x14ac:dyDescent="0.15">
      <c r="A34" s="10" t="s">
        <v>38</v>
      </c>
      <c r="B34" s="12">
        <v>4</v>
      </c>
      <c r="C34" s="12">
        <v>0</v>
      </c>
      <c r="D34" s="89">
        <v>4</v>
      </c>
      <c r="E34" s="12">
        <v>4</v>
      </c>
      <c r="F34" s="38">
        <f t="shared" si="2"/>
        <v>0</v>
      </c>
      <c r="G34" s="51">
        <f t="shared" si="1"/>
        <v>0</v>
      </c>
      <c r="I34" s="1"/>
      <c r="J34" s="1"/>
      <c r="K34" s="1"/>
      <c r="N34" s="1"/>
      <c r="P34" s="1"/>
      <c r="Q34" s="1"/>
      <c r="R34" s="1"/>
      <c r="U34" s="1"/>
      <c r="W34" s="1"/>
      <c r="X34" s="1"/>
      <c r="Y34" s="1"/>
      <c r="AB34" s="1"/>
    </row>
    <row r="35" spans="1:28" ht="17.100000000000001" customHeight="1" x14ac:dyDescent="0.15">
      <c r="A35" s="29" t="s">
        <v>47</v>
      </c>
      <c r="B35" s="30">
        <v>46</v>
      </c>
      <c r="C35" s="30">
        <v>14</v>
      </c>
      <c r="D35" s="30">
        <v>32</v>
      </c>
      <c r="E35" s="30">
        <v>45</v>
      </c>
      <c r="F35" s="43">
        <f>SUM(F29:F34)</f>
        <v>1</v>
      </c>
      <c r="G35" s="52">
        <f t="shared" si="1"/>
        <v>2.2222222222222223</v>
      </c>
      <c r="I35" s="1"/>
      <c r="J35" s="1"/>
      <c r="K35" s="1"/>
      <c r="N35" s="1"/>
      <c r="P35" s="1"/>
      <c r="Q35" s="1"/>
      <c r="R35" s="1"/>
      <c r="U35" s="1"/>
      <c r="W35" s="1"/>
      <c r="X35" s="1"/>
      <c r="Y35" s="1"/>
      <c r="AB35" s="1"/>
    </row>
    <row r="36" spans="1:28" ht="17.100000000000001" customHeight="1" x14ac:dyDescent="0.15">
      <c r="A36" s="10" t="s">
        <v>57</v>
      </c>
      <c r="B36" s="12">
        <v>19</v>
      </c>
      <c r="C36" s="12">
        <v>9</v>
      </c>
      <c r="D36" s="12">
        <v>10</v>
      </c>
      <c r="E36" s="12">
        <v>19</v>
      </c>
      <c r="F36" s="32">
        <f>B36-E36</f>
        <v>0</v>
      </c>
      <c r="G36" s="44">
        <f t="shared" si="1"/>
        <v>0</v>
      </c>
      <c r="I36" s="1"/>
      <c r="J36" s="1"/>
      <c r="K36" s="1"/>
      <c r="N36" s="1"/>
      <c r="P36" s="1"/>
      <c r="Q36" s="1"/>
      <c r="R36" s="1"/>
      <c r="U36" s="1"/>
      <c r="W36" s="1"/>
      <c r="X36" s="1"/>
      <c r="Y36" s="1"/>
      <c r="AB36" s="1"/>
    </row>
    <row r="37" spans="1:28" ht="17.100000000000001" customHeight="1" x14ac:dyDescent="0.15">
      <c r="A37" s="10" t="s">
        <v>50</v>
      </c>
      <c r="B37" s="12">
        <v>3</v>
      </c>
      <c r="C37" s="12">
        <v>0</v>
      </c>
      <c r="D37" s="12">
        <v>3</v>
      </c>
      <c r="E37" s="12">
        <v>3</v>
      </c>
      <c r="F37" s="32">
        <f>B37-E37</f>
        <v>0</v>
      </c>
      <c r="G37" s="45">
        <f t="shared" si="1"/>
        <v>0</v>
      </c>
      <c r="I37" s="1"/>
      <c r="J37" s="1"/>
      <c r="K37" s="1"/>
      <c r="N37" s="1"/>
      <c r="P37" s="1"/>
      <c r="Q37" s="1"/>
      <c r="R37" s="1"/>
      <c r="U37" s="1"/>
      <c r="W37" s="1"/>
      <c r="X37" s="1"/>
      <c r="Y37" s="1"/>
      <c r="AB37" s="1"/>
    </row>
    <row r="38" spans="1:28" ht="17.100000000000001" customHeight="1" x14ac:dyDescent="0.15">
      <c r="A38" s="10" t="s">
        <v>82</v>
      </c>
      <c r="B38" s="12">
        <v>10</v>
      </c>
      <c r="C38" s="12">
        <v>2</v>
      </c>
      <c r="D38" s="89">
        <v>8</v>
      </c>
      <c r="E38" s="12">
        <v>10</v>
      </c>
      <c r="F38" s="38">
        <f>B38-E38</f>
        <v>0</v>
      </c>
      <c r="G38" s="51">
        <f t="shared" si="1"/>
        <v>0</v>
      </c>
      <c r="I38" s="1"/>
      <c r="J38" s="1"/>
      <c r="K38" s="1"/>
      <c r="N38" s="1"/>
      <c r="P38" s="1"/>
      <c r="Q38" s="1"/>
      <c r="R38" s="1"/>
      <c r="U38" s="1"/>
      <c r="W38" s="1"/>
      <c r="X38" s="1"/>
      <c r="Y38" s="1"/>
      <c r="AB38" s="1"/>
    </row>
    <row r="39" spans="1:28" ht="17.100000000000001" customHeight="1" x14ac:dyDescent="0.15">
      <c r="A39" s="29" t="s">
        <v>47</v>
      </c>
      <c r="B39" s="30">
        <v>32</v>
      </c>
      <c r="C39" s="30">
        <v>11</v>
      </c>
      <c r="D39" s="30">
        <v>21</v>
      </c>
      <c r="E39" s="30">
        <v>32</v>
      </c>
      <c r="F39" s="43">
        <f>SUM(F36:F38)</f>
        <v>0</v>
      </c>
      <c r="G39" s="52">
        <f t="shared" si="1"/>
        <v>0</v>
      </c>
      <c r="I39" s="1"/>
      <c r="J39" s="1"/>
      <c r="K39" s="1"/>
      <c r="N39" s="1"/>
      <c r="P39" s="1"/>
      <c r="Q39" s="1"/>
      <c r="R39" s="1"/>
      <c r="U39" s="1"/>
      <c r="W39" s="1"/>
      <c r="X39" s="1"/>
      <c r="Y39" s="1"/>
      <c r="AB39" s="1"/>
    </row>
    <row r="40" spans="1:28" ht="17.100000000000001" customHeight="1" x14ac:dyDescent="0.15">
      <c r="A40" s="10" t="s">
        <v>65</v>
      </c>
      <c r="B40" s="12">
        <v>49</v>
      </c>
      <c r="C40" s="12">
        <v>13</v>
      </c>
      <c r="D40" s="12">
        <v>36</v>
      </c>
      <c r="E40" s="12">
        <v>49</v>
      </c>
      <c r="F40" s="32">
        <f>B40- E40</f>
        <v>0</v>
      </c>
      <c r="G40" s="44">
        <f t="shared" si="1"/>
        <v>0</v>
      </c>
      <c r="I40" s="1"/>
      <c r="J40" s="1"/>
      <c r="K40" s="1"/>
      <c r="N40" s="1"/>
      <c r="P40" s="1"/>
      <c r="Q40" s="1"/>
      <c r="R40" s="1"/>
      <c r="U40" s="1"/>
      <c r="W40" s="1"/>
      <c r="X40" s="1"/>
      <c r="Y40" s="1"/>
      <c r="AB40" s="1"/>
    </row>
    <row r="41" spans="1:28" ht="17.100000000000001" customHeight="1" x14ac:dyDescent="0.15">
      <c r="A41" s="10" t="s">
        <v>60</v>
      </c>
      <c r="B41" s="12">
        <v>3</v>
      </c>
      <c r="C41" s="12">
        <v>1</v>
      </c>
      <c r="D41" s="12">
        <v>2</v>
      </c>
      <c r="E41" s="12">
        <v>3</v>
      </c>
      <c r="F41" s="32">
        <f>B41- E41</f>
        <v>0</v>
      </c>
      <c r="G41" s="45">
        <f t="shared" si="1"/>
        <v>0</v>
      </c>
      <c r="I41" s="1"/>
      <c r="J41" s="1"/>
      <c r="K41" s="1"/>
      <c r="N41" s="1"/>
      <c r="P41" s="1"/>
      <c r="Q41" s="1"/>
      <c r="R41" s="1"/>
      <c r="U41" s="1"/>
      <c r="W41" s="1"/>
      <c r="X41" s="1"/>
      <c r="Y41" s="1"/>
      <c r="AB41" s="1"/>
    </row>
    <row r="42" spans="1:28" ht="17.100000000000001" customHeight="1" x14ac:dyDescent="0.15">
      <c r="A42" s="10" t="s">
        <v>58</v>
      </c>
      <c r="B42" s="12">
        <v>23</v>
      </c>
      <c r="C42" s="12">
        <v>12</v>
      </c>
      <c r="D42" s="12">
        <v>11</v>
      </c>
      <c r="E42" s="12">
        <v>23</v>
      </c>
      <c r="F42" s="32">
        <f>B42- E42</f>
        <v>0</v>
      </c>
      <c r="G42" s="45">
        <f t="shared" si="1"/>
        <v>0</v>
      </c>
      <c r="I42" s="1"/>
      <c r="J42" s="1"/>
      <c r="K42" s="1"/>
      <c r="N42" s="1"/>
      <c r="P42" s="1"/>
      <c r="Q42" s="1"/>
      <c r="R42" s="1"/>
      <c r="U42" s="1"/>
      <c r="W42" s="1"/>
      <c r="X42" s="1"/>
      <c r="Y42" s="1"/>
      <c r="AB42" s="1"/>
    </row>
    <row r="43" spans="1:28" ht="17.100000000000001" customHeight="1" x14ac:dyDescent="0.15">
      <c r="A43" s="10" t="s">
        <v>35</v>
      </c>
      <c r="B43" s="12">
        <v>3</v>
      </c>
      <c r="C43" s="12">
        <v>2</v>
      </c>
      <c r="D43" s="12">
        <v>1</v>
      </c>
      <c r="E43" s="12">
        <v>3</v>
      </c>
      <c r="F43" s="32">
        <f>B43- E43</f>
        <v>0</v>
      </c>
      <c r="G43" s="45">
        <f t="shared" si="1"/>
        <v>0</v>
      </c>
      <c r="I43" s="1"/>
      <c r="J43" s="1"/>
      <c r="K43" s="1"/>
      <c r="N43" s="1"/>
      <c r="P43" s="1"/>
      <c r="Q43" s="1"/>
      <c r="R43" s="1"/>
      <c r="U43" s="1"/>
      <c r="W43" s="1"/>
      <c r="X43" s="1"/>
      <c r="Y43" s="1"/>
      <c r="AB43" s="1"/>
    </row>
    <row r="44" spans="1:28" ht="17.100000000000001" customHeight="1" x14ac:dyDescent="0.15">
      <c r="A44" s="10" t="s">
        <v>69</v>
      </c>
      <c r="B44" s="12">
        <v>22</v>
      </c>
      <c r="C44" s="12">
        <v>11</v>
      </c>
      <c r="D44" s="89">
        <v>11</v>
      </c>
      <c r="E44" s="12">
        <v>22</v>
      </c>
      <c r="F44" s="39">
        <f>B44- E44</f>
        <v>0</v>
      </c>
      <c r="G44" s="51">
        <f t="shared" si="1"/>
        <v>0</v>
      </c>
      <c r="I44" s="1"/>
      <c r="J44" s="1"/>
      <c r="K44" s="1"/>
      <c r="N44" s="1"/>
      <c r="P44" s="1"/>
      <c r="Q44" s="1"/>
      <c r="R44" s="1"/>
      <c r="U44" s="1"/>
      <c r="W44" s="1"/>
      <c r="X44" s="1"/>
      <c r="Y44" s="1"/>
      <c r="AB44" s="1"/>
    </row>
    <row r="45" spans="1:28" ht="17.100000000000001" customHeight="1" x14ac:dyDescent="0.15">
      <c r="A45" s="29" t="s">
        <v>47</v>
      </c>
      <c r="B45" s="30">
        <v>100</v>
      </c>
      <c r="C45" s="30">
        <v>39</v>
      </c>
      <c r="D45" s="30">
        <v>61</v>
      </c>
      <c r="E45" s="30">
        <v>100</v>
      </c>
      <c r="F45" s="34">
        <f t="shared" ref="F45:F49" si="3">B45-E45</f>
        <v>0</v>
      </c>
      <c r="G45" s="49">
        <f t="shared" si="1"/>
        <v>0</v>
      </c>
      <c r="I45" s="1"/>
      <c r="J45" s="1"/>
      <c r="K45" s="1"/>
      <c r="N45" s="1"/>
      <c r="P45" s="1"/>
      <c r="Q45" s="1"/>
      <c r="R45" s="1"/>
      <c r="U45" s="1"/>
      <c r="W45" s="1"/>
      <c r="X45" s="1"/>
      <c r="Y45" s="1"/>
      <c r="AB45" s="1"/>
    </row>
    <row r="46" spans="1:28" ht="17.100000000000001" customHeight="1" x14ac:dyDescent="0.15">
      <c r="A46" s="20" t="s">
        <v>83</v>
      </c>
      <c r="B46" s="19">
        <v>240</v>
      </c>
      <c r="C46" s="19">
        <v>90</v>
      </c>
      <c r="D46" s="19">
        <v>150</v>
      </c>
      <c r="E46" s="19">
        <v>240</v>
      </c>
      <c r="F46" s="36">
        <f t="shared" si="3"/>
        <v>0</v>
      </c>
      <c r="G46" s="53">
        <f t="shared" si="1"/>
        <v>0</v>
      </c>
      <c r="I46" s="1"/>
      <c r="J46" s="1"/>
      <c r="K46" s="1"/>
      <c r="N46" s="1"/>
      <c r="P46" s="1"/>
      <c r="Q46" s="1"/>
      <c r="R46" s="1"/>
      <c r="U46" s="1"/>
      <c r="W46" s="1"/>
      <c r="X46" s="1"/>
      <c r="Y46" s="1"/>
      <c r="AB46" s="1"/>
    </row>
    <row r="47" spans="1:28" ht="17.100000000000001" customHeight="1" x14ac:dyDescent="0.15">
      <c r="A47" s="28" t="s">
        <v>46</v>
      </c>
      <c r="B47" s="26">
        <v>625</v>
      </c>
      <c r="C47" s="26">
        <v>217</v>
      </c>
      <c r="D47" s="26">
        <v>408</v>
      </c>
      <c r="E47" s="26">
        <v>618</v>
      </c>
      <c r="F47" s="36">
        <f t="shared" si="3"/>
        <v>7</v>
      </c>
      <c r="G47" s="53">
        <f t="shared" si="1"/>
        <v>1.1326860841423949</v>
      </c>
      <c r="I47" s="1"/>
      <c r="J47" s="1"/>
      <c r="K47" s="1"/>
      <c r="N47" s="1"/>
      <c r="P47" s="1"/>
      <c r="Q47" s="1"/>
      <c r="R47" s="1"/>
      <c r="U47" s="1"/>
      <c r="W47" s="1"/>
      <c r="X47" s="1"/>
      <c r="Y47" s="1"/>
      <c r="AB47" s="1"/>
    </row>
    <row r="48" spans="1:28" ht="17.100000000000001" customHeight="1" x14ac:dyDescent="0.15">
      <c r="A48" s="97" t="s">
        <v>85</v>
      </c>
      <c r="B48" s="26">
        <v>196</v>
      </c>
      <c r="C48" s="26">
        <v>55</v>
      </c>
      <c r="D48" s="26">
        <v>141</v>
      </c>
      <c r="E48" s="26">
        <v>190</v>
      </c>
      <c r="F48" s="36">
        <f t="shared" si="3"/>
        <v>6</v>
      </c>
      <c r="G48" s="53">
        <f t="shared" si="1"/>
        <v>3.1578947368421053</v>
      </c>
      <c r="I48" s="1"/>
      <c r="J48" s="1"/>
      <c r="K48" s="1"/>
      <c r="N48" s="1"/>
      <c r="P48" s="1"/>
      <c r="Q48" s="1"/>
      <c r="R48" s="1"/>
      <c r="U48" s="1"/>
      <c r="W48" s="1"/>
      <c r="X48" s="1"/>
      <c r="Y48" s="1"/>
      <c r="AB48" s="1"/>
    </row>
    <row r="49" spans="1:28" ht="17.100000000000001" customHeight="1" x14ac:dyDescent="0.15">
      <c r="A49" s="97" t="s">
        <v>86</v>
      </c>
      <c r="B49" s="26">
        <v>429</v>
      </c>
      <c r="C49" s="26">
        <v>162</v>
      </c>
      <c r="D49" s="26">
        <v>267</v>
      </c>
      <c r="E49" s="26">
        <v>428</v>
      </c>
      <c r="F49" s="36">
        <f t="shared" si="3"/>
        <v>1</v>
      </c>
      <c r="G49" s="47">
        <f>F49/E49*100</f>
        <v>0.23364485981308408</v>
      </c>
      <c r="I49" s="1"/>
      <c r="J49" s="1"/>
      <c r="K49" s="1"/>
      <c r="N49" s="1"/>
      <c r="P49" s="1"/>
      <c r="Q49" s="1"/>
      <c r="R49" s="1"/>
      <c r="U49" s="1"/>
      <c r="W49" s="1"/>
      <c r="X49" s="1"/>
      <c r="Y49" s="1"/>
      <c r="AB49" s="1"/>
    </row>
    <row r="50" spans="1:28" x14ac:dyDescent="0.15">
      <c r="A50" s="95" t="s">
        <v>90</v>
      </c>
      <c r="B50" s="93"/>
      <c r="C50" s="93"/>
      <c r="E50" s="93"/>
    </row>
    <row r="51" spans="1:28" x14ac:dyDescent="0.15">
      <c r="A51" s="95" t="s">
        <v>89</v>
      </c>
    </row>
    <row r="52" spans="1:28" x14ac:dyDescent="0.15">
      <c r="A52" s="95" t="s">
        <v>87</v>
      </c>
    </row>
    <row r="53" spans="1:28" x14ac:dyDescent="0.15">
      <c r="A53" s="95" t="s">
        <v>88</v>
      </c>
    </row>
    <row r="54" spans="1:28" x14ac:dyDescent="0.15">
      <c r="A54" s="95"/>
    </row>
    <row r="55" spans="1:28" x14ac:dyDescent="0.15">
      <c r="A55" s="95"/>
    </row>
    <row r="56" spans="1:28" x14ac:dyDescent="0.15">
      <c r="A56" s="95"/>
    </row>
  </sheetData>
  <mergeCells count="2">
    <mergeCell ref="A1:G1"/>
    <mergeCell ref="A2:G2"/>
  </mergeCells>
  <phoneticPr fontId="2"/>
  <printOptions horizontalCentered="1" verticalCentered="1"/>
  <pageMargins left="0.78740157480314965" right="0.78740157480314965" top="0.11811023622047245" bottom="0.11811023622047245" header="0" footer="0"/>
  <pageSetup paperSize="9" scale="9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56"/>
  <sheetViews>
    <sheetView view="pageBreakPreview" zoomScaleNormal="100" workbookViewId="0">
      <selection activeCell="G5" sqref="G5"/>
    </sheetView>
  </sheetViews>
  <sheetFormatPr defaultRowHeight="13.5" x14ac:dyDescent="0.15"/>
  <cols>
    <col min="1" max="1" width="13" style="1" customWidth="1"/>
    <col min="2" max="4" width="12.125" style="2" customWidth="1"/>
    <col min="5" max="6" width="12.125" style="1" customWidth="1"/>
    <col min="7" max="7" width="12.125" style="3" customWidth="1"/>
    <col min="8" max="8" width="6.75" style="1" customWidth="1"/>
    <col min="9" max="9" width="10.5" style="2" bestFit="1" customWidth="1"/>
    <col min="10" max="11" width="10.625" style="2" customWidth="1"/>
    <col min="12" max="13" width="10.625" style="1" customWidth="1"/>
    <col min="14" max="14" width="10.625" style="3" customWidth="1"/>
    <col min="15" max="15" width="11.625" style="1" customWidth="1"/>
    <col min="16" max="16" width="10.5" style="2" bestFit="1" customWidth="1"/>
    <col min="17" max="18" width="10.625" style="2" customWidth="1"/>
    <col min="19" max="20" width="10.625" style="1" customWidth="1"/>
    <col min="21" max="21" width="10.625" style="3" customWidth="1"/>
    <col min="22" max="22" width="11.625" style="1" customWidth="1"/>
    <col min="23" max="23" width="10.5" style="2" bestFit="1" customWidth="1"/>
    <col min="24" max="25" width="10.625" style="2" customWidth="1"/>
    <col min="26" max="27" width="10.625" style="1" customWidth="1"/>
    <col min="28" max="28" width="10.625" style="3" customWidth="1"/>
    <col min="29" max="29" width="5.5" style="1" customWidth="1"/>
    <col min="30" max="16384" width="9" style="1"/>
  </cols>
  <sheetData>
    <row r="1" spans="1:28" ht="17.100000000000001" customHeight="1" x14ac:dyDescent="0.15">
      <c r="A1" s="100" t="s">
        <v>84</v>
      </c>
      <c r="B1" s="100"/>
      <c r="C1" s="100"/>
      <c r="D1" s="100"/>
      <c r="E1" s="100"/>
      <c r="F1" s="100"/>
      <c r="G1" s="100"/>
      <c r="I1" s="1"/>
      <c r="J1" s="1"/>
      <c r="K1" s="1"/>
      <c r="N1" s="1"/>
      <c r="P1" s="1"/>
      <c r="Q1" s="1"/>
      <c r="R1" s="1"/>
      <c r="U1" s="1"/>
      <c r="W1" s="1"/>
      <c r="X1" s="1"/>
      <c r="Y1" s="1"/>
      <c r="AB1" s="1"/>
    </row>
    <row r="2" spans="1:28" ht="17.100000000000001" customHeight="1" x14ac:dyDescent="0.15">
      <c r="A2" s="100" t="s">
        <v>45</v>
      </c>
      <c r="B2" s="100"/>
      <c r="C2" s="100"/>
      <c r="D2" s="100"/>
      <c r="E2" s="100"/>
      <c r="F2" s="100"/>
      <c r="G2" s="100"/>
      <c r="I2" s="1"/>
      <c r="J2" s="1"/>
      <c r="K2" s="1"/>
      <c r="N2" s="1"/>
      <c r="P2" s="1"/>
      <c r="Q2" s="1"/>
      <c r="R2" s="1"/>
      <c r="U2" s="1"/>
      <c r="W2" s="1"/>
      <c r="X2" s="1"/>
      <c r="Y2" s="1"/>
      <c r="AB2" s="1"/>
    </row>
    <row r="3" spans="1:28" ht="17.100000000000001" customHeight="1" x14ac:dyDescent="0.15">
      <c r="I3" s="1"/>
      <c r="J3" s="1"/>
      <c r="K3" s="1"/>
      <c r="N3" s="1"/>
      <c r="P3" s="1"/>
      <c r="Q3" s="1"/>
      <c r="R3" s="1"/>
      <c r="U3" s="1"/>
      <c r="W3" s="1"/>
      <c r="X3" s="1"/>
      <c r="Y3" s="1"/>
      <c r="AB3" s="1"/>
    </row>
    <row r="4" spans="1:28" ht="17.100000000000001" customHeight="1" x14ac:dyDescent="0.15">
      <c r="F4" s="41"/>
      <c r="G4" s="41" t="s">
        <v>94</v>
      </c>
      <c r="I4" s="1"/>
      <c r="J4" s="1"/>
      <c r="K4" s="1"/>
      <c r="N4" s="1"/>
      <c r="P4" s="1"/>
      <c r="Q4" s="1"/>
      <c r="R4" s="1"/>
      <c r="U4" s="1"/>
      <c r="W4" s="1"/>
      <c r="X4" s="1"/>
      <c r="Y4" s="1"/>
      <c r="AB4" s="1"/>
    </row>
    <row r="5" spans="1:28" ht="17.100000000000001" customHeight="1" x14ac:dyDescent="0.15">
      <c r="A5" s="4"/>
      <c r="B5" s="5" t="str">
        <f>'定時登録（国内）'!B5</f>
        <v>R8.6.1</v>
      </c>
      <c r="C5" s="6" t="s">
        <v>33</v>
      </c>
      <c r="D5" s="7"/>
      <c r="E5" s="5">
        <f>'定時登録（国内）'!E5</f>
        <v>46083</v>
      </c>
      <c r="F5" s="8" t="s">
        <v>3</v>
      </c>
      <c r="G5" s="9" t="s">
        <v>2</v>
      </c>
      <c r="I5" s="1"/>
      <c r="J5" s="1"/>
      <c r="K5" s="1"/>
      <c r="N5" s="1"/>
      <c r="P5" s="1"/>
      <c r="Q5" s="1"/>
      <c r="R5" s="1"/>
      <c r="U5" s="1"/>
      <c r="W5" s="1"/>
      <c r="X5" s="1"/>
      <c r="Y5" s="1"/>
      <c r="AB5" s="1"/>
    </row>
    <row r="6" spans="1:28" ht="17.100000000000001" customHeight="1" x14ac:dyDescent="0.15">
      <c r="A6" s="10" t="s">
        <v>70</v>
      </c>
      <c r="B6" s="11" t="s">
        <v>71</v>
      </c>
      <c r="C6" s="12"/>
      <c r="D6" s="22"/>
      <c r="E6" s="10" t="s">
        <v>71</v>
      </c>
      <c r="F6" s="10"/>
      <c r="G6" s="13" t="s">
        <v>72</v>
      </c>
      <c r="I6" s="1"/>
      <c r="J6" s="1"/>
      <c r="K6" s="1"/>
      <c r="N6" s="1"/>
      <c r="P6" s="1"/>
      <c r="Q6" s="1"/>
      <c r="R6" s="1"/>
      <c r="U6" s="1"/>
      <c r="W6" s="1"/>
      <c r="X6" s="1"/>
      <c r="Y6" s="1"/>
      <c r="AB6" s="1"/>
    </row>
    <row r="7" spans="1:28" ht="17.100000000000001" customHeight="1" x14ac:dyDescent="0.15">
      <c r="A7" s="10"/>
      <c r="B7" s="11" t="s">
        <v>73</v>
      </c>
      <c r="C7" s="14" t="s">
        <v>74</v>
      </c>
      <c r="D7" s="14" t="s">
        <v>75</v>
      </c>
      <c r="E7" s="10" t="s">
        <v>73</v>
      </c>
      <c r="F7" s="15" t="s">
        <v>76</v>
      </c>
      <c r="G7" s="16"/>
      <c r="I7" s="1"/>
      <c r="J7" s="1"/>
      <c r="K7" s="1"/>
      <c r="N7" s="1"/>
      <c r="P7" s="1"/>
      <c r="Q7" s="1"/>
      <c r="R7" s="1"/>
      <c r="U7" s="1"/>
      <c r="W7" s="1"/>
      <c r="X7" s="1"/>
      <c r="Y7" s="1"/>
      <c r="AB7" s="1"/>
    </row>
    <row r="8" spans="1:28" ht="17.100000000000001" customHeight="1" x14ac:dyDescent="0.15">
      <c r="A8" s="17"/>
      <c r="B8" s="18" t="s">
        <v>77</v>
      </c>
      <c r="C8" s="19"/>
      <c r="D8" s="19"/>
      <c r="E8" s="17" t="s">
        <v>78</v>
      </c>
      <c r="F8" s="15" t="s">
        <v>79</v>
      </c>
      <c r="G8" s="16" t="s">
        <v>80</v>
      </c>
      <c r="I8" s="1"/>
      <c r="J8" s="1"/>
      <c r="K8" s="1"/>
      <c r="N8" s="1"/>
      <c r="P8" s="1"/>
      <c r="Q8" s="1"/>
      <c r="R8" s="1"/>
      <c r="U8" s="1"/>
      <c r="W8" s="1"/>
      <c r="X8" s="1"/>
      <c r="Y8" s="1"/>
      <c r="AB8" s="1"/>
    </row>
    <row r="9" spans="1:28" ht="17.100000000000001" customHeight="1" x14ac:dyDescent="0.15">
      <c r="A9" s="4" t="s">
        <v>52</v>
      </c>
      <c r="B9" s="22">
        <f>'定時登録（国内）'!B9+在外登録!B9</f>
        <v>296561</v>
      </c>
      <c r="C9" s="22">
        <f>'定時登録（国内）'!C9+在外登録!C9</f>
        <v>138959</v>
      </c>
      <c r="D9" s="22">
        <f t="shared" ref="D9:D48" si="0">B9-C9</f>
        <v>157602</v>
      </c>
      <c r="E9" s="22">
        <f>'定時登録（国内）'!E9+在外登録!E9</f>
        <v>297086</v>
      </c>
      <c r="F9" s="31">
        <f t="shared" ref="F9:F17" si="1">B9- E9</f>
        <v>-525</v>
      </c>
      <c r="G9" s="23">
        <f t="shared" ref="G9:G48" si="2">F9/E9*100</f>
        <v>-0.17671650633149996</v>
      </c>
      <c r="I9" s="1"/>
      <c r="J9" s="1"/>
      <c r="K9" s="1"/>
      <c r="N9" s="1"/>
      <c r="P9" s="1"/>
      <c r="Q9" s="1"/>
      <c r="R9" s="1"/>
      <c r="U9" s="1"/>
      <c r="W9" s="1"/>
      <c r="X9" s="1"/>
      <c r="Y9" s="1"/>
      <c r="AB9" s="1"/>
    </row>
    <row r="10" spans="1:28" ht="17.100000000000001" customHeight="1" x14ac:dyDescent="0.15">
      <c r="A10" s="10" t="s">
        <v>63</v>
      </c>
      <c r="B10" s="12">
        <f>'定時登録（国内）'!B10+在外登録!B10</f>
        <v>39961</v>
      </c>
      <c r="C10" s="12">
        <f>'定時登録（国内）'!C10+在外登録!C10</f>
        <v>18468</v>
      </c>
      <c r="D10" s="12">
        <f t="shared" si="0"/>
        <v>21493</v>
      </c>
      <c r="E10" s="12">
        <f>'定時登録（国内）'!E10+在外登録!E10</f>
        <v>40045</v>
      </c>
      <c r="F10" s="32">
        <f t="shared" si="1"/>
        <v>-84</v>
      </c>
      <c r="G10" s="24">
        <f t="shared" si="2"/>
        <v>-0.20976401548258211</v>
      </c>
      <c r="I10" s="1"/>
      <c r="J10" s="1"/>
      <c r="K10" s="1"/>
      <c r="N10" s="1"/>
      <c r="P10" s="1"/>
      <c r="Q10" s="1"/>
      <c r="R10" s="1"/>
      <c r="U10" s="1"/>
      <c r="W10" s="1"/>
      <c r="X10" s="1"/>
      <c r="Y10" s="1"/>
      <c r="AB10" s="1"/>
    </row>
    <row r="11" spans="1:28" ht="17.100000000000001" customHeight="1" x14ac:dyDescent="0.15">
      <c r="A11" s="10" t="s">
        <v>49</v>
      </c>
      <c r="B11" s="12">
        <f>'定時登録（国内）'!B11+在外登録!B11</f>
        <v>49844</v>
      </c>
      <c r="C11" s="12">
        <f>'定時登録（国内）'!C11+在外登録!C11</f>
        <v>23306</v>
      </c>
      <c r="D11" s="12">
        <f t="shared" si="0"/>
        <v>26538</v>
      </c>
      <c r="E11" s="12">
        <f>'定時登録（国内）'!E11+在外登録!E11</f>
        <v>49951</v>
      </c>
      <c r="F11" s="32">
        <f t="shared" si="1"/>
        <v>-107</v>
      </c>
      <c r="G11" s="24">
        <f t="shared" si="2"/>
        <v>-0.21420992572721265</v>
      </c>
      <c r="I11" s="1"/>
      <c r="J11" s="1"/>
      <c r="K11" s="1"/>
      <c r="N11" s="1"/>
      <c r="P11" s="1"/>
      <c r="Q11" s="1"/>
      <c r="R11" s="1"/>
      <c r="U11" s="1"/>
      <c r="W11" s="1"/>
      <c r="X11" s="1"/>
      <c r="Y11" s="1"/>
      <c r="AB11" s="1"/>
    </row>
    <row r="12" spans="1:28" ht="17.100000000000001" customHeight="1" x14ac:dyDescent="0.15">
      <c r="A12" s="10" t="s">
        <v>61</v>
      </c>
      <c r="B12" s="12">
        <f>'定時登録（国内）'!B12+在外登録!B12</f>
        <v>21530</v>
      </c>
      <c r="C12" s="12">
        <f>'定時登録（国内）'!C12+在外登録!C12</f>
        <v>10171</v>
      </c>
      <c r="D12" s="12">
        <f t="shared" si="0"/>
        <v>11359</v>
      </c>
      <c r="E12" s="12">
        <f>'定時登録（国内）'!E12+在外登録!E12</f>
        <v>21600</v>
      </c>
      <c r="F12" s="32">
        <f t="shared" si="1"/>
        <v>-70</v>
      </c>
      <c r="G12" s="24">
        <f t="shared" si="2"/>
        <v>-0.32407407407407407</v>
      </c>
      <c r="I12" s="1"/>
      <c r="J12" s="1"/>
      <c r="K12" s="1"/>
      <c r="N12" s="1"/>
      <c r="P12" s="1"/>
      <c r="Q12" s="1"/>
      <c r="R12" s="1"/>
      <c r="U12" s="1"/>
      <c r="W12" s="1"/>
      <c r="X12" s="1"/>
      <c r="Y12" s="1"/>
      <c r="AB12" s="1"/>
    </row>
    <row r="13" spans="1:28" ht="17.100000000000001" customHeight="1" x14ac:dyDescent="0.15">
      <c r="A13" s="10" t="s">
        <v>64</v>
      </c>
      <c r="B13" s="12">
        <f>'定時登録（国内）'!B13+在外登録!B13</f>
        <v>17766</v>
      </c>
      <c r="C13" s="12">
        <f>'定時登録（国内）'!C13+在外登録!C13</f>
        <v>8423</v>
      </c>
      <c r="D13" s="12">
        <f t="shared" si="0"/>
        <v>9343</v>
      </c>
      <c r="E13" s="12">
        <f>'定時登録（国内）'!E13+在外登録!E13</f>
        <v>17832</v>
      </c>
      <c r="F13" s="32">
        <f t="shared" si="1"/>
        <v>-66</v>
      </c>
      <c r="G13" s="24">
        <f t="shared" si="2"/>
        <v>-0.37012113055181695</v>
      </c>
      <c r="I13" s="1"/>
      <c r="J13" s="1"/>
      <c r="K13" s="1"/>
      <c r="N13" s="1"/>
      <c r="P13" s="1"/>
      <c r="Q13" s="1"/>
      <c r="R13" s="1"/>
      <c r="U13" s="1"/>
      <c r="W13" s="1"/>
      <c r="X13" s="1"/>
      <c r="Y13" s="1"/>
      <c r="AB13" s="1"/>
    </row>
    <row r="14" spans="1:28" ht="17.100000000000001" customHeight="1" x14ac:dyDescent="0.15">
      <c r="A14" s="10" t="s">
        <v>62</v>
      </c>
      <c r="B14" s="12">
        <f>'定時登録（国内）'!B14+在外登録!B14</f>
        <v>57134</v>
      </c>
      <c r="C14" s="12">
        <f>'定時登録（国内）'!C14+在外登録!C14</f>
        <v>26616</v>
      </c>
      <c r="D14" s="12">
        <f t="shared" si="0"/>
        <v>30518</v>
      </c>
      <c r="E14" s="12">
        <f>'定時登録（国内）'!E14+在外登録!E14</f>
        <v>57270</v>
      </c>
      <c r="F14" s="32">
        <f t="shared" si="1"/>
        <v>-136</v>
      </c>
      <c r="G14" s="24">
        <f t="shared" si="2"/>
        <v>-0.23747162563296664</v>
      </c>
      <c r="I14" s="1"/>
      <c r="J14" s="1"/>
      <c r="K14" s="1"/>
      <c r="N14" s="1"/>
      <c r="P14" s="1"/>
      <c r="Q14" s="1"/>
      <c r="R14" s="1"/>
      <c r="U14" s="1"/>
      <c r="W14" s="1"/>
      <c r="X14" s="1"/>
      <c r="Y14" s="1"/>
      <c r="AB14" s="1"/>
    </row>
    <row r="15" spans="1:28" ht="17.100000000000001" customHeight="1" x14ac:dyDescent="0.15">
      <c r="A15" s="10" t="s">
        <v>40</v>
      </c>
      <c r="B15" s="12">
        <f>'定時登録（国内）'!B15+在外登録!B15</f>
        <v>21884</v>
      </c>
      <c r="C15" s="12">
        <f>'定時登録（国内）'!C15+在外登録!C15</f>
        <v>10036</v>
      </c>
      <c r="D15" s="12">
        <f t="shared" si="0"/>
        <v>11848</v>
      </c>
      <c r="E15" s="12">
        <f>'定時登録（国内）'!E15+在外登録!E15</f>
        <v>21907</v>
      </c>
      <c r="F15" s="32">
        <f t="shared" si="1"/>
        <v>-23</v>
      </c>
      <c r="G15" s="24">
        <f t="shared" si="2"/>
        <v>-0.10498927283516685</v>
      </c>
      <c r="I15" s="1"/>
      <c r="J15" s="1"/>
      <c r="K15" s="1"/>
      <c r="N15" s="1"/>
      <c r="P15" s="1"/>
      <c r="Q15" s="1"/>
      <c r="R15" s="1"/>
      <c r="U15" s="1"/>
      <c r="W15" s="1"/>
      <c r="X15" s="1"/>
      <c r="Y15" s="1"/>
      <c r="AB15" s="1"/>
    </row>
    <row r="16" spans="1:28" ht="17.100000000000001" customHeight="1" x14ac:dyDescent="0.15">
      <c r="A16" s="10" t="s">
        <v>41</v>
      </c>
      <c r="B16" s="12">
        <f>'定時登録（国内）'!B16+在外登録!B16</f>
        <v>50041</v>
      </c>
      <c r="C16" s="12">
        <f>'定時登録（国内）'!C16+在外登録!C16</f>
        <v>23605</v>
      </c>
      <c r="D16" s="12">
        <f t="shared" si="0"/>
        <v>26436</v>
      </c>
      <c r="E16" s="12">
        <f>'定時登録（国内）'!E16+在外登録!E16</f>
        <v>50071</v>
      </c>
      <c r="F16" s="32">
        <f t="shared" si="1"/>
        <v>-30</v>
      </c>
      <c r="G16" s="24">
        <f t="shared" si="2"/>
        <v>-5.9914920812446329E-2</v>
      </c>
      <c r="I16" s="1"/>
      <c r="J16" s="1"/>
      <c r="K16" s="1"/>
      <c r="N16" s="1"/>
      <c r="P16" s="1"/>
      <c r="Q16" s="1"/>
      <c r="R16" s="1"/>
      <c r="U16" s="1"/>
      <c r="W16" s="1"/>
      <c r="X16" s="1"/>
      <c r="Y16" s="1"/>
      <c r="AB16" s="1"/>
    </row>
    <row r="17" spans="1:28" ht="17.100000000000001" customHeight="1" x14ac:dyDescent="0.15">
      <c r="A17" s="10" t="s">
        <v>44</v>
      </c>
      <c r="B17" s="12">
        <f>'定時登録（国内）'!B17+在外登録!B17</f>
        <v>44770</v>
      </c>
      <c r="C17" s="19">
        <f>'定時登録（国内）'!C17+在外登録!C17</f>
        <v>21124</v>
      </c>
      <c r="D17" s="19">
        <f t="shared" si="0"/>
        <v>23646</v>
      </c>
      <c r="E17" s="12">
        <f>'定時登録（国内）'!E17+在外登録!E17</f>
        <v>44788</v>
      </c>
      <c r="F17" s="33">
        <f t="shared" si="1"/>
        <v>-18</v>
      </c>
      <c r="G17" s="25">
        <f t="shared" si="2"/>
        <v>-4.0189336429400736E-2</v>
      </c>
      <c r="I17" s="1"/>
      <c r="J17" s="1"/>
      <c r="K17" s="1"/>
      <c r="N17" s="1"/>
      <c r="P17" s="1"/>
      <c r="Q17" s="1"/>
      <c r="R17" s="1"/>
      <c r="U17" s="1"/>
      <c r="W17" s="1"/>
      <c r="X17" s="1"/>
      <c r="Y17" s="1"/>
      <c r="AB17" s="1"/>
    </row>
    <row r="18" spans="1:28" ht="17.100000000000001" customHeight="1" x14ac:dyDescent="0.15">
      <c r="A18" s="28" t="s">
        <v>48</v>
      </c>
      <c r="B18" s="26">
        <f>'定時登録（国内）'!B18+在外登録!B18</f>
        <v>599491</v>
      </c>
      <c r="C18" s="22">
        <f>'定時登録（国内）'!C18+在外登録!C18</f>
        <v>280708</v>
      </c>
      <c r="D18" s="26">
        <f t="shared" si="0"/>
        <v>318783</v>
      </c>
      <c r="E18" s="26">
        <f>'定時登録（国内）'!E18+在外登録!E18</f>
        <v>600550</v>
      </c>
      <c r="F18" s="34">
        <f>SUM(F9:F17)</f>
        <v>-1059</v>
      </c>
      <c r="G18" s="27">
        <f t="shared" si="2"/>
        <v>-0.17633835650653568</v>
      </c>
      <c r="I18" s="1"/>
      <c r="J18" s="1"/>
      <c r="K18" s="1"/>
      <c r="N18" s="1"/>
      <c r="P18" s="1"/>
      <c r="Q18" s="1"/>
      <c r="R18" s="1"/>
      <c r="U18" s="1"/>
      <c r="W18" s="1"/>
      <c r="X18" s="1"/>
      <c r="Y18" s="1"/>
      <c r="AB18" s="1"/>
    </row>
    <row r="19" spans="1:28" ht="17.100000000000001" customHeight="1" x14ac:dyDescent="0.15">
      <c r="A19" s="10" t="s">
        <v>42</v>
      </c>
      <c r="B19" s="26">
        <f>'定時登録（国内）'!B19+在外登録!B19</f>
        <v>6774</v>
      </c>
      <c r="C19" s="22">
        <f>'定時登録（国内）'!C19+在外登録!C19</f>
        <v>3127</v>
      </c>
      <c r="D19" s="12">
        <f t="shared" si="0"/>
        <v>3647</v>
      </c>
      <c r="E19" s="12">
        <f>'定時登録（国内）'!E19+在外登録!E19</f>
        <v>6811</v>
      </c>
      <c r="F19" s="35">
        <f>B19- E19</f>
        <v>-37</v>
      </c>
      <c r="G19" s="23">
        <f t="shared" si="2"/>
        <v>-0.54323887828512696</v>
      </c>
      <c r="I19" s="1"/>
      <c r="J19" s="1"/>
      <c r="K19" s="1"/>
      <c r="N19" s="1"/>
      <c r="P19" s="1"/>
      <c r="Q19" s="1"/>
      <c r="R19" s="1"/>
      <c r="U19" s="1"/>
      <c r="W19" s="1"/>
      <c r="X19" s="1"/>
      <c r="Y19" s="1"/>
      <c r="AB19" s="1"/>
    </row>
    <row r="20" spans="1:28" ht="17.100000000000001" customHeight="1" x14ac:dyDescent="0.15">
      <c r="A20" s="28" t="s">
        <v>47</v>
      </c>
      <c r="B20" s="26">
        <f>'定時登録（国内）'!B20+在外登録!B20</f>
        <v>6774</v>
      </c>
      <c r="C20" s="22">
        <f>'定時登録（国内）'!C20+在外登録!C20</f>
        <v>3127</v>
      </c>
      <c r="D20" s="26">
        <f t="shared" si="0"/>
        <v>3647</v>
      </c>
      <c r="E20" s="26">
        <f>'定時登録（国内）'!E20+在外登録!E20</f>
        <v>6811</v>
      </c>
      <c r="F20" s="36">
        <f>SUM(F19)</f>
        <v>-37</v>
      </c>
      <c r="G20" s="40">
        <f t="shared" si="2"/>
        <v>-0.54323887828512696</v>
      </c>
      <c r="I20" s="1"/>
      <c r="J20" s="1"/>
      <c r="K20" s="1"/>
      <c r="N20" s="1"/>
      <c r="P20" s="1"/>
      <c r="Q20" s="1"/>
      <c r="R20" s="1"/>
      <c r="U20" s="1"/>
      <c r="W20" s="1"/>
      <c r="X20" s="1"/>
      <c r="Y20" s="1"/>
      <c r="AB20" s="1"/>
    </row>
    <row r="21" spans="1:28" ht="17.100000000000001" customHeight="1" x14ac:dyDescent="0.15">
      <c r="A21" s="10" t="s">
        <v>59</v>
      </c>
      <c r="B21" s="22">
        <f>'定時登録（国内）'!B21+在外登録!B21</f>
        <v>13082</v>
      </c>
      <c r="C21" s="22">
        <f>'定時登録（国内）'!C21+在外登録!C21</f>
        <v>6107</v>
      </c>
      <c r="D21" s="12">
        <f t="shared" si="0"/>
        <v>6975</v>
      </c>
      <c r="E21" s="12">
        <f>'定時登録（国内）'!E21+在外登録!E21</f>
        <v>13126</v>
      </c>
      <c r="F21" s="32">
        <f>B21-E21</f>
        <v>-44</v>
      </c>
      <c r="G21" s="23">
        <f t="shared" si="2"/>
        <v>-0.33521255523388693</v>
      </c>
      <c r="I21" s="1"/>
      <c r="J21" s="1"/>
      <c r="K21" s="1"/>
      <c r="N21" s="1"/>
      <c r="P21" s="1"/>
      <c r="Q21" s="1"/>
      <c r="R21" s="1"/>
      <c r="U21" s="1"/>
      <c r="W21" s="1"/>
      <c r="X21" s="1"/>
      <c r="Y21" s="1"/>
      <c r="AB21" s="1"/>
    </row>
    <row r="22" spans="1:28" ht="17.100000000000001" customHeight="1" x14ac:dyDescent="0.15">
      <c r="A22" s="10" t="s">
        <v>66</v>
      </c>
      <c r="B22" s="12">
        <f>'定時登録（国内）'!B22+在外登録!B22</f>
        <v>3300</v>
      </c>
      <c r="C22" s="12">
        <f>'定時登録（国内）'!C22+在外登録!C22</f>
        <v>1488</v>
      </c>
      <c r="D22" s="12">
        <f t="shared" si="0"/>
        <v>1812</v>
      </c>
      <c r="E22" s="12">
        <f>'定時登録（国内）'!E22+在外登録!E22</f>
        <v>3319</v>
      </c>
      <c r="F22" s="32">
        <f>B22-E22</f>
        <v>-19</v>
      </c>
      <c r="G22" s="24">
        <f t="shared" si="2"/>
        <v>-0.57246158481470322</v>
      </c>
      <c r="I22" s="1"/>
      <c r="J22" s="1"/>
      <c r="K22" s="1"/>
      <c r="N22" s="1"/>
      <c r="P22" s="1"/>
      <c r="Q22" s="1"/>
      <c r="R22" s="1"/>
      <c r="U22" s="1"/>
      <c r="W22" s="1"/>
      <c r="X22" s="1"/>
      <c r="Y22" s="1"/>
      <c r="AB22" s="1"/>
    </row>
    <row r="23" spans="1:28" ht="17.100000000000001" customHeight="1" x14ac:dyDescent="0.15">
      <c r="A23" s="10" t="s">
        <v>51</v>
      </c>
      <c r="B23" s="19">
        <f>'定時登録（国内）'!B23+在外登録!B23</f>
        <v>2238</v>
      </c>
      <c r="C23" s="19">
        <f>'定時登録（国内）'!C23+在外登録!C23</f>
        <v>1094</v>
      </c>
      <c r="D23" s="12">
        <f t="shared" si="0"/>
        <v>1144</v>
      </c>
      <c r="E23" s="12">
        <f>'定時登録（国内）'!E23+在外登録!E23</f>
        <v>2245</v>
      </c>
      <c r="F23" s="32">
        <f>B23-E23</f>
        <v>-7</v>
      </c>
      <c r="G23" s="24">
        <f t="shared" si="2"/>
        <v>-0.31180400890868598</v>
      </c>
      <c r="I23" s="1"/>
      <c r="J23" s="1"/>
      <c r="K23" s="1"/>
      <c r="N23" s="1"/>
      <c r="P23" s="1"/>
      <c r="Q23" s="1"/>
      <c r="R23" s="1"/>
      <c r="U23" s="1"/>
      <c r="W23" s="1"/>
      <c r="X23" s="1"/>
      <c r="Y23" s="1"/>
      <c r="AB23" s="1"/>
    </row>
    <row r="24" spans="1:28" ht="17.100000000000001" customHeight="1" x14ac:dyDescent="0.15">
      <c r="A24" s="28" t="s">
        <v>47</v>
      </c>
      <c r="B24" s="26">
        <f>'定時登録（国内）'!B24+在外登録!B24</f>
        <v>18620</v>
      </c>
      <c r="C24" s="22">
        <f>'定時登録（国内）'!C24+在外登録!C24</f>
        <v>8689</v>
      </c>
      <c r="D24" s="26">
        <f t="shared" si="0"/>
        <v>9931</v>
      </c>
      <c r="E24" s="26">
        <f>'定時登録（国内）'!E24+在外登録!E24</f>
        <v>18690</v>
      </c>
      <c r="F24" s="36">
        <f>SUM(F21:F23)</f>
        <v>-70</v>
      </c>
      <c r="G24" s="37">
        <f t="shared" si="2"/>
        <v>-0.37453183520599254</v>
      </c>
      <c r="I24" s="1"/>
      <c r="J24" s="1"/>
      <c r="K24" s="1"/>
      <c r="N24" s="1"/>
      <c r="P24" s="1"/>
      <c r="Q24" s="1"/>
      <c r="R24" s="1"/>
      <c r="U24" s="1"/>
      <c r="W24" s="1"/>
      <c r="X24" s="1"/>
      <c r="Y24" s="1"/>
      <c r="AB24" s="1"/>
    </row>
    <row r="25" spans="1:28" ht="17.100000000000001" customHeight="1" x14ac:dyDescent="0.15">
      <c r="A25" s="10" t="s">
        <v>54</v>
      </c>
      <c r="B25" s="22">
        <f>'定時登録（国内）'!B25+在外登録!B25</f>
        <v>9195</v>
      </c>
      <c r="C25" s="22">
        <f>'定時登録（国内）'!C25+在外登録!C25</f>
        <v>4261</v>
      </c>
      <c r="D25" s="12">
        <f t="shared" si="0"/>
        <v>4934</v>
      </c>
      <c r="E25" s="12">
        <f>'定時登録（国内）'!E25+在外登録!E25</f>
        <v>9191</v>
      </c>
      <c r="F25" s="32">
        <f>B25-E25</f>
        <v>4</v>
      </c>
      <c r="G25" s="23">
        <f t="shared" si="2"/>
        <v>4.3520835600043523E-2</v>
      </c>
      <c r="I25" s="1"/>
      <c r="J25" s="1"/>
      <c r="K25" s="1"/>
      <c r="N25" s="1"/>
      <c r="P25" s="1"/>
      <c r="Q25" s="1"/>
      <c r="R25" s="1"/>
      <c r="U25" s="1"/>
      <c r="W25" s="1"/>
      <c r="X25" s="1"/>
      <c r="Y25" s="1"/>
      <c r="AB25" s="1"/>
    </row>
    <row r="26" spans="1:28" ht="17.100000000000001" customHeight="1" x14ac:dyDescent="0.15">
      <c r="A26" s="10" t="s">
        <v>81</v>
      </c>
      <c r="B26" s="12">
        <f>'定時登録（国内）'!B26+在外登録!B26</f>
        <v>5418</v>
      </c>
      <c r="C26" s="12">
        <f>'定時登録（国内）'!C26+在外登録!C26</f>
        <v>2528</v>
      </c>
      <c r="D26" s="12">
        <f t="shared" si="0"/>
        <v>2890</v>
      </c>
      <c r="E26" s="60">
        <f>'定時登録（国内）'!E26+在外登録!E26</f>
        <v>5429</v>
      </c>
      <c r="F26" s="32">
        <f>B26-E26</f>
        <v>-11</v>
      </c>
      <c r="G26" s="24">
        <f t="shared" si="2"/>
        <v>-0.20261558298029103</v>
      </c>
      <c r="I26" s="1"/>
      <c r="J26" s="1"/>
      <c r="K26" s="1"/>
      <c r="N26" s="1"/>
      <c r="P26" s="1"/>
      <c r="Q26" s="1"/>
      <c r="R26" s="1"/>
      <c r="U26" s="1"/>
      <c r="W26" s="1"/>
      <c r="X26" s="1"/>
      <c r="Y26" s="1"/>
      <c r="AB26" s="1"/>
    </row>
    <row r="27" spans="1:28" ht="17.100000000000001" customHeight="1" x14ac:dyDescent="0.15">
      <c r="A27" s="10" t="s">
        <v>43</v>
      </c>
      <c r="B27" s="19">
        <f>'定時登録（国内）'!B27+在外登録!B27</f>
        <v>20690</v>
      </c>
      <c r="C27" s="19">
        <f>'定時登録（国内）'!C27+在外登録!C27</f>
        <v>9693</v>
      </c>
      <c r="D27" s="12">
        <f t="shared" si="0"/>
        <v>10997</v>
      </c>
      <c r="E27" s="12">
        <f>'定時登録（国内）'!E27+在外登録!E27</f>
        <v>20754</v>
      </c>
      <c r="F27" s="32">
        <f>B27-E27</f>
        <v>-64</v>
      </c>
      <c r="G27" s="24">
        <f t="shared" si="2"/>
        <v>-0.30837428929363014</v>
      </c>
      <c r="I27" s="1"/>
      <c r="J27" s="1"/>
      <c r="K27" s="1"/>
      <c r="N27" s="1"/>
      <c r="P27" s="1"/>
      <c r="Q27" s="1"/>
      <c r="R27" s="1"/>
      <c r="U27" s="1"/>
      <c r="W27" s="1"/>
      <c r="X27" s="1"/>
      <c r="Y27" s="1"/>
      <c r="AB27" s="1"/>
    </row>
    <row r="28" spans="1:28" ht="17.100000000000001" customHeight="1" x14ac:dyDescent="0.15">
      <c r="A28" s="28" t="s">
        <v>47</v>
      </c>
      <c r="B28" s="26">
        <f>'定時登録（国内）'!B28+在外登録!B28</f>
        <v>35303</v>
      </c>
      <c r="C28" s="22">
        <f>'定時登録（国内）'!C28+在外登録!C28</f>
        <v>16482</v>
      </c>
      <c r="D28" s="26">
        <f t="shared" si="0"/>
        <v>18821</v>
      </c>
      <c r="E28" s="26">
        <f>'定時登録（国内）'!E28+在外登録!E28</f>
        <v>35374</v>
      </c>
      <c r="F28" s="36">
        <f>SUM(F25:F27)</f>
        <v>-71</v>
      </c>
      <c r="G28" s="37">
        <f t="shared" si="2"/>
        <v>-0.20071238762933227</v>
      </c>
      <c r="I28" s="1"/>
      <c r="J28" s="1"/>
      <c r="K28" s="1"/>
      <c r="N28" s="1"/>
      <c r="P28" s="1"/>
      <c r="Q28" s="1"/>
      <c r="R28" s="1"/>
      <c r="U28" s="1"/>
      <c r="W28" s="1"/>
      <c r="X28" s="1"/>
      <c r="Y28" s="1"/>
      <c r="AB28" s="1"/>
    </row>
    <row r="29" spans="1:28" ht="17.100000000000001" customHeight="1" x14ac:dyDescent="0.15">
      <c r="A29" s="10" t="s">
        <v>53</v>
      </c>
      <c r="B29" s="22">
        <f>'定時登録（国内）'!B29+在外登録!B29</f>
        <v>5396</v>
      </c>
      <c r="C29" s="22">
        <f>'定時登録（国内）'!C29+在外登録!C29</f>
        <v>2474</v>
      </c>
      <c r="D29" s="12">
        <f t="shared" si="0"/>
        <v>2922</v>
      </c>
      <c r="E29" s="12">
        <f>'定時登録（国内）'!E29+在外登録!E29</f>
        <v>5401</v>
      </c>
      <c r="F29" s="32">
        <f t="shared" ref="F29:F34" si="3">B29-E29</f>
        <v>-5</v>
      </c>
      <c r="G29" s="23">
        <f t="shared" si="2"/>
        <v>-9.2575448990927608E-2</v>
      </c>
      <c r="I29" s="1"/>
      <c r="J29" s="1"/>
      <c r="K29" s="1"/>
      <c r="N29" s="1"/>
      <c r="P29" s="1"/>
      <c r="Q29" s="1"/>
      <c r="R29" s="1"/>
      <c r="U29" s="1"/>
      <c r="W29" s="1"/>
      <c r="X29" s="1"/>
      <c r="Y29" s="1"/>
      <c r="AB29" s="1"/>
    </row>
    <row r="30" spans="1:28" ht="17.100000000000001" customHeight="1" x14ac:dyDescent="0.15">
      <c r="A30" s="10" t="s">
        <v>55</v>
      </c>
      <c r="B30" s="12">
        <f>'定時登録（国内）'!B30+在外登録!B30</f>
        <v>6489</v>
      </c>
      <c r="C30" s="12">
        <f>'定時登録（国内）'!C30+在外登録!C30</f>
        <v>3055</v>
      </c>
      <c r="D30" s="12">
        <f t="shared" si="0"/>
        <v>3434</v>
      </c>
      <c r="E30" s="12">
        <f>'定時登録（国内）'!E30+在外登録!E30</f>
        <v>6465</v>
      </c>
      <c r="F30" s="32">
        <f t="shared" si="3"/>
        <v>24</v>
      </c>
      <c r="G30" s="24">
        <f t="shared" si="2"/>
        <v>0.37122969837587005</v>
      </c>
      <c r="I30" s="1"/>
      <c r="J30" s="1"/>
      <c r="K30" s="1"/>
      <c r="N30" s="1"/>
      <c r="P30" s="1"/>
      <c r="Q30" s="1"/>
      <c r="R30" s="1"/>
      <c r="U30" s="1"/>
      <c r="W30" s="1"/>
      <c r="X30" s="1"/>
      <c r="Y30" s="1"/>
      <c r="AB30" s="1"/>
    </row>
    <row r="31" spans="1:28" ht="17.100000000000001" customHeight="1" x14ac:dyDescent="0.15">
      <c r="A31" s="10" t="s">
        <v>56</v>
      </c>
      <c r="B31" s="12">
        <f>'定時登録（国内）'!B31+在外登録!B31</f>
        <v>4335</v>
      </c>
      <c r="C31" s="12">
        <f>'定時登録（国内）'!C31+在外登録!C31</f>
        <v>2137</v>
      </c>
      <c r="D31" s="12">
        <f t="shared" si="0"/>
        <v>2198</v>
      </c>
      <c r="E31" s="12">
        <f>'定時登録（国内）'!E31+在外登録!E31</f>
        <v>4352</v>
      </c>
      <c r="F31" s="32">
        <f t="shared" si="3"/>
        <v>-17</v>
      </c>
      <c r="G31" s="24">
        <f t="shared" si="2"/>
        <v>-0.390625</v>
      </c>
      <c r="I31" s="1"/>
      <c r="J31" s="1"/>
      <c r="K31" s="1"/>
      <c r="N31" s="1"/>
      <c r="P31" s="1"/>
      <c r="Q31" s="1"/>
      <c r="R31" s="1"/>
      <c r="U31" s="1"/>
      <c r="W31" s="1"/>
      <c r="X31" s="1"/>
      <c r="Y31" s="1"/>
      <c r="AB31" s="1"/>
    </row>
    <row r="32" spans="1:28" ht="17.100000000000001" customHeight="1" x14ac:dyDescent="0.15">
      <c r="A32" s="10" t="s">
        <v>36</v>
      </c>
      <c r="B32" s="12">
        <f>'定時登録（国内）'!B32+在外登録!B32</f>
        <v>6417</v>
      </c>
      <c r="C32" s="12">
        <f>'定時登録（国内）'!C32+在外登録!C32</f>
        <v>3034</v>
      </c>
      <c r="D32" s="12">
        <f t="shared" si="0"/>
        <v>3383</v>
      </c>
      <c r="E32" s="12">
        <f>'定時登録（国内）'!E32+在外登録!E32</f>
        <v>6428</v>
      </c>
      <c r="F32" s="32">
        <f t="shared" si="3"/>
        <v>-11</v>
      </c>
      <c r="G32" s="24">
        <f t="shared" si="2"/>
        <v>-0.17112632233976355</v>
      </c>
      <c r="I32" s="1"/>
      <c r="J32" s="1"/>
      <c r="K32" s="1"/>
      <c r="N32" s="1"/>
      <c r="P32" s="1"/>
      <c r="Q32" s="1"/>
      <c r="R32" s="1"/>
      <c r="U32" s="1"/>
      <c r="W32" s="1"/>
      <c r="X32" s="1"/>
      <c r="Y32" s="1"/>
      <c r="AB32" s="1"/>
    </row>
    <row r="33" spans="1:28" ht="17.100000000000001" customHeight="1" x14ac:dyDescent="0.15">
      <c r="A33" s="10" t="s">
        <v>37</v>
      </c>
      <c r="B33" s="12">
        <f>'定時登録（国内）'!B33+在外登録!B33</f>
        <v>9657</v>
      </c>
      <c r="C33" s="12">
        <f>'定時登録（国内）'!C33+在外登録!C33</f>
        <v>4565</v>
      </c>
      <c r="D33" s="12">
        <f t="shared" si="0"/>
        <v>5092</v>
      </c>
      <c r="E33" s="12">
        <f>'定時登録（国内）'!E33+在外登録!E33</f>
        <v>9699</v>
      </c>
      <c r="F33" s="32">
        <f t="shared" si="3"/>
        <v>-42</v>
      </c>
      <c r="G33" s="24">
        <f t="shared" si="2"/>
        <v>-0.43303433343643671</v>
      </c>
      <c r="I33" s="1"/>
      <c r="J33" s="1"/>
      <c r="K33" s="1"/>
      <c r="N33" s="1"/>
      <c r="P33" s="1"/>
      <c r="Q33" s="1"/>
      <c r="R33" s="1"/>
      <c r="U33" s="1"/>
      <c r="W33" s="1"/>
      <c r="X33" s="1"/>
      <c r="Y33" s="1"/>
      <c r="AB33" s="1"/>
    </row>
    <row r="34" spans="1:28" ht="17.100000000000001" customHeight="1" x14ac:dyDescent="0.15">
      <c r="A34" s="10" t="s">
        <v>38</v>
      </c>
      <c r="B34" s="19">
        <f>'定時登録（国内）'!B34+在外登録!B34</f>
        <v>7433</v>
      </c>
      <c r="C34" s="19">
        <f>'定時登録（国内）'!C34+在外登録!C34</f>
        <v>3528</v>
      </c>
      <c r="D34" s="12">
        <f t="shared" si="0"/>
        <v>3905</v>
      </c>
      <c r="E34" s="12">
        <f>'定時登録（国内）'!E34+在外登録!E34</f>
        <v>7436</v>
      </c>
      <c r="F34" s="32">
        <f t="shared" si="3"/>
        <v>-3</v>
      </c>
      <c r="G34" s="24">
        <f t="shared" si="2"/>
        <v>-4.0344271113501882E-2</v>
      </c>
      <c r="I34" s="1"/>
      <c r="J34" s="1"/>
      <c r="K34" s="1"/>
      <c r="N34" s="1"/>
      <c r="P34" s="1"/>
      <c r="Q34" s="1"/>
      <c r="R34" s="1"/>
      <c r="U34" s="1"/>
      <c r="W34" s="1"/>
      <c r="X34" s="1"/>
      <c r="Y34" s="1"/>
      <c r="AB34" s="1"/>
    </row>
    <row r="35" spans="1:28" ht="17.100000000000001" customHeight="1" x14ac:dyDescent="0.15">
      <c r="A35" s="28" t="s">
        <v>47</v>
      </c>
      <c r="B35" s="26">
        <f>'定時登録（国内）'!B35+在外登録!B35</f>
        <v>39727</v>
      </c>
      <c r="C35" s="22">
        <f>'定時登録（国内）'!C35+在外登録!C35</f>
        <v>18793</v>
      </c>
      <c r="D35" s="26">
        <f t="shared" si="0"/>
        <v>20934</v>
      </c>
      <c r="E35" s="26">
        <f>'定時登録（国内）'!E35+在外登録!E35</f>
        <v>39781</v>
      </c>
      <c r="F35" s="36">
        <f>SUM(F29:F34)</f>
        <v>-54</v>
      </c>
      <c r="G35" s="37">
        <f t="shared" si="2"/>
        <v>-0.13574319398707926</v>
      </c>
      <c r="I35" s="1"/>
      <c r="J35" s="1"/>
      <c r="K35" s="1"/>
      <c r="N35" s="1"/>
      <c r="P35" s="1"/>
      <c r="Q35" s="1"/>
      <c r="R35" s="1"/>
      <c r="U35" s="1"/>
      <c r="W35" s="1"/>
      <c r="X35" s="1"/>
      <c r="Y35" s="1"/>
      <c r="AB35" s="1"/>
    </row>
    <row r="36" spans="1:28" ht="17.100000000000001" customHeight="1" x14ac:dyDescent="0.15">
      <c r="A36" s="10" t="s">
        <v>57</v>
      </c>
      <c r="B36" s="22">
        <f>'定時登録（国内）'!B36+在外登録!B36</f>
        <v>16723</v>
      </c>
      <c r="C36" s="22">
        <f>'定時登録（国内）'!C36+在外登録!C36</f>
        <v>7897</v>
      </c>
      <c r="D36" s="12">
        <f t="shared" si="0"/>
        <v>8826</v>
      </c>
      <c r="E36" s="12">
        <f>'定時登録（国内）'!E36+在外登録!E36</f>
        <v>16801</v>
      </c>
      <c r="F36" s="32">
        <f>B36-E36</f>
        <v>-78</v>
      </c>
      <c r="G36" s="23">
        <f t="shared" si="2"/>
        <v>-0.46425807987619788</v>
      </c>
      <c r="I36" s="1"/>
      <c r="J36" s="1"/>
      <c r="K36" s="1"/>
      <c r="N36" s="1"/>
      <c r="P36" s="1"/>
      <c r="Q36" s="1"/>
      <c r="R36" s="1"/>
      <c r="U36" s="1"/>
      <c r="W36" s="1"/>
      <c r="X36" s="1"/>
      <c r="Y36" s="1"/>
      <c r="AB36" s="1"/>
    </row>
    <row r="37" spans="1:28" ht="17.100000000000001" customHeight="1" x14ac:dyDescent="0.15">
      <c r="A37" s="10" t="s">
        <v>50</v>
      </c>
      <c r="B37" s="12">
        <f>'定時登録（国内）'!B37+在外登録!B37</f>
        <v>13026</v>
      </c>
      <c r="C37" s="12">
        <f>'定時登録（国内）'!C37+在外登録!C37</f>
        <v>6156</v>
      </c>
      <c r="D37" s="12">
        <f t="shared" si="0"/>
        <v>6870</v>
      </c>
      <c r="E37" s="12">
        <f>'定時登録（国内）'!E37+在外登録!E37</f>
        <v>13035</v>
      </c>
      <c r="F37" s="32">
        <f>B37-E37</f>
        <v>-9</v>
      </c>
      <c r="G37" s="24">
        <f t="shared" si="2"/>
        <v>-6.9044879171461446E-2</v>
      </c>
      <c r="I37" s="1"/>
      <c r="J37" s="1"/>
      <c r="K37" s="1"/>
      <c r="N37" s="1"/>
      <c r="P37" s="1"/>
      <c r="Q37" s="1"/>
      <c r="R37" s="1"/>
      <c r="U37" s="1"/>
      <c r="W37" s="1"/>
      <c r="X37" s="1"/>
      <c r="Y37" s="1"/>
      <c r="AB37" s="1"/>
    </row>
    <row r="38" spans="1:28" ht="17.100000000000001" customHeight="1" x14ac:dyDescent="0.15">
      <c r="A38" s="10" t="s">
        <v>82</v>
      </c>
      <c r="B38" s="19">
        <f>'定時登録（国内）'!B38+在外登録!B38</f>
        <v>3020</v>
      </c>
      <c r="C38" s="19">
        <f>'定時登録（国内）'!C38+在外登録!C38</f>
        <v>1440</v>
      </c>
      <c r="D38" s="12">
        <f t="shared" si="0"/>
        <v>1580</v>
      </c>
      <c r="E38" s="12">
        <f>'定時登録（国内）'!E38+在外登録!E38</f>
        <v>3038</v>
      </c>
      <c r="F38" s="32">
        <f>B38-E38</f>
        <v>-18</v>
      </c>
      <c r="G38" s="24">
        <f t="shared" si="2"/>
        <v>-0.59249506254114548</v>
      </c>
      <c r="I38" s="1"/>
      <c r="J38" s="1"/>
      <c r="K38" s="1"/>
      <c r="N38" s="1"/>
      <c r="P38" s="1"/>
      <c r="Q38" s="1"/>
      <c r="R38" s="1"/>
      <c r="U38" s="1"/>
      <c r="W38" s="1"/>
      <c r="X38" s="1"/>
      <c r="Y38" s="1"/>
      <c r="AB38" s="1"/>
    </row>
    <row r="39" spans="1:28" ht="17.100000000000001" customHeight="1" x14ac:dyDescent="0.15">
      <c r="A39" s="28" t="s">
        <v>47</v>
      </c>
      <c r="B39" s="26">
        <f>'定時登録（国内）'!B39+在外登録!B39</f>
        <v>32769</v>
      </c>
      <c r="C39" s="22">
        <f>'定時登録（国内）'!C39+在外登録!C39</f>
        <v>15493</v>
      </c>
      <c r="D39" s="26">
        <f t="shared" si="0"/>
        <v>17276</v>
      </c>
      <c r="E39" s="26">
        <f>'定時登録（国内）'!E39+在外登録!E39</f>
        <v>32874</v>
      </c>
      <c r="F39" s="36">
        <f>SUM(F36:F38)</f>
        <v>-105</v>
      </c>
      <c r="G39" s="37">
        <f t="shared" si="2"/>
        <v>-0.31940135061142544</v>
      </c>
      <c r="I39" s="1"/>
      <c r="J39" s="1"/>
      <c r="K39" s="1"/>
      <c r="N39" s="1"/>
      <c r="P39" s="1"/>
      <c r="Q39" s="1"/>
      <c r="R39" s="1"/>
      <c r="U39" s="1"/>
      <c r="W39" s="1"/>
      <c r="X39" s="1"/>
      <c r="Y39" s="1"/>
      <c r="AB39" s="1"/>
    </row>
    <row r="40" spans="1:28" ht="17.100000000000001" customHeight="1" x14ac:dyDescent="0.15">
      <c r="A40" s="10" t="s">
        <v>65</v>
      </c>
      <c r="B40" s="22">
        <f>'定時登録（国内）'!B40+在外登録!B40</f>
        <v>11598</v>
      </c>
      <c r="C40" s="22">
        <f>'定時登録（国内）'!C40+在外登録!C40</f>
        <v>5375</v>
      </c>
      <c r="D40" s="12">
        <f t="shared" si="0"/>
        <v>6223</v>
      </c>
      <c r="E40" s="12">
        <f>'定時登録（国内）'!E40+在外登録!E40</f>
        <v>11631</v>
      </c>
      <c r="F40" s="32">
        <f>B40- E40</f>
        <v>-33</v>
      </c>
      <c r="G40" s="23">
        <f t="shared" si="2"/>
        <v>-0.2837245292752128</v>
      </c>
      <c r="I40" s="1"/>
      <c r="J40" s="1"/>
      <c r="K40" s="1"/>
      <c r="N40" s="1"/>
      <c r="P40" s="1"/>
      <c r="Q40" s="1"/>
      <c r="R40" s="1"/>
      <c r="U40" s="1"/>
      <c r="W40" s="1"/>
      <c r="X40" s="1"/>
      <c r="Y40" s="1"/>
      <c r="AB40" s="1"/>
    </row>
    <row r="41" spans="1:28" ht="17.100000000000001" customHeight="1" x14ac:dyDescent="0.15">
      <c r="A41" s="10" t="s">
        <v>60</v>
      </c>
      <c r="B41" s="12">
        <f>'定時登録（国内）'!B41+在外登録!B41</f>
        <v>2506</v>
      </c>
      <c r="C41" s="12">
        <f>'定時登録（国内）'!C41+在外登録!C41</f>
        <v>1128</v>
      </c>
      <c r="D41" s="12">
        <f t="shared" si="0"/>
        <v>1378</v>
      </c>
      <c r="E41" s="12">
        <f>'定時登録（国内）'!E41+在外登録!E41</f>
        <v>2507</v>
      </c>
      <c r="F41" s="32">
        <f>B41- E41</f>
        <v>-1</v>
      </c>
      <c r="G41" s="24">
        <f t="shared" si="2"/>
        <v>-3.9888312724371759E-2</v>
      </c>
      <c r="I41" s="1"/>
      <c r="J41" s="1"/>
      <c r="K41" s="1"/>
      <c r="N41" s="1"/>
      <c r="P41" s="1"/>
      <c r="Q41" s="1"/>
      <c r="R41" s="1"/>
      <c r="U41" s="1"/>
      <c r="W41" s="1"/>
      <c r="X41" s="1"/>
      <c r="Y41" s="1"/>
      <c r="AB41" s="1"/>
    </row>
    <row r="42" spans="1:28" ht="17.100000000000001" customHeight="1" x14ac:dyDescent="0.15">
      <c r="A42" s="10" t="s">
        <v>58</v>
      </c>
      <c r="B42" s="12">
        <f>'定時登録（国内）'!B42+在外登録!B42</f>
        <v>2014</v>
      </c>
      <c r="C42" s="12">
        <f>'定時登録（国内）'!C42+在外登録!C42</f>
        <v>951</v>
      </c>
      <c r="D42" s="12">
        <f t="shared" si="0"/>
        <v>1063</v>
      </c>
      <c r="E42" s="12">
        <f>'定時登録（国内）'!E42+在外登録!E42</f>
        <v>2028</v>
      </c>
      <c r="F42" s="32">
        <f>B42- E42</f>
        <v>-14</v>
      </c>
      <c r="G42" s="24">
        <f t="shared" si="2"/>
        <v>-0.69033530571992108</v>
      </c>
      <c r="I42" s="1"/>
      <c r="J42" s="1"/>
      <c r="K42" s="1"/>
      <c r="N42" s="1"/>
      <c r="P42" s="1"/>
      <c r="Q42" s="1"/>
      <c r="R42" s="1"/>
      <c r="U42" s="1"/>
      <c r="W42" s="1"/>
      <c r="X42" s="1"/>
      <c r="Y42" s="1"/>
      <c r="AB42" s="1"/>
    </row>
    <row r="43" spans="1:28" ht="17.100000000000001" customHeight="1" x14ac:dyDescent="0.15">
      <c r="A43" s="10" t="s">
        <v>35</v>
      </c>
      <c r="B43" s="12">
        <f>'定時登録（国内）'!B43+在外登録!B43</f>
        <v>327</v>
      </c>
      <c r="C43" s="12">
        <f>'定時登録（国内）'!C43+在外登録!C43</f>
        <v>162</v>
      </c>
      <c r="D43" s="12">
        <f t="shared" si="0"/>
        <v>165</v>
      </c>
      <c r="E43" s="12">
        <f>'定時登録（国内）'!E43+在外登録!E43</f>
        <v>329</v>
      </c>
      <c r="F43" s="32">
        <f>B43- E43</f>
        <v>-2</v>
      </c>
      <c r="G43" s="24">
        <f t="shared" si="2"/>
        <v>-0.60790273556231</v>
      </c>
      <c r="I43" s="1"/>
      <c r="J43" s="1"/>
      <c r="K43" s="1"/>
      <c r="N43" s="1"/>
      <c r="P43" s="1"/>
      <c r="Q43" s="1"/>
      <c r="R43" s="1"/>
      <c r="U43" s="1"/>
      <c r="W43" s="1"/>
      <c r="X43" s="1"/>
      <c r="Y43" s="1"/>
      <c r="AB43" s="1"/>
    </row>
    <row r="44" spans="1:28" ht="17.100000000000001" customHeight="1" x14ac:dyDescent="0.15">
      <c r="A44" s="10" t="s">
        <v>39</v>
      </c>
      <c r="B44" s="19">
        <f>'定時登録（国内）'!B44+在外登録!B44</f>
        <v>12094</v>
      </c>
      <c r="C44" s="19">
        <f>'定時登録（国内）'!C44+在外登録!C44</f>
        <v>5708</v>
      </c>
      <c r="D44" s="12">
        <f t="shared" si="0"/>
        <v>6386</v>
      </c>
      <c r="E44" s="12">
        <f>'定時登録（国内）'!E44+在外登録!E44</f>
        <v>12169</v>
      </c>
      <c r="F44" s="32">
        <f>B44- E44</f>
        <v>-75</v>
      </c>
      <c r="G44" s="24">
        <f t="shared" si="2"/>
        <v>-0.61632015777796034</v>
      </c>
      <c r="I44" s="1"/>
      <c r="J44" s="1"/>
      <c r="K44" s="1"/>
      <c r="N44" s="1"/>
      <c r="P44" s="1"/>
      <c r="Q44" s="1"/>
      <c r="R44" s="1"/>
      <c r="U44" s="1"/>
      <c r="W44" s="1"/>
      <c r="X44" s="1"/>
      <c r="Y44" s="1"/>
      <c r="AB44" s="1"/>
    </row>
    <row r="45" spans="1:28" ht="17.100000000000001" customHeight="1" x14ac:dyDescent="0.15">
      <c r="A45" s="28" t="s">
        <v>47</v>
      </c>
      <c r="B45" s="26">
        <f>'定時登録（国内）'!B45+在外登録!B45</f>
        <v>28539</v>
      </c>
      <c r="C45" s="22">
        <f>'定時登録（国内）'!C45+在外登録!C45</f>
        <v>13324</v>
      </c>
      <c r="D45" s="26">
        <f t="shared" si="0"/>
        <v>15215</v>
      </c>
      <c r="E45" s="26">
        <f>'定時登録（国内）'!E45+在外登録!E45</f>
        <v>28664</v>
      </c>
      <c r="F45" s="36">
        <f t="shared" ref="F45:F48" si="4">B45-E45</f>
        <v>-125</v>
      </c>
      <c r="G45" s="40">
        <f t="shared" si="2"/>
        <v>-0.43608707786770867</v>
      </c>
      <c r="I45" s="1"/>
      <c r="J45" s="1"/>
      <c r="K45" s="1"/>
      <c r="N45" s="1"/>
      <c r="P45" s="1"/>
      <c r="Q45" s="1"/>
      <c r="R45" s="1"/>
      <c r="U45" s="1"/>
      <c r="W45" s="1"/>
      <c r="X45" s="1"/>
      <c r="Y45" s="1"/>
      <c r="AB45" s="1"/>
    </row>
    <row r="46" spans="1:28" ht="17.100000000000001" customHeight="1" x14ac:dyDescent="0.15">
      <c r="A46" s="20" t="s">
        <v>83</v>
      </c>
      <c r="B46" s="26">
        <f>'定時登録（国内）'!B46+在外登録!B46</f>
        <v>161732</v>
      </c>
      <c r="C46" s="22">
        <f>'定時登録（国内）'!C46+在外登録!C46</f>
        <v>75908</v>
      </c>
      <c r="D46" s="19">
        <f t="shared" si="0"/>
        <v>85824</v>
      </c>
      <c r="E46" s="19">
        <f>'定時登録（国内）'!E46+在外登録!E46</f>
        <v>162194</v>
      </c>
      <c r="F46" s="36">
        <f t="shared" si="4"/>
        <v>-462</v>
      </c>
      <c r="G46" s="37">
        <f t="shared" si="2"/>
        <v>-0.28484407561315461</v>
      </c>
      <c r="I46" s="1"/>
      <c r="J46" s="1"/>
      <c r="K46" s="1"/>
      <c r="N46" s="1"/>
      <c r="P46" s="1"/>
      <c r="Q46" s="1"/>
      <c r="R46" s="1"/>
      <c r="U46" s="1"/>
      <c r="W46" s="1"/>
      <c r="X46" s="1"/>
      <c r="Y46" s="1"/>
      <c r="AB46" s="1"/>
    </row>
    <row r="47" spans="1:28" ht="17.100000000000001" customHeight="1" x14ac:dyDescent="0.15">
      <c r="A47" s="28" t="s">
        <v>46</v>
      </c>
      <c r="B47" s="26">
        <f>'定時登録（国内）'!B47+在外登録!B47</f>
        <v>761223</v>
      </c>
      <c r="C47" s="22">
        <f>'定時登録（国内）'!C47+在外登録!C47</f>
        <v>356616</v>
      </c>
      <c r="D47" s="26">
        <f t="shared" si="0"/>
        <v>404607</v>
      </c>
      <c r="E47" s="26">
        <f>'定時登録（国内）'!E47+在外登録!E47</f>
        <v>762744</v>
      </c>
      <c r="F47" s="36">
        <f t="shared" si="4"/>
        <v>-1521</v>
      </c>
      <c r="G47" s="37">
        <f t="shared" si="2"/>
        <v>-0.19941159812466566</v>
      </c>
      <c r="I47" s="1"/>
      <c r="J47" s="1"/>
      <c r="K47" s="1"/>
      <c r="N47" s="1"/>
      <c r="P47" s="1"/>
      <c r="Q47" s="1"/>
      <c r="R47" s="1"/>
      <c r="U47" s="1"/>
      <c r="W47" s="1"/>
      <c r="X47" s="1"/>
      <c r="Y47" s="1"/>
      <c r="AB47" s="1"/>
    </row>
    <row r="48" spans="1:28" ht="17.100000000000001" customHeight="1" x14ac:dyDescent="0.15">
      <c r="A48" s="97" t="s">
        <v>85</v>
      </c>
      <c r="B48" s="26">
        <f>'定時登録（国内）'!B48+在外登録!B48</f>
        <v>391372</v>
      </c>
      <c r="C48" s="22">
        <f>'定時登録（国内）'!C48+在外登録!C48</f>
        <v>183688</v>
      </c>
      <c r="D48" s="26">
        <f t="shared" si="0"/>
        <v>207684</v>
      </c>
      <c r="E48" s="26">
        <f>'定時登録（国内）'!E48+在外登録!E48</f>
        <v>391945</v>
      </c>
      <c r="F48" s="36">
        <f t="shared" si="4"/>
        <v>-573</v>
      </c>
      <c r="G48" s="37">
        <f t="shared" si="2"/>
        <v>-0.14619398129839647</v>
      </c>
      <c r="I48" s="1"/>
      <c r="J48" s="1"/>
      <c r="K48" s="1"/>
      <c r="N48" s="1"/>
      <c r="P48" s="1"/>
      <c r="Q48" s="1"/>
      <c r="R48" s="1"/>
      <c r="U48" s="1"/>
      <c r="W48" s="1"/>
      <c r="X48" s="1"/>
      <c r="Y48" s="1"/>
      <c r="AB48" s="1"/>
    </row>
    <row r="49" spans="1:28" ht="17.100000000000001" customHeight="1" x14ac:dyDescent="0.15">
      <c r="A49" s="97" t="s">
        <v>86</v>
      </c>
      <c r="B49" s="26">
        <f>'定時登録（国内）'!B49+在外登録!B49</f>
        <v>369851</v>
      </c>
      <c r="C49" s="26">
        <f>'定時登録（国内）'!C49+在外登録!C49</f>
        <v>172928</v>
      </c>
      <c r="D49" s="26">
        <f t="shared" ref="D49" si="5">B49-C49</f>
        <v>196923</v>
      </c>
      <c r="E49" s="26">
        <f>'定時登録（国内）'!E49+在外登録!E49</f>
        <v>370799</v>
      </c>
      <c r="F49" s="36">
        <f t="shared" ref="F49" si="6">B49-E49</f>
        <v>-948</v>
      </c>
      <c r="G49" s="40">
        <f t="shared" ref="G49" si="7">F49/E49*100</f>
        <v>-0.25566411991402349</v>
      </c>
      <c r="I49" s="1"/>
      <c r="J49" s="1"/>
      <c r="K49" s="1"/>
      <c r="N49" s="1"/>
      <c r="P49" s="1"/>
      <c r="Q49" s="1"/>
      <c r="R49" s="1"/>
      <c r="U49" s="1"/>
      <c r="W49" s="1"/>
      <c r="X49" s="1"/>
      <c r="Y49" s="1"/>
      <c r="AB49" s="1"/>
    </row>
    <row r="50" spans="1:28" x14ac:dyDescent="0.15">
      <c r="A50" s="95" t="s">
        <v>90</v>
      </c>
      <c r="B50" s="93"/>
      <c r="C50" s="93"/>
      <c r="E50" s="93"/>
    </row>
    <row r="51" spans="1:28" x14ac:dyDescent="0.15">
      <c r="A51" s="95" t="s">
        <v>89</v>
      </c>
    </row>
    <row r="52" spans="1:28" x14ac:dyDescent="0.15">
      <c r="A52" s="95" t="s">
        <v>87</v>
      </c>
    </row>
    <row r="53" spans="1:28" x14ac:dyDescent="0.15">
      <c r="A53" s="95" t="s">
        <v>88</v>
      </c>
    </row>
    <row r="54" spans="1:28" ht="7.5" customHeight="1" x14ac:dyDescent="0.15">
      <c r="A54" s="95"/>
    </row>
    <row r="55" spans="1:28" x14ac:dyDescent="0.15">
      <c r="A55" s="95">
        <v>0</v>
      </c>
    </row>
    <row r="56" spans="1:28" x14ac:dyDescent="0.15">
      <c r="A56" s="95"/>
    </row>
  </sheetData>
  <mergeCells count="2">
    <mergeCell ref="A1:G1"/>
    <mergeCell ref="A2:G2"/>
  </mergeCells>
  <phoneticPr fontId="2"/>
  <printOptions horizontalCentered="1" verticalCentered="1"/>
  <pageMargins left="0.78740157480314965" right="0.78740157480314965" top="0.27559055118110237" bottom="0.27559055118110237" header="0" footer="0"/>
  <pageSetup paperSize="9" scale="9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定時登録（国内）</vt:lpstr>
      <vt:lpstr>在外登録</vt:lpstr>
      <vt:lpstr>定時登録（国内外）</vt:lpstr>
      <vt:lpstr>在外登録!Print_Area</vt:lpstr>
      <vt:lpstr>'定時登録（国内）'!Print_Area</vt:lpstr>
      <vt:lpstr>'定時登録（国内外）'!Print_Area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　恵</dc:creator>
  <cp:lastModifiedBy>943681</cp:lastModifiedBy>
  <cp:lastPrinted>2026-06-01T03:27:29Z</cp:lastPrinted>
  <dcterms:created xsi:type="dcterms:W3CDTF">1997-08-19T01:30:37Z</dcterms:created>
  <dcterms:modified xsi:type="dcterms:W3CDTF">2026-06-01T07:07:59Z</dcterms:modified>
</cp:coreProperties>
</file>