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3行政班\◇選管関係\01_各種選挙\03衆議院議員選挙\R8.2第51回総選挙\02臨時啓発\09_ホームページ\08_期日前投票者数（0201.0206.0207）\"/>
    </mc:Choice>
  </mc:AlternateContent>
  <xr:revisionPtr revIDLastSave="0" documentId="13_ncr:1_{B973818C-4963-4094-BBEF-98D64C52BDA8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期日前投票者数（2日前）" sheetId="67" r:id="rId1"/>
  </sheets>
  <definedNames>
    <definedName name="\P">#REF!</definedName>
    <definedName name="_xlnm.Print_Area" localSheetId="0">'期日前投票者数（2日前）'!$A$1:$E$51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67" l="1"/>
  <c r="E11" i="67" l="1"/>
  <c r="D46" i="67"/>
  <c r="C46" i="67"/>
  <c r="D40" i="67"/>
  <c r="C40" i="67"/>
  <c r="D36" i="67"/>
  <c r="D29" i="67"/>
  <c r="C29" i="67"/>
  <c r="C25" i="67"/>
  <c r="D25" i="67"/>
  <c r="D21" i="67"/>
  <c r="C21" i="67"/>
  <c r="C19" i="67"/>
  <c r="D19" i="67"/>
  <c r="C49" i="67"/>
  <c r="D49" i="67"/>
  <c r="E49" i="67" s="1"/>
  <c r="C47" i="67" l="1"/>
  <c r="C48" i="67" s="1"/>
  <c r="D47" i="67"/>
  <c r="D48" i="67" s="1"/>
  <c r="D50" i="67" s="1"/>
  <c r="C50" i="67" l="1"/>
  <c r="E50" i="67"/>
  <c r="E10" i="67"/>
  <c r="E21" i="67"/>
  <c r="E43" i="67"/>
  <c r="E38" i="67"/>
  <c r="E40" i="67"/>
  <c r="E35" i="67"/>
  <c r="E34" i="67"/>
  <c r="E33" i="67"/>
  <c r="E32" i="67"/>
  <c r="E31" i="67"/>
  <c r="E27" i="67"/>
  <c r="E26" i="67"/>
  <c r="E24" i="67"/>
  <c r="E23" i="67"/>
  <c r="E42" i="67"/>
  <c r="E44" i="67"/>
  <c r="E45" i="67"/>
  <c r="E18" i="67"/>
  <c r="E14" i="67"/>
  <c r="E39" i="67"/>
  <c r="E22" i="67"/>
  <c r="E12" i="67"/>
  <c r="E17" i="67"/>
  <c r="E15" i="67"/>
  <c r="E13" i="67"/>
  <c r="E37" i="67"/>
  <c r="E41" i="67"/>
  <c r="E25" i="67"/>
  <c r="E29" i="67"/>
  <c r="E36" i="67"/>
  <c r="E46" i="67"/>
  <c r="E16" i="67"/>
  <c r="E28" i="67"/>
  <c r="E30" i="67"/>
  <c r="E20" i="67"/>
  <c r="E47" i="67" l="1"/>
  <c r="E19" i="67"/>
  <c r="E48" i="67" l="1"/>
</calcChain>
</file>

<file path=xl/sharedStrings.xml><?xml version="1.0" encoding="utf-8"?>
<sst xmlns="http://schemas.openxmlformats.org/spreadsheetml/2006/main" count="71" uniqueCount="64">
  <si>
    <t>和歌山市</t>
  </si>
  <si>
    <t>海南市</t>
  </si>
  <si>
    <t>橋本市</t>
  </si>
  <si>
    <t>有田市</t>
  </si>
  <si>
    <t>御坊市</t>
  </si>
  <si>
    <t>田辺市</t>
  </si>
  <si>
    <t>新宮市</t>
  </si>
  <si>
    <t>かつらぎ町</t>
  </si>
  <si>
    <t>九度山町</t>
  </si>
  <si>
    <t>高野町</t>
  </si>
  <si>
    <t>湯浅町</t>
  </si>
  <si>
    <t>広川町</t>
  </si>
  <si>
    <t>美浜町</t>
  </si>
  <si>
    <t>日高町</t>
  </si>
  <si>
    <t>由良町</t>
  </si>
  <si>
    <t>白浜町</t>
  </si>
  <si>
    <t>上富田町</t>
  </si>
  <si>
    <t>すさみ町</t>
  </si>
  <si>
    <t>那智勝浦町</t>
  </si>
  <si>
    <t>太地町</t>
  </si>
  <si>
    <t>古座川町</t>
  </si>
  <si>
    <t>市町村名</t>
    <rPh sb="0" eb="3">
      <t>シチョウソン</t>
    </rPh>
    <rPh sb="3" eb="4">
      <t>メイ</t>
    </rPh>
    <phoneticPr fontId="8"/>
  </si>
  <si>
    <t>Ａ／Ｂ</t>
    <phoneticPr fontId="7"/>
  </si>
  <si>
    <t>1</t>
  </si>
  <si>
    <t>2</t>
  </si>
  <si>
    <t>3</t>
  </si>
  <si>
    <t>4</t>
  </si>
  <si>
    <t>5</t>
  </si>
  <si>
    <t>6</t>
  </si>
  <si>
    <t>紀の川市</t>
    <rPh sb="0" eb="1">
      <t>キ</t>
    </rPh>
    <rPh sb="2" eb="4">
      <t>カワシ</t>
    </rPh>
    <phoneticPr fontId="7"/>
  </si>
  <si>
    <t>岩出市</t>
    <rPh sb="0" eb="2">
      <t>イワデ</t>
    </rPh>
    <rPh sb="2" eb="3">
      <t>シ</t>
    </rPh>
    <phoneticPr fontId="7"/>
  </si>
  <si>
    <t>市　　計</t>
    <phoneticPr fontId="7"/>
  </si>
  <si>
    <t>10</t>
  </si>
  <si>
    <t>紀美野町</t>
    <rPh sb="0" eb="4">
      <t>キミノチョウ</t>
    </rPh>
    <phoneticPr fontId="7"/>
  </si>
  <si>
    <t>海草郡計</t>
    <rPh sb="0" eb="2">
      <t>カイソウ</t>
    </rPh>
    <rPh sb="2" eb="4">
      <t>グンケイ</t>
    </rPh>
    <phoneticPr fontId="8"/>
  </si>
  <si>
    <t>伊都郡計</t>
    <rPh sb="0" eb="2">
      <t>イト</t>
    </rPh>
    <rPh sb="2" eb="4">
      <t>グンケイ</t>
    </rPh>
    <phoneticPr fontId="8"/>
  </si>
  <si>
    <t/>
  </si>
  <si>
    <t>有田川町</t>
    <rPh sb="0" eb="4">
      <t>アリダガワチョウ</t>
    </rPh>
    <phoneticPr fontId="7"/>
  </si>
  <si>
    <t>有田郡計</t>
    <rPh sb="0" eb="2">
      <t>アリダ</t>
    </rPh>
    <rPh sb="2" eb="4">
      <t>グンケイ</t>
    </rPh>
    <phoneticPr fontId="8"/>
  </si>
  <si>
    <t>印南町</t>
    <rPh sb="0" eb="3">
      <t>イナミチョウ</t>
    </rPh>
    <phoneticPr fontId="7"/>
  </si>
  <si>
    <t>みなべ町</t>
    <rPh sb="3" eb="4">
      <t>チョウ</t>
    </rPh>
    <phoneticPr fontId="7"/>
  </si>
  <si>
    <t>日高川町</t>
    <rPh sb="0" eb="4">
      <t>ヒダカガワチョウ</t>
    </rPh>
    <phoneticPr fontId="7"/>
  </si>
  <si>
    <t>日高郡計</t>
    <rPh sb="0" eb="2">
      <t>ヒダカ</t>
    </rPh>
    <rPh sb="2" eb="4">
      <t>グンケイ</t>
    </rPh>
    <phoneticPr fontId="8"/>
  </si>
  <si>
    <t>西牟婁郡計</t>
    <rPh sb="0" eb="3">
      <t>ニシムロ</t>
    </rPh>
    <rPh sb="3" eb="5">
      <t>グンケイ</t>
    </rPh>
    <phoneticPr fontId="8"/>
  </si>
  <si>
    <t>北山村</t>
    <rPh sb="0" eb="3">
      <t>キタヤマムラ</t>
    </rPh>
    <phoneticPr fontId="7"/>
  </si>
  <si>
    <t>串本町</t>
    <rPh sb="0" eb="3">
      <t>クシモトチョウ</t>
    </rPh>
    <phoneticPr fontId="7"/>
  </si>
  <si>
    <t>東牟婁郡計</t>
    <rPh sb="0" eb="3">
      <t>ヒガシムロ</t>
    </rPh>
    <rPh sb="3" eb="5">
      <t>グンケイ</t>
    </rPh>
    <phoneticPr fontId="8"/>
  </si>
  <si>
    <t>町 村 計</t>
    <rPh sb="0" eb="5">
      <t>チョウソンケイ</t>
    </rPh>
    <phoneticPr fontId="7"/>
  </si>
  <si>
    <t>県　　計</t>
    <phoneticPr fontId="7"/>
  </si>
  <si>
    <t>衆議院議員総選挙</t>
    <rPh sb="0" eb="3">
      <t>シュウギイン</t>
    </rPh>
    <rPh sb="3" eb="5">
      <t>ギイン</t>
    </rPh>
    <rPh sb="5" eb="8">
      <t>ソウセンキョ</t>
    </rPh>
    <phoneticPr fontId="8"/>
  </si>
  <si>
    <t>　R6.10.16 ～</t>
    <phoneticPr fontId="7"/>
  </si>
  <si>
    <t>Ｒ６．１０．２７執行</t>
    <rPh sb="8" eb="10">
      <t>シッコウ</t>
    </rPh>
    <phoneticPr fontId="8"/>
  </si>
  <si>
    <t>Ｒ８．２．８執行</t>
    <rPh sb="6" eb="8">
      <t>シッコウ</t>
    </rPh>
    <phoneticPr fontId="8"/>
  </si>
  <si>
    <t>　R8.1.28 ～</t>
    <phoneticPr fontId="7"/>
  </si>
  <si>
    <t>衆議院１区</t>
    <phoneticPr fontId="2"/>
  </si>
  <si>
    <t>衆議院２区</t>
    <phoneticPr fontId="2"/>
  </si>
  <si>
    <t>※　衆議院議員小選挙区選出議員選挙の数値</t>
    <phoneticPr fontId="2"/>
  </si>
  <si>
    <t>令和８年２月８日執行　衆議院議員総選挙</t>
    <rPh sb="0" eb="2">
      <t>レイワ</t>
    </rPh>
    <rPh sb="3" eb="4">
      <t>ネン</t>
    </rPh>
    <rPh sb="5" eb="6">
      <t>１０ガツ</t>
    </rPh>
    <rPh sb="7" eb="8">
      <t>ニチ</t>
    </rPh>
    <rPh sb="8" eb="10">
      <t>シッコウ</t>
    </rPh>
    <rPh sb="11" eb="19">
      <t>シュウギインギインソウセンキョ</t>
    </rPh>
    <phoneticPr fontId="2"/>
  </si>
  <si>
    <t>期日前投票者数（選挙期日２日前現在）</t>
    <rPh sb="0" eb="2">
      <t>キジツ</t>
    </rPh>
    <rPh sb="2" eb="3">
      <t>ゼン</t>
    </rPh>
    <rPh sb="3" eb="6">
      <t>トウヒョウシャ</t>
    </rPh>
    <rPh sb="6" eb="7">
      <t>スウ</t>
    </rPh>
    <rPh sb="8" eb="10">
      <t>センキョ</t>
    </rPh>
    <rPh sb="10" eb="12">
      <t>キジツ</t>
    </rPh>
    <rPh sb="14" eb="15">
      <t>マエ</t>
    </rPh>
    <rPh sb="15" eb="17">
      <t>ゲンザイ</t>
    </rPh>
    <phoneticPr fontId="7"/>
  </si>
  <si>
    <t>R6.10.25　</t>
    <phoneticPr fontId="7"/>
  </si>
  <si>
    <t>（10日間）　　Ｂ</t>
    <phoneticPr fontId="2"/>
  </si>
  <si>
    <t>（10日間）　　Ａ</t>
    <phoneticPr fontId="2"/>
  </si>
  <si>
    <t>R8.2.6</t>
    <phoneticPr fontId="2"/>
  </si>
  <si>
    <t>比較</t>
    <rPh sb="0" eb="2">
      <t>ヒカク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</si>
</sst>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00;\-#,##0.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dotted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dotted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7" fontId="5" fillId="0" borderId="0"/>
    <xf numFmtId="37" fontId="5" fillId="0" borderId="0"/>
    <xf numFmtId="0" fontId="5" fillId="0" borderId="0"/>
  </cellStyleXfs>
  <cellXfs count="89">
    <xf numFmtId="0" fontId="0" fillId="0" borderId="0" xfId="0"/>
    <xf numFmtId="37" fontId="6" fillId="0" borderId="0" xfId="4" applyFont="1" applyAlignment="1">
      <alignment vertical="center"/>
    </xf>
    <xf numFmtId="177" fontId="10" fillId="0" borderId="1" xfId="3" applyNumberFormat="1" applyFont="1" applyBorder="1" applyAlignment="1">
      <alignment vertical="center" shrinkToFit="1"/>
    </xf>
    <xf numFmtId="39" fontId="6" fillId="0" borderId="0" xfId="4" applyNumberFormat="1" applyFont="1" applyAlignment="1">
      <alignment vertical="center"/>
    </xf>
    <xf numFmtId="37" fontId="9" fillId="0" borderId="2" xfId="4" applyFont="1" applyBorder="1" applyAlignment="1">
      <alignment horizontal="right" vertical="center"/>
    </xf>
    <xf numFmtId="176" fontId="10" fillId="0" borderId="3" xfId="4" applyNumberFormat="1" applyFont="1" applyBorder="1" applyAlignment="1">
      <alignment vertical="center"/>
    </xf>
    <xf numFmtId="177" fontId="10" fillId="0" borderId="4" xfId="3" applyNumberFormat="1" applyFont="1" applyBorder="1" applyAlignment="1">
      <alignment vertical="center" shrinkToFit="1"/>
    </xf>
    <xf numFmtId="37" fontId="9" fillId="0" borderId="5" xfId="4" applyFont="1" applyBorder="1" applyAlignment="1">
      <alignment horizontal="right" vertical="center"/>
    </xf>
    <xf numFmtId="176" fontId="10" fillId="0" borderId="6" xfId="4" applyNumberFormat="1" applyFont="1" applyBorder="1" applyAlignment="1">
      <alignment vertical="center"/>
    </xf>
    <xf numFmtId="177" fontId="10" fillId="0" borderId="7" xfId="3" applyNumberFormat="1" applyFont="1" applyBorder="1" applyAlignment="1">
      <alignment vertical="center" shrinkToFit="1"/>
    </xf>
    <xf numFmtId="37" fontId="9" fillId="0" borderId="8" xfId="4" applyFont="1" applyBorder="1" applyAlignment="1">
      <alignment vertical="center"/>
    </xf>
    <xf numFmtId="177" fontId="10" fillId="0" borderId="9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horizontal="right" vertical="center"/>
    </xf>
    <xf numFmtId="176" fontId="10" fillId="0" borderId="11" xfId="4" applyNumberFormat="1" applyFont="1" applyBorder="1" applyAlignment="1">
      <alignment vertical="center"/>
    </xf>
    <xf numFmtId="177" fontId="10" fillId="0" borderId="12" xfId="3" applyNumberFormat="1" applyFont="1" applyBorder="1" applyAlignment="1">
      <alignment vertical="center" shrinkToFit="1"/>
    </xf>
    <xf numFmtId="37" fontId="9" fillId="0" borderId="10" xfId="4" applyFont="1" applyBorder="1" applyAlignment="1">
      <alignment vertical="center"/>
    </xf>
    <xf numFmtId="176" fontId="10" fillId="0" borderId="13" xfId="4" applyNumberFormat="1" applyFont="1" applyBorder="1" applyAlignment="1">
      <alignment vertical="center"/>
    </xf>
    <xf numFmtId="37" fontId="9" fillId="0" borderId="14" xfId="4" applyFont="1" applyBorder="1" applyAlignment="1">
      <alignment horizontal="right" vertical="center"/>
    </xf>
    <xf numFmtId="176" fontId="10" fillId="0" borderId="15" xfId="4" applyNumberFormat="1" applyFont="1" applyBorder="1" applyAlignment="1">
      <alignment vertical="center"/>
    </xf>
    <xf numFmtId="177" fontId="10" fillId="0" borderId="16" xfId="3" applyNumberFormat="1" applyFont="1" applyBorder="1" applyAlignment="1">
      <alignment vertical="center" shrinkToFit="1"/>
    </xf>
    <xf numFmtId="2" fontId="6" fillId="0" borderId="0" xfId="4" applyNumberFormat="1" applyFont="1" applyAlignment="1">
      <alignment vertical="center"/>
    </xf>
    <xf numFmtId="177" fontId="10" fillId="0" borderId="17" xfId="3" applyNumberFormat="1" applyFont="1" applyBorder="1" applyAlignment="1">
      <alignment vertical="center" shrinkToFit="1"/>
    </xf>
    <xf numFmtId="177" fontId="10" fillId="0" borderId="18" xfId="3" applyNumberFormat="1" applyFont="1" applyBorder="1" applyAlignment="1">
      <alignment vertical="center" shrinkToFit="1"/>
    </xf>
    <xf numFmtId="37" fontId="9" fillId="0" borderId="19" xfId="4" applyFont="1" applyBorder="1" applyAlignment="1">
      <alignment horizontal="right" vertical="center"/>
    </xf>
    <xf numFmtId="176" fontId="10" fillId="0" borderId="20" xfId="4" applyNumberFormat="1" applyFont="1" applyBorder="1" applyAlignment="1">
      <alignment vertical="center"/>
    </xf>
    <xf numFmtId="37" fontId="9" fillId="0" borderId="21" xfId="4" applyFont="1" applyBorder="1" applyAlignment="1">
      <alignment horizontal="right" vertical="center"/>
    </xf>
    <xf numFmtId="176" fontId="10" fillId="0" borderId="22" xfId="4" applyNumberFormat="1" applyFont="1" applyBorder="1" applyAlignment="1">
      <alignment vertical="center"/>
    </xf>
    <xf numFmtId="177" fontId="10" fillId="0" borderId="23" xfId="3" applyNumberFormat="1" applyFont="1" applyBorder="1" applyAlignment="1">
      <alignment vertical="center" shrinkToFit="1"/>
    </xf>
    <xf numFmtId="176" fontId="10" fillId="0" borderId="24" xfId="4" applyNumberFormat="1" applyFont="1" applyBorder="1" applyAlignment="1">
      <alignment vertical="center"/>
    </xf>
    <xf numFmtId="176" fontId="10" fillId="0" borderId="25" xfId="4" applyNumberFormat="1" applyFont="1" applyBorder="1" applyAlignment="1">
      <alignment vertical="center"/>
    </xf>
    <xf numFmtId="176" fontId="10" fillId="0" borderId="26" xfId="4" applyNumberFormat="1" applyFont="1" applyBorder="1" applyAlignment="1">
      <alignment vertical="center"/>
    </xf>
    <xf numFmtId="176" fontId="10" fillId="0" borderId="27" xfId="4" applyNumberFormat="1" applyFont="1" applyBorder="1" applyAlignment="1">
      <alignment vertical="center"/>
    </xf>
    <xf numFmtId="49" fontId="12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Border="1" applyAlignment="1" applyProtection="1">
      <alignment horizontal="center" vertical="center"/>
    </xf>
    <xf numFmtId="49" fontId="0" fillId="0" borderId="0" xfId="1" applyNumberFormat="1" applyFont="1" applyFill="1" applyAlignment="1" applyProtection="1">
      <alignment vertical="center"/>
    </xf>
    <xf numFmtId="37" fontId="9" fillId="0" borderId="34" xfId="4" applyFont="1" applyBorder="1" applyAlignment="1">
      <alignment horizontal="right" vertical="center"/>
    </xf>
    <xf numFmtId="176" fontId="10" fillId="0" borderId="28" xfId="4" applyNumberFormat="1" applyFont="1" applyBorder="1" applyAlignment="1">
      <alignment vertical="center"/>
    </xf>
    <xf numFmtId="176" fontId="10" fillId="0" borderId="40" xfId="4" applyNumberFormat="1" applyFont="1" applyBorder="1" applyAlignment="1">
      <alignment vertical="center"/>
    </xf>
    <xf numFmtId="176" fontId="10" fillId="0" borderId="2" xfId="4" quotePrefix="1" applyNumberFormat="1" applyFont="1" applyBorder="1" applyAlignment="1">
      <alignment vertical="center"/>
    </xf>
    <xf numFmtId="176" fontId="10" fillId="0" borderId="5" xfId="4" quotePrefix="1" applyNumberFormat="1" applyFont="1" applyBorder="1" applyAlignment="1">
      <alignment vertical="center"/>
    </xf>
    <xf numFmtId="176" fontId="10" fillId="0" borderId="41" xfId="4" applyNumberFormat="1" applyFont="1" applyBorder="1" applyAlignment="1">
      <alignment vertical="center"/>
    </xf>
    <xf numFmtId="176" fontId="10" fillId="0" borderId="42" xfId="4" quotePrefix="1" applyNumberFormat="1" applyFont="1" applyBorder="1" applyAlignment="1">
      <alignment horizontal="right" vertical="center"/>
    </xf>
    <xf numFmtId="176" fontId="10" fillId="0" borderId="43" xfId="4" applyNumberFormat="1" applyFont="1" applyBorder="1" applyAlignment="1">
      <alignment vertical="center"/>
    </xf>
    <xf numFmtId="176" fontId="10" fillId="0" borderId="44" xfId="4" applyNumberFormat="1" applyFont="1" applyBorder="1" applyAlignment="1">
      <alignment vertical="center"/>
    </xf>
    <xf numFmtId="176" fontId="10" fillId="0" borderId="45" xfId="4" applyNumberFormat="1" applyFont="1" applyBorder="1" applyAlignment="1">
      <alignment vertical="center"/>
    </xf>
    <xf numFmtId="176" fontId="10" fillId="0" borderId="46" xfId="4" quotePrefix="1" applyNumberFormat="1" applyFont="1" applyBorder="1" applyAlignment="1">
      <alignment vertical="center"/>
    </xf>
    <xf numFmtId="176" fontId="10" fillId="0" borderId="42" xfId="4" applyNumberFormat="1" applyFont="1" applyBorder="1" applyAlignment="1">
      <alignment vertical="center"/>
    </xf>
    <xf numFmtId="176" fontId="10" fillId="0" borderId="43" xfId="4" quotePrefix="1" applyNumberFormat="1" applyFont="1" applyBorder="1" applyAlignment="1">
      <alignment vertical="center"/>
    </xf>
    <xf numFmtId="176" fontId="10" fillId="0" borderId="46" xfId="4" applyNumberFormat="1" applyFont="1" applyBorder="1" applyAlignment="1">
      <alignment vertical="center"/>
    </xf>
    <xf numFmtId="176" fontId="10" fillId="0" borderId="50" xfId="4" applyNumberFormat="1" applyFont="1" applyBorder="1" applyAlignment="1">
      <alignment vertical="center"/>
    </xf>
    <xf numFmtId="37" fontId="9" fillId="0" borderId="52" xfId="4" applyFont="1" applyBorder="1" applyAlignment="1">
      <alignment vertical="center"/>
    </xf>
    <xf numFmtId="37" fontId="9" fillId="0" borderId="53" xfId="4" applyFont="1" applyBorder="1" applyAlignment="1">
      <alignment vertical="center"/>
    </xf>
    <xf numFmtId="37" fontId="9" fillId="0" borderId="54" xfId="4" applyFont="1" applyBorder="1" applyAlignment="1">
      <alignment vertical="center"/>
    </xf>
    <xf numFmtId="37" fontId="9" fillId="0" borderId="55" xfId="4" applyFont="1" applyBorder="1" applyAlignment="1">
      <alignment horizontal="center" vertical="center"/>
    </xf>
    <xf numFmtId="37" fontId="9" fillId="0" borderId="56" xfId="4" applyFont="1" applyBorder="1" applyAlignment="1">
      <alignment vertical="center"/>
    </xf>
    <xf numFmtId="37" fontId="9" fillId="0" borderId="56" xfId="4" applyFont="1" applyBorder="1" applyAlignment="1">
      <alignment horizontal="center" vertical="center"/>
    </xf>
    <xf numFmtId="37" fontId="9" fillId="0" borderId="57" xfId="4" applyFont="1" applyBorder="1" applyAlignment="1">
      <alignment vertical="center"/>
    </xf>
    <xf numFmtId="37" fontId="9" fillId="0" borderId="58" xfId="4" applyFont="1" applyBorder="1" applyAlignment="1">
      <alignment vertical="center"/>
    </xf>
    <xf numFmtId="37" fontId="9" fillId="0" borderId="36" xfId="4" applyFont="1" applyBorder="1" applyAlignment="1">
      <alignment vertical="center"/>
    </xf>
    <xf numFmtId="37" fontId="6" fillId="0" borderId="0" xfId="4" quotePrefix="1" applyFont="1"/>
    <xf numFmtId="37" fontId="4" fillId="0" borderId="39" xfId="4" applyFont="1" applyBorder="1" applyAlignment="1">
      <alignment horizontal="center" vertical="center" shrinkToFit="1"/>
    </xf>
    <xf numFmtId="49" fontId="4" fillId="0" borderId="59" xfId="4" applyNumberFormat="1" applyFont="1" applyBorder="1" applyAlignment="1">
      <alignment horizontal="left" vertical="center" shrinkToFit="1"/>
    </xf>
    <xf numFmtId="37" fontId="4" fillId="0" borderId="60" xfId="4" applyFont="1" applyBorder="1" applyAlignment="1">
      <alignment horizontal="center" vertical="center" shrinkToFit="1"/>
    </xf>
    <xf numFmtId="37" fontId="4" fillId="0" borderId="61" xfId="4" applyFont="1" applyBorder="1" applyAlignment="1">
      <alignment horizontal="center" vertical="center" shrinkToFit="1"/>
    </xf>
    <xf numFmtId="37" fontId="4" fillId="0" borderId="61" xfId="4" applyFont="1" applyBorder="1" applyAlignment="1">
      <alignment vertical="center" shrinkToFit="1"/>
    </xf>
    <xf numFmtId="49" fontId="4" fillId="0" borderId="61" xfId="4" applyNumberFormat="1" applyFont="1" applyBorder="1" applyAlignment="1">
      <alignment horizontal="right" vertical="center" shrinkToFit="1"/>
    </xf>
    <xf numFmtId="49" fontId="4" fillId="0" borderId="62" xfId="4" applyNumberFormat="1" applyFont="1" applyBorder="1" applyAlignment="1">
      <alignment horizontal="left" vertical="center" shrinkToFit="1"/>
    </xf>
    <xf numFmtId="37" fontId="4" fillId="0" borderId="0" xfId="4" applyFont="1" applyAlignment="1">
      <alignment horizontal="center" vertical="center" shrinkToFit="1"/>
    </xf>
    <xf numFmtId="37" fontId="4" fillId="0" borderId="0" xfId="4" applyFont="1" applyAlignment="1">
      <alignment vertical="center" shrinkToFit="1"/>
    </xf>
    <xf numFmtId="37" fontId="4" fillId="0" borderId="0" xfId="4" applyFont="1" applyAlignment="1">
      <alignment horizontal="right" vertical="center" shrinkToFit="1"/>
    </xf>
    <xf numFmtId="178" fontId="6" fillId="0" borderId="0" xfId="4" applyNumberFormat="1" applyFont="1" applyAlignment="1">
      <alignment vertical="center"/>
    </xf>
    <xf numFmtId="37" fontId="11" fillId="0" borderId="0" xfId="4" applyFont="1" applyAlignment="1">
      <alignment horizontal="center" vertical="center"/>
    </xf>
    <xf numFmtId="37" fontId="9" fillId="0" borderId="47" xfId="4" applyFont="1" applyBorder="1" applyAlignment="1">
      <alignment horizontal="center" vertical="center"/>
    </xf>
    <xf numFmtId="37" fontId="9" fillId="0" borderId="48" xfId="4" applyFont="1" applyBorder="1" applyAlignment="1">
      <alignment horizontal="center" vertical="center"/>
    </xf>
    <xf numFmtId="37" fontId="9" fillId="0" borderId="49" xfId="4" applyFont="1" applyBorder="1" applyAlignment="1">
      <alignment horizontal="center" vertical="center"/>
    </xf>
    <xf numFmtId="37" fontId="9" fillId="0" borderId="51" xfId="4" applyFont="1" applyBorder="1" applyAlignment="1">
      <alignment horizontal="center" vertical="center"/>
    </xf>
    <xf numFmtId="37" fontId="9" fillId="0" borderId="19" xfId="4" applyFont="1" applyBorder="1" applyAlignment="1">
      <alignment horizontal="center" vertical="center"/>
    </xf>
    <xf numFmtId="37" fontId="9" fillId="0" borderId="58" xfId="4" applyFont="1" applyBorder="1" applyAlignment="1">
      <alignment horizontal="center" vertical="center"/>
    </xf>
    <xf numFmtId="37" fontId="4" fillId="0" borderId="29" xfId="4" applyFont="1" applyBorder="1" applyAlignment="1">
      <alignment horizontal="center" vertical="center"/>
    </xf>
    <xf numFmtId="37" fontId="4" fillId="0" borderId="35" xfId="4" applyFont="1" applyBorder="1" applyAlignment="1">
      <alignment horizontal="center" vertical="center"/>
    </xf>
    <xf numFmtId="37" fontId="4" fillId="0" borderId="21" xfId="4" applyFont="1" applyBorder="1" applyAlignment="1">
      <alignment horizontal="center" vertical="center"/>
    </xf>
    <xf numFmtId="37" fontId="4" fillId="0" borderId="36" xfId="4" applyFont="1" applyBorder="1" applyAlignment="1">
      <alignment horizontal="center" vertical="center"/>
    </xf>
    <xf numFmtId="37" fontId="4" fillId="0" borderId="37" xfId="4" applyFont="1" applyBorder="1" applyAlignment="1">
      <alignment horizontal="center" vertical="center"/>
    </xf>
    <xf numFmtId="37" fontId="4" fillId="0" borderId="38" xfId="4" applyFont="1" applyBorder="1" applyAlignment="1">
      <alignment horizontal="center" vertical="center"/>
    </xf>
    <xf numFmtId="37" fontId="4" fillId="0" borderId="30" xfId="4" applyFont="1" applyBorder="1" applyAlignment="1">
      <alignment horizontal="center" vertical="center" shrinkToFit="1"/>
    </xf>
    <xf numFmtId="37" fontId="4" fillId="0" borderId="9" xfId="4" applyFont="1" applyBorder="1" applyAlignment="1">
      <alignment horizontal="center" vertical="center" shrinkToFit="1"/>
    </xf>
    <xf numFmtId="37" fontId="4" fillId="0" borderId="31" xfId="4" applyFont="1" applyBorder="1" applyAlignment="1">
      <alignment horizontal="center" vertical="center" shrinkToFit="1"/>
    </xf>
    <xf numFmtId="37" fontId="4" fillId="0" borderId="32" xfId="4" applyFont="1" applyBorder="1" applyAlignment="1">
      <alignment horizontal="center" vertical="center" shrinkToFit="1"/>
    </xf>
    <xf numFmtId="37" fontId="4" fillId="0" borderId="33" xfId="4" applyFont="1" applyBorder="1" applyAlignment="1">
      <alignment horizontal="center" vertical="center" shrinkToFit="1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_不在者投票状況（１６日間）" xfId="3" xr:uid="{00000000-0005-0000-0000-000003000000}"/>
    <cellStyle name="標準_不在者投票状況（８日間）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51"/>
  <sheetViews>
    <sheetView tabSelected="1" view="pageBreakPreview" zoomScaleNormal="100" zoomScaleSheetLayoutView="100" workbookViewId="0">
      <selection activeCell="H21" sqref="H21"/>
    </sheetView>
  </sheetViews>
  <sheetFormatPr defaultColWidth="13.375" defaultRowHeight="12" x14ac:dyDescent="0.15"/>
  <cols>
    <col min="1" max="1" width="4.5" style="1" bestFit="1" customWidth="1"/>
    <col min="2" max="2" width="12" style="1" customWidth="1"/>
    <col min="3" max="5" width="23.625" style="1" customWidth="1"/>
    <col min="6" max="7" width="9.125" style="1" customWidth="1"/>
    <col min="8" max="16384" width="13.375" style="1"/>
  </cols>
  <sheetData>
    <row r="2" spans="1:28" ht="13.5" customHeight="1" x14ac:dyDescent="0.15">
      <c r="B2" s="34" t="s">
        <v>57</v>
      </c>
      <c r="C2" s="32"/>
      <c r="E2" s="33"/>
    </row>
    <row r="3" spans="1:28" ht="12" customHeight="1" x14ac:dyDescent="0.15">
      <c r="A3" s="71" t="s">
        <v>58</v>
      </c>
      <c r="B3" s="71"/>
      <c r="C3" s="71"/>
      <c r="D3" s="71"/>
      <c r="E3" s="71"/>
    </row>
    <row r="4" spans="1:28" ht="12" customHeight="1" thickBot="1" x14ac:dyDescent="0.2">
      <c r="A4" s="71"/>
      <c r="B4" s="71"/>
      <c r="C4" s="71"/>
      <c r="D4" s="71"/>
      <c r="E4" s="71"/>
    </row>
    <row r="5" spans="1:28" ht="13.5" customHeight="1" x14ac:dyDescent="0.15">
      <c r="A5" s="78" t="s">
        <v>21</v>
      </c>
      <c r="B5" s="79"/>
      <c r="C5" s="62" t="s">
        <v>52</v>
      </c>
      <c r="D5" s="60" t="s">
        <v>51</v>
      </c>
      <c r="E5" s="84" t="s">
        <v>63</v>
      </c>
    </row>
    <row r="6" spans="1:28" x14ac:dyDescent="0.15">
      <c r="A6" s="80"/>
      <c r="B6" s="81"/>
      <c r="C6" s="63" t="s">
        <v>49</v>
      </c>
      <c r="D6" s="67" t="s">
        <v>49</v>
      </c>
      <c r="E6" s="85"/>
    </row>
    <row r="7" spans="1:28" x14ac:dyDescent="0.15">
      <c r="A7" s="80"/>
      <c r="B7" s="81"/>
      <c r="C7" s="64" t="s">
        <v>53</v>
      </c>
      <c r="D7" s="68" t="s">
        <v>50</v>
      </c>
      <c r="E7" s="86"/>
    </row>
    <row r="8" spans="1:28" x14ac:dyDescent="0.15">
      <c r="A8" s="80"/>
      <c r="B8" s="81"/>
      <c r="C8" s="65" t="s">
        <v>62</v>
      </c>
      <c r="D8" s="69" t="s">
        <v>59</v>
      </c>
      <c r="E8" s="87" t="s">
        <v>22</v>
      </c>
    </row>
    <row r="9" spans="1:28" ht="12.75" thickBot="1" x14ac:dyDescent="0.2">
      <c r="A9" s="82"/>
      <c r="B9" s="83"/>
      <c r="C9" s="66" t="s">
        <v>61</v>
      </c>
      <c r="D9" s="61" t="s">
        <v>60</v>
      </c>
      <c r="E9" s="88"/>
    </row>
    <row r="10" spans="1:28" ht="18.75" customHeight="1" x14ac:dyDescent="0.15">
      <c r="A10" s="35" t="s">
        <v>23</v>
      </c>
      <c r="B10" s="50" t="s">
        <v>0</v>
      </c>
      <c r="C10" s="37">
        <v>74077</v>
      </c>
      <c r="D10" s="28">
        <v>61750</v>
      </c>
      <c r="E10" s="2">
        <f>C10/D10</f>
        <v>1.1996275303643724</v>
      </c>
      <c r="H10" s="70"/>
      <c r="AB10" s="3"/>
    </row>
    <row r="11" spans="1:28" ht="18.75" customHeight="1" x14ac:dyDescent="0.15">
      <c r="A11" s="4" t="s">
        <v>24</v>
      </c>
      <c r="B11" s="51" t="s">
        <v>1</v>
      </c>
      <c r="C11" s="38">
        <v>10620</v>
      </c>
      <c r="D11" s="29">
        <v>8538</v>
      </c>
      <c r="E11" s="6">
        <f>C11/D11</f>
        <v>1.2438510189739986</v>
      </c>
      <c r="H11" s="70"/>
      <c r="AB11" s="3"/>
    </row>
    <row r="12" spans="1:28" ht="18.75" customHeight="1" x14ac:dyDescent="0.15">
      <c r="A12" s="4" t="s">
        <v>25</v>
      </c>
      <c r="B12" s="51" t="s">
        <v>2</v>
      </c>
      <c r="C12" s="38">
        <v>11302</v>
      </c>
      <c r="D12" s="29">
        <v>10346</v>
      </c>
      <c r="E12" s="6">
        <f t="shared" ref="E12:E50" si="0">C12/D12</f>
        <v>1.0924028610090857</v>
      </c>
      <c r="H12" s="70"/>
      <c r="AB12" s="3"/>
    </row>
    <row r="13" spans="1:28" ht="18.75" customHeight="1" x14ac:dyDescent="0.15">
      <c r="A13" s="4" t="s">
        <v>26</v>
      </c>
      <c r="B13" s="51" t="s">
        <v>3</v>
      </c>
      <c r="C13" s="38">
        <v>4098</v>
      </c>
      <c r="D13" s="29">
        <v>3568</v>
      </c>
      <c r="E13" s="6">
        <f t="shared" si="0"/>
        <v>1.1485426008968609</v>
      </c>
      <c r="H13" s="70"/>
      <c r="AB13" s="3"/>
    </row>
    <row r="14" spans="1:28" ht="18.75" customHeight="1" x14ac:dyDescent="0.15">
      <c r="A14" s="4" t="s">
        <v>27</v>
      </c>
      <c r="B14" s="51" t="s">
        <v>4</v>
      </c>
      <c r="C14" s="38">
        <v>4527</v>
      </c>
      <c r="D14" s="29">
        <v>4626</v>
      </c>
      <c r="E14" s="6">
        <f t="shared" si="0"/>
        <v>0.97859922178988323</v>
      </c>
      <c r="H14" s="70"/>
      <c r="AB14" s="3"/>
    </row>
    <row r="15" spans="1:28" ht="18.75" customHeight="1" x14ac:dyDescent="0.15">
      <c r="A15" s="4" t="s">
        <v>28</v>
      </c>
      <c r="B15" s="51" t="s">
        <v>5</v>
      </c>
      <c r="C15" s="38">
        <v>10810</v>
      </c>
      <c r="D15" s="29">
        <v>9861</v>
      </c>
      <c r="E15" s="6">
        <f t="shared" si="0"/>
        <v>1.0962377040868065</v>
      </c>
      <c r="H15" s="70"/>
      <c r="AB15" s="3"/>
    </row>
    <row r="16" spans="1:28" ht="18.75" customHeight="1" x14ac:dyDescent="0.15">
      <c r="A16" s="4">
        <v>7</v>
      </c>
      <c r="B16" s="51" t="s">
        <v>6</v>
      </c>
      <c r="C16" s="38">
        <v>6552</v>
      </c>
      <c r="D16" s="29">
        <v>6898</v>
      </c>
      <c r="E16" s="6">
        <f t="shared" si="0"/>
        <v>0.94984053348796749</v>
      </c>
      <c r="H16" s="70"/>
      <c r="AB16" s="3"/>
    </row>
    <row r="17" spans="1:28" ht="18.75" customHeight="1" x14ac:dyDescent="0.15">
      <c r="A17" s="4">
        <v>8</v>
      </c>
      <c r="B17" s="51" t="s">
        <v>29</v>
      </c>
      <c r="C17" s="38">
        <v>12750</v>
      </c>
      <c r="D17" s="29">
        <v>11320</v>
      </c>
      <c r="E17" s="6">
        <f t="shared" si="0"/>
        <v>1.1263250883392226</v>
      </c>
      <c r="H17" s="70"/>
      <c r="AB17" s="3"/>
    </row>
    <row r="18" spans="1:28" ht="18.75" customHeight="1" x14ac:dyDescent="0.15">
      <c r="A18" s="7">
        <v>9</v>
      </c>
      <c r="B18" s="52" t="s">
        <v>30</v>
      </c>
      <c r="C18" s="39">
        <v>7604</v>
      </c>
      <c r="D18" s="30">
        <v>5890</v>
      </c>
      <c r="E18" s="9">
        <f t="shared" si="0"/>
        <v>1.2910016977928693</v>
      </c>
      <c r="H18" s="70"/>
      <c r="AB18" s="3"/>
    </row>
    <row r="19" spans="1:28" ht="18.75" customHeight="1" x14ac:dyDescent="0.15">
      <c r="A19" s="10"/>
      <c r="B19" s="53" t="s">
        <v>31</v>
      </c>
      <c r="C19" s="31">
        <f>SUM(C10:C18)</f>
        <v>142340</v>
      </c>
      <c r="D19" s="31">
        <f>SUM(D10:D18)</f>
        <v>122797</v>
      </c>
      <c r="E19" s="11">
        <f t="shared" si="0"/>
        <v>1.1591488391410214</v>
      </c>
      <c r="H19" s="70"/>
      <c r="AB19" s="3"/>
    </row>
    <row r="20" spans="1:28" ht="18.75" customHeight="1" x14ac:dyDescent="0.15">
      <c r="A20" s="12" t="s">
        <v>32</v>
      </c>
      <c r="B20" s="54" t="s">
        <v>33</v>
      </c>
      <c r="C20" s="40">
        <v>2002</v>
      </c>
      <c r="D20" s="13">
        <v>1964</v>
      </c>
      <c r="E20" s="14">
        <f t="shared" si="0"/>
        <v>1.0193482688391038</v>
      </c>
      <c r="H20" s="70"/>
      <c r="AB20" s="3"/>
    </row>
    <row r="21" spans="1:28" ht="18.75" customHeight="1" x14ac:dyDescent="0.15">
      <c r="A21" s="15"/>
      <c r="B21" s="55" t="s">
        <v>34</v>
      </c>
      <c r="C21" s="16">
        <f>SUM(C20)</f>
        <v>2002</v>
      </c>
      <c r="D21" s="16">
        <f>SUM(D20)</f>
        <v>1964</v>
      </c>
      <c r="E21" s="11">
        <f t="shared" si="0"/>
        <v>1.0193482688391038</v>
      </c>
      <c r="H21" s="70"/>
      <c r="AB21" s="3"/>
    </row>
    <row r="22" spans="1:28" ht="18.75" customHeight="1" x14ac:dyDescent="0.15">
      <c r="A22" s="17">
        <v>11</v>
      </c>
      <c r="B22" s="56" t="s">
        <v>7</v>
      </c>
      <c r="C22" s="41">
        <v>3320</v>
      </c>
      <c r="D22" s="18">
        <v>2990</v>
      </c>
      <c r="E22" s="19">
        <f t="shared" si="0"/>
        <v>1.1103678929765886</v>
      </c>
      <c r="G22" s="20"/>
      <c r="H22" s="70"/>
      <c r="AB22" s="3"/>
    </row>
    <row r="23" spans="1:28" ht="18.75" customHeight="1" x14ac:dyDescent="0.15">
      <c r="A23" s="4">
        <v>12</v>
      </c>
      <c r="B23" s="51" t="s">
        <v>8</v>
      </c>
      <c r="C23" s="42">
        <v>1062</v>
      </c>
      <c r="D23" s="5">
        <v>1053</v>
      </c>
      <c r="E23" s="6">
        <f t="shared" si="0"/>
        <v>1.0085470085470085</v>
      </c>
      <c r="G23" s="20"/>
      <c r="H23" s="70"/>
      <c r="AB23" s="3"/>
    </row>
    <row r="24" spans="1:28" ht="18.75" customHeight="1" x14ac:dyDescent="0.15">
      <c r="A24" s="7">
        <v>13</v>
      </c>
      <c r="B24" s="52" t="s">
        <v>9</v>
      </c>
      <c r="C24" s="43">
        <v>958</v>
      </c>
      <c r="D24" s="8">
        <v>961</v>
      </c>
      <c r="E24" s="21">
        <f t="shared" si="0"/>
        <v>0.99687825182101975</v>
      </c>
      <c r="H24" s="70"/>
      <c r="I24" s="20"/>
      <c r="AB24" s="3"/>
    </row>
    <row r="25" spans="1:28" ht="18.75" customHeight="1" x14ac:dyDescent="0.15">
      <c r="A25" s="10"/>
      <c r="B25" s="53" t="s">
        <v>35</v>
      </c>
      <c r="C25" s="16">
        <f>SUM(C22:C24)</f>
        <v>5340</v>
      </c>
      <c r="D25" s="16">
        <f>SUM(D22:D24)</f>
        <v>5004</v>
      </c>
      <c r="E25" s="22">
        <f t="shared" si="0"/>
        <v>1.0671462829736211</v>
      </c>
      <c r="H25" s="70"/>
      <c r="I25" s="20"/>
      <c r="AB25" s="3"/>
    </row>
    <row r="26" spans="1:28" ht="18.75" customHeight="1" x14ac:dyDescent="0.15">
      <c r="A26" s="23">
        <v>14</v>
      </c>
      <c r="B26" s="57" t="s">
        <v>10</v>
      </c>
      <c r="C26" s="44">
        <v>2428</v>
      </c>
      <c r="D26" s="24">
        <v>2602</v>
      </c>
      <c r="E26" s="19">
        <f t="shared" si="0"/>
        <v>0.93312836279784783</v>
      </c>
      <c r="H26" s="70"/>
      <c r="I26" s="20"/>
      <c r="K26" s="1" t="s">
        <v>36</v>
      </c>
      <c r="L26" s="1" t="s">
        <v>36</v>
      </c>
      <c r="AB26" s="3"/>
    </row>
    <row r="27" spans="1:28" ht="18.75" customHeight="1" x14ac:dyDescent="0.15">
      <c r="A27" s="4">
        <v>15</v>
      </c>
      <c r="B27" s="51" t="s">
        <v>11</v>
      </c>
      <c r="C27" s="42">
        <v>1629</v>
      </c>
      <c r="D27" s="5">
        <v>1699</v>
      </c>
      <c r="E27" s="6">
        <f t="shared" si="0"/>
        <v>0.95879929370217776</v>
      </c>
      <c r="H27" s="70"/>
      <c r="I27" s="20"/>
      <c r="K27" s="1" t="s">
        <v>36</v>
      </c>
      <c r="L27" s="1" t="s">
        <v>36</v>
      </c>
      <c r="AB27" s="3"/>
    </row>
    <row r="28" spans="1:28" ht="18.75" customHeight="1" x14ac:dyDescent="0.15">
      <c r="A28" s="25">
        <v>16</v>
      </c>
      <c r="B28" s="58" t="s">
        <v>37</v>
      </c>
      <c r="C28" s="45">
        <v>9314</v>
      </c>
      <c r="D28" s="26">
        <v>6044</v>
      </c>
      <c r="E28" s="21">
        <f t="shared" si="0"/>
        <v>1.541032428855063</v>
      </c>
      <c r="H28" s="70"/>
      <c r="I28" s="20"/>
      <c r="K28" s="1" t="s">
        <v>36</v>
      </c>
      <c r="L28" s="1" t="s">
        <v>36</v>
      </c>
      <c r="AB28" s="3"/>
    </row>
    <row r="29" spans="1:28" ht="18.75" customHeight="1" x14ac:dyDescent="0.15">
      <c r="A29" s="10"/>
      <c r="B29" s="53" t="s">
        <v>38</v>
      </c>
      <c r="C29" s="16">
        <f>SUM(C26:C28)</f>
        <v>13371</v>
      </c>
      <c r="D29" s="16">
        <f>SUM(D26:D28)</f>
        <v>10345</v>
      </c>
      <c r="E29" s="22">
        <f t="shared" si="0"/>
        <v>1.2925084581923634</v>
      </c>
      <c r="H29" s="70"/>
      <c r="I29" s="20"/>
      <c r="L29" s="1" t="s">
        <v>36</v>
      </c>
      <c r="AB29" s="3"/>
    </row>
    <row r="30" spans="1:28" ht="18.75" customHeight="1" x14ac:dyDescent="0.15">
      <c r="A30" s="17">
        <v>17</v>
      </c>
      <c r="B30" s="56" t="s">
        <v>12</v>
      </c>
      <c r="C30" s="46">
        <v>1784</v>
      </c>
      <c r="D30" s="18">
        <v>1894</v>
      </c>
      <c r="E30" s="19">
        <f t="shared" si="0"/>
        <v>0.94192185850052801</v>
      </c>
      <c r="H30" s="70"/>
      <c r="I30" s="20"/>
      <c r="AB30" s="3"/>
    </row>
    <row r="31" spans="1:28" ht="18.75" customHeight="1" x14ac:dyDescent="0.15">
      <c r="A31" s="4">
        <v>18</v>
      </c>
      <c r="B31" s="51" t="s">
        <v>13</v>
      </c>
      <c r="C31" s="42">
        <v>1734</v>
      </c>
      <c r="D31" s="5">
        <v>1657</v>
      </c>
      <c r="E31" s="6">
        <f t="shared" si="0"/>
        <v>1.0464695232347616</v>
      </c>
      <c r="H31" s="70"/>
      <c r="I31" s="20"/>
      <c r="AB31" s="3"/>
    </row>
    <row r="32" spans="1:28" ht="18.75" customHeight="1" x14ac:dyDescent="0.15">
      <c r="A32" s="4">
        <v>19</v>
      </c>
      <c r="B32" s="51" t="s">
        <v>14</v>
      </c>
      <c r="C32" s="47">
        <v>1309</v>
      </c>
      <c r="D32" s="5">
        <v>1291</v>
      </c>
      <c r="E32" s="6">
        <f t="shared" si="0"/>
        <v>1.0139426800929512</v>
      </c>
      <c r="H32" s="70"/>
      <c r="I32" s="20"/>
      <c r="AB32" s="3"/>
    </row>
    <row r="33" spans="1:28" ht="18.75" customHeight="1" x14ac:dyDescent="0.15">
      <c r="A33" s="4">
        <v>20</v>
      </c>
      <c r="B33" s="51" t="s">
        <v>39</v>
      </c>
      <c r="C33" s="42">
        <v>2038</v>
      </c>
      <c r="D33" s="5">
        <v>2199</v>
      </c>
      <c r="E33" s="6">
        <f t="shared" si="0"/>
        <v>0.92678490222828558</v>
      </c>
      <c r="H33" s="70"/>
      <c r="I33" s="20"/>
      <c r="AB33" s="3"/>
    </row>
    <row r="34" spans="1:28" ht="18.75" customHeight="1" x14ac:dyDescent="0.15">
      <c r="A34" s="4">
        <v>21</v>
      </c>
      <c r="B34" s="51" t="s">
        <v>40</v>
      </c>
      <c r="C34" s="42">
        <v>3012</v>
      </c>
      <c r="D34" s="5">
        <v>3065</v>
      </c>
      <c r="E34" s="6">
        <f t="shared" si="0"/>
        <v>0.98270799347471449</v>
      </c>
      <c r="H34" s="70"/>
      <c r="I34" s="20"/>
      <c r="AB34" s="3"/>
    </row>
    <row r="35" spans="1:28" ht="18.75" customHeight="1" x14ac:dyDescent="0.15">
      <c r="A35" s="7">
        <v>22</v>
      </c>
      <c r="B35" s="52" t="s">
        <v>41</v>
      </c>
      <c r="C35" s="43">
        <v>2320</v>
      </c>
      <c r="D35" s="8">
        <v>2325</v>
      </c>
      <c r="E35" s="9">
        <f t="shared" si="0"/>
        <v>0.99784946236559136</v>
      </c>
      <c r="G35" s="20"/>
      <c r="H35" s="70"/>
      <c r="AB35" s="3"/>
    </row>
    <row r="36" spans="1:28" ht="18.75" customHeight="1" x14ac:dyDescent="0.15">
      <c r="A36" s="10"/>
      <c r="B36" s="53" t="s">
        <v>42</v>
      </c>
      <c r="C36" s="16">
        <f>SUM(C30:C35)</f>
        <v>12197</v>
      </c>
      <c r="D36" s="16">
        <f>SUM(D30:D35)</f>
        <v>12431</v>
      </c>
      <c r="E36" s="11">
        <f t="shared" si="0"/>
        <v>0.9811760920279945</v>
      </c>
      <c r="H36" s="70"/>
      <c r="AB36" s="3"/>
    </row>
    <row r="37" spans="1:28" ht="18.75" customHeight="1" x14ac:dyDescent="0.15">
      <c r="A37" s="23">
        <v>23</v>
      </c>
      <c r="B37" s="57" t="s">
        <v>15</v>
      </c>
      <c r="C37" s="44">
        <v>3369</v>
      </c>
      <c r="D37" s="24">
        <v>3377</v>
      </c>
      <c r="E37" s="19">
        <f t="shared" si="0"/>
        <v>0.99763103346165238</v>
      </c>
      <c r="H37" s="70"/>
      <c r="AB37" s="3"/>
    </row>
    <row r="38" spans="1:28" ht="18.75" customHeight="1" x14ac:dyDescent="0.15">
      <c r="A38" s="4">
        <v>24</v>
      </c>
      <c r="B38" s="51" t="s">
        <v>16</v>
      </c>
      <c r="C38" s="42">
        <v>3498</v>
      </c>
      <c r="D38" s="5">
        <v>3839</v>
      </c>
      <c r="E38" s="6">
        <f t="shared" si="0"/>
        <v>0.91117478510028649</v>
      </c>
      <c r="H38" s="70"/>
      <c r="AB38" s="3"/>
    </row>
    <row r="39" spans="1:28" ht="18.75" customHeight="1" x14ac:dyDescent="0.15">
      <c r="A39" s="25">
        <v>25</v>
      </c>
      <c r="B39" s="58" t="s">
        <v>17</v>
      </c>
      <c r="C39" s="48">
        <v>1202</v>
      </c>
      <c r="D39" s="26">
        <v>1183</v>
      </c>
      <c r="E39" s="21">
        <f t="shared" si="0"/>
        <v>1.0160608622147083</v>
      </c>
      <c r="G39" s="20"/>
      <c r="H39" s="70"/>
      <c r="AB39" s="3"/>
    </row>
    <row r="40" spans="1:28" ht="18.75" customHeight="1" x14ac:dyDescent="0.15">
      <c r="A40" s="10"/>
      <c r="B40" s="53" t="s">
        <v>43</v>
      </c>
      <c r="C40" s="16">
        <f>SUM(C37:C39)</f>
        <v>8069</v>
      </c>
      <c r="D40" s="16">
        <f>SUM(D37:D39)</f>
        <v>8399</v>
      </c>
      <c r="E40" s="22">
        <f t="shared" si="0"/>
        <v>0.96070960828670082</v>
      </c>
      <c r="G40" s="20"/>
      <c r="H40" s="70"/>
      <c r="AB40" s="3"/>
    </row>
    <row r="41" spans="1:28" ht="18.75" customHeight="1" x14ac:dyDescent="0.15">
      <c r="A41" s="17">
        <v>26</v>
      </c>
      <c r="B41" s="56" t="s">
        <v>18</v>
      </c>
      <c r="C41" s="46">
        <v>3133</v>
      </c>
      <c r="D41" s="18">
        <v>3422</v>
      </c>
      <c r="E41" s="19">
        <f t="shared" si="0"/>
        <v>0.91554646405610751</v>
      </c>
      <c r="G41" s="20"/>
      <c r="H41" s="70"/>
      <c r="AB41" s="3"/>
    </row>
    <row r="42" spans="1:28" ht="18.75" customHeight="1" x14ac:dyDescent="0.15">
      <c r="A42" s="4">
        <v>27</v>
      </c>
      <c r="B42" s="51" t="s">
        <v>19</v>
      </c>
      <c r="C42" s="42">
        <v>867</v>
      </c>
      <c r="D42" s="5">
        <v>965</v>
      </c>
      <c r="E42" s="6">
        <f t="shared" si="0"/>
        <v>0.89844559585492223</v>
      </c>
      <c r="H42" s="70"/>
      <c r="AB42" s="3"/>
    </row>
    <row r="43" spans="1:28" ht="18.75" customHeight="1" x14ac:dyDescent="0.15">
      <c r="A43" s="4">
        <v>28</v>
      </c>
      <c r="B43" s="51" t="s">
        <v>20</v>
      </c>
      <c r="C43" s="42">
        <v>609</v>
      </c>
      <c r="D43" s="5">
        <v>609</v>
      </c>
      <c r="E43" s="6">
        <f t="shared" si="0"/>
        <v>1</v>
      </c>
      <c r="G43" s="20"/>
      <c r="H43" s="70"/>
      <c r="AB43" s="3"/>
    </row>
    <row r="44" spans="1:28" ht="18.75" customHeight="1" x14ac:dyDescent="0.15">
      <c r="A44" s="4">
        <v>29</v>
      </c>
      <c r="B44" s="51" t="s">
        <v>44</v>
      </c>
      <c r="C44" s="42">
        <v>139</v>
      </c>
      <c r="D44" s="5">
        <v>160</v>
      </c>
      <c r="E44" s="6">
        <f t="shared" si="0"/>
        <v>0.86875000000000002</v>
      </c>
      <c r="G44" s="20"/>
      <c r="H44" s="70"/>
      <c r="AB44" s="3"/>
    </row>
    <row r="45" spans="1:28" ht="18.75" customHeight="1" x14ac:dyDescent="0.15">
      <c r="A45" s="7">
        <v>30</v>
      </c>
      <c r="B45" s="52" t="s">
        <v>45</v>
      </c>
      <c r="C45" s="43">
        <v>3176</v>
      </c>
      <c r="D45" s="8">
        <v>2941</v>
      </c>
      <c r="E45" s="21">
        <f t="shared" si="0"/>
        <v>1.0799047942876572</v>
      </c>
      <c r="G45" s="20"/>
      <c r="H45" s="70"/>
      <c r="AB45" s="3"/>
    </row>
    <row r="46" spans="1:28" ht="18.75" customHeight="1" x14ac:dyDescent="0.15">
      <c r="A46" s="15"/>
      <c r="B46" s="55" t="s">
        <v>46</v>
      </c>
      <c r="C46" s="16">
        <f>SUM(C41:C45)</f>
        <v>7924</v>
      </c>
      <c r="D46" s="16">
        <f>SUM(D41:D45)</f>
        <v>8097</v>
      </c>
      <c r="E46" s="14">
        <f t="shared" si="0"/>
        <v>0.97863406199827097</v>
      </c>
      <c r="G46" s="20"/>
      <c r="H46" s="70"/>
      <c r="AB46" s="3"/>
    </row>
    <row r="47" spans="1:28" ht="18.75" customHeight="1" x14ac:dyDescent="0.15">
      <c r="A47" s="15"/>
      <c r="B47" s="55" t="s">
        <v>47</v>
      </c>
      <c r="C47" s="24">
        <f>C21+C25+C29+C36+C40+C46</f>
        <v>48903</v>
      </c>
      <c r="D47" s="24">
        <f>D21+D25+D29+D36+D40+D46</f>
        <v>46240</v>
      </c>
      <c r="E47" s="11">
        <f t="shared" si="0"/>
        <v>1.0575908304498269</v>
      </c>
      <c r="G47" s="20"/>
      <c r="H47" s="70"/>
      <c r="AB47" s="3"/>
    </row>
    <row r="48" spans="1:28" ht="18.75" customHeight="1" x14ac:dyDescent="0.15">
      <c r="A48" s="76" t="s">
        <v>48</v>
      </c>
      <c r="B48" s="77"/>
      <c r="C48" s="24">
        <f>C19+C47</f>
        <v>191243</v>
      </c>
      <c r="D48" s="24">
        <f>D19+D47</f>
        <v>169037</v>
      </c>
      <c r="E48" s="22">
        <f t="shared" si="0"/>
        <v>1.1313676887308697</v>
      </c>
      <c r="F48" s="20"/>
      <c r="H48" s="70"/>
      <c r="AB48" s="3"/>
    </row>
    <row r="49" spans="1:28" ht="18.75" customHeight="1" x14ac:dyDescent="0.15">
      <c r="A49" s="72" t="s">
        <v>54</v>
      </c>
      <c r="B49" s="73"/>
      <c r="C49" s="36">
        <f>C10+C17+C18</f>
        <v>94431</v>
      </c>
      <c r="D49" s="36">
        <f>D10+D17+D18</f>
        <v>78960</v>
      </c>
      <c r="E49" s="22">
        <f t="shared" si="0"/>
        <v>1.195934650455927</v>
      </c>
      <c r="F49" s="20"/>
      <c r="H49" s="70"/>
      <c r="AB49" s="3"/>
    </row>
    <row r="50" spans="1:28" ht="18.75" customHeight="1" thickBot="1" x14ac:dyDescent="0.2">
      <c r="A50" s="74" t="s">
        <v>55</v>
      </c>
      <c r="B50" s="75"/>
      <c r="C50" s="49">
        <f>C48-C49</f>
        <v>96812</v>
      </c>
      <c r="D50" s="49">
        <f>D48-D49</f>
        <v>90077</v>
      </c>
      <c r="E50" s="27">
        <f t="shared" si="0"/>
        <v>1.0747693639885876</v>
      </c>
      <c r="F50" s="20"/>
      <c r="H50" s="70"/>
      <c r="AB50" s="3"/>
    </row>
    <row r="51" spans="1:28" x14ac:dyDescent="0.15">
      <c r="B51" s="59" t="s">
        <v>56</v>
      </c>
      <c r="AB51" s="3"/>
    </row>
  </sheetData>
  <mergeCells count="7">
    <mergeCell ref="A3:E4"/>
    <mergeCell ref="A49:B49"/>
    <mergeCell ref="A50:B50"/>
    <mergeCell ref="A48:B48"/>
    <mergeCell ref="A5:B9"/>
    <mergeCell ref="E5:E7"/>
    <mergeCell ref="E8:E9"/>
  </mergeCells>
  <phoneticPr fontId="2"/>
  <printOptions horizontalCentered="1"/>
  <pageMargins left="0.78740157480314965" right="0.78740157480314965" top="0.78740157480314965" bottom="0.78740157480314965" header="0.39370078740157483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期日前投票者数（2日前）</vt:lpstr>
      <vt:lpstr>'期日前投票者数（2日前）'!Print_Area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行財政調査研究会</dc:creator>
  <cp:lastModifiedBy>森 一聖</cp:lastModifiedBy>
  <cp:lastPrinted>2026-02-06T11:42:13Z</cp:lastPrinted>
  <dcterms:created xsi:type="dcterms:W3CDTF">2001-05-29T02:40:09Z</dcterms:created>
  <dcterms:modified xsi:type="dcterms:W3CDTF">2026-02-06T12:10:37Z</dcterms:modified>
</cp:coreProperties>
</file>