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3行政班\◇選管関係\01_各種選挙\02県議会議員選挙\補欠選挙\R8橋本市補選\20_投・開票速報\07資料提供\投票・開票結果\"/>
    </mc:Choice>
  </mc:AlternateContent>
  <xr:revisionPtr revIDLastSave="0" documentId="13_ncr:1_{CE28941B-1334-45A5-A457-42B0CD1485D0}" xr6:coauthVersionLast="47" xr6:coauthVersionMax="47" xr10:uidLastSave="{00000000-0000-0000-0000-000000000000}"/>
  <bookViews>
    <workbookView xWindow="-120" yWindow="-120" windowWidth="29040" windowHeight="15720" tabRatio="789" activeTab="10" xr2:uid="{00000000-000D-0000-FFFF-FFFF00000000}"/>
  </bookViews>
  <sheets>
    <sheet name="基本情報" sheetId="3" r:id="rId1"/>
    <sheet name="2200" sheetId="1" r:id="rId2"/>
    <sheet name="2230" sheetId="4" r:id="rId3"/>
    <sheet name="2300" sheetId="5" r:id="rId4"/>
    <sheet name="2330" sheetId="6" r:id="rId5"/>
    <sheet name="0000" sheetId="7" r:id="rId6"/>
    <sheet name="0030" sheetId="8" r:id="rId7"/>
    <sheet name="0100" sheetId="9" r:id="rId8"/>
    <sheet name="0130" sheetId="10" r:id="rId9"/>
    <sheet name="0200" sheetId="11" r:id="rId10"/>
    <sheet name="結果" sheetId="2" r:id="rId11"/>
    <sheet name="汎用" sheetId="12" r:id="rId12"/>
  </sheets>
  <definedNames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2">#REF!</definedName>
    <definedName name="\P" localSheetId="3">#REF!</definedName>
    <definedName name="\P" localSheetId="4">#REF!</definedName>
    <definedName name="\P" localSheetId="0">#REF!</definedName>
    <definedName name="\P" localSheetId="11">#REF!</definedName>
    <definedName name="\P">#REF!</definedName>
    <definedName name="_xlnm.Print_Area" localSheetId="5">'0000'!$A$1:$V$24</definedName>
    <definedName name="_xlnm.Print_Area" localSheetId="6">'0030'!$A$1:$V$24</definedName>
    <definedName name="_xlnm.Print_Area" localSheetId="7">'0100'!$A$1:$V$24</definedName>
    <definedName name="_xlnm.Print_Area" localSheetId="8">'0130'!$A$1:$V$24</definedName>
    <definedName name="_xlnm.Print_Area" localSheetId="9">'0200'!$A$1:$V$24</definedName>
    <definedName name="_xlnm.Print_Area" localSheetId="1">'2200'!$A$1:$V$24</definedName>
    <definedName name="_xlnm.Print_Area" localSheetId="2">'2230'!$A$1:$V$24</definedName>
    <definedName name="_xlnm.Print_Area" localSheetId="3">'2300'!$A$1:$V$24</definedName>
    <definedName name="_xlnm.Print_Area" localSheetId="4">'2330'!$A$1:$V$24</definedName>
    <definedName name="_xlnm.Print_Area" localSheetId="10">結果!$A$1:$V$30</definedName>
    <definedName name="_xlnm.Print_Area" localSheetId="11">汎用!$A$1:$V$24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2" l="1"/>
  <c r="A6" i="2"/>
  <c r="A6" i="11"/>
  <c r="A6" i="10"/>
  <c r="A6" i="9"/>
  <c r="A6" i="8"/>
  <c r="A6" i="7"/>
  <c r="A6" i="6" l="1"/>
  <c r="A6" i="5"/>
  <c r="A6" i="4"/>
  <c r="A6" i="1"/>
  <c r="H18" i="12" l="1"/>
  <c r="L20" i="12" s="1"/>
  <c r="T20" i="12" s="1"/>
  <c r="B15" i="12"/>
  <c r="B14" i="12"/>
  <c r="B13" i="12"/>
  <c r="B12" i="12"/>
  <c r="B11" i="12"/>
  <c r="B10" i="12"/>
  <c r="G7" i="12"/>
  <c r="E7" i="12"/>
  <c r="AK14" i="2" l="1"/>
  <c r="AJ14" i="2"/>
  <c r="AI14" i="2"/>
  <c r="AH14" i="2"/>
  <c r="AG14" i="2"/>
  <c r="AF14" i="2"/>
  <c r="AE14" i="2"/>
  <c r="AD14" i="2"/>
  <c r="AC14" i="2"/>
  <c r="AK12" i="2"/>
  <c r="AK10" i="2"/>
  <c r="AJ10" i="2"/>
  <c r="AJ12" i="2"/>
  <c r="AI12" i="2"/>
  <c r="AI10" i="2"/>
  <c r="AH10" i="2"/>
  <c r="AH12" i="2"/>
  <c r="AG10" i="2"/>
  <c r="AG12" i="2"/>
  <c r="AF12" i="2"/>
  <c r="AF10" i="2"/>
  <c r="AE10" i="2"/>
  <c r="AE12" i="2"/>
  <c r="AD12" i="2"/>
  <c r="AD10" i="2"/>
  <c r="AC12" i="2"/>
  <c r="AC10" i="2"/>
  <c r="H18" i="2"/>
  <c r="G25" i="2" s="1"/>
  <c r="N25" i="2" s="1"/>
  <c r="T25" i="2" s="1"/>
  <c r="B15" i="2"/>
  <c r="B14" i="2"/>
  <c r="B13" i="2"/>
  <c r="B12" i="2"/>
  <c r="B11" i="2"/>
  <c r="B10" i="2"/>
  <c r="G7" i="2"/>
  <c r="E7" i="2"/>
  <c r="X14" i="11"/>
  <c r="Y14" i="11" s="1"/>
  <c r="X12" i="11"/>
  <c r="Y12" i="11" s="1"/>
  <c r="X10" i="11"/>
  <c r="Y10" i="11" s="1"/>
  <c r="H18" i="11"/>
  <c r="B15" i="11"/>
  <c r="B14" i="11"/>
  <c r="B13" i="11"/>
  <c r="B12" i="11"/>
  <c r="B11" i="11"/>
  <c r="B10" i="11"/>
  <c r="G7" i="11"/>
  <c r="E7" i="11"/>
  <c r="X14" i="10"/>
  <c r="Y14" i="10" s="1"/>
  <c r="X12" i="10"/>
  <c r="Y12" i="10" s="1"/>
  <c r="X10" i="10"/>
  <c r="H18" i="10"/>
  <c r="B15" i="10"/>
  <c r="B14" i="10"/>
  <c r="B13" i="10"/>
  <c r="B12" i="10"/>
  <c r="B11" i="10"/>
  <c r="Y10" i="10"/>
  <c r="B10" i="10"/>
  <c r="G7" i="10"/>
  <c r="E7" i="10"/>
  <c r="X14" i="9"/>
  <c r="Y14" i="9" s="1"/>
  <c r="X12" i="9"/>
  <c r="Y12" i="9" s="1"/>
  <c r="X10" i="9"/>
  <c r="H18" i="9"/>
  <c r="B15" i="9"/>
  <c r="B14" i="9"/>
  <c r="B13" i="9"/>
  <c r="B12" i="9"/>
  <c r="B11" i="9"/>
  <c r="Y10" i="9"/>
  <c r="B10" i="9"/>
  <c r="G7" i="9"/>
  <c r="E7" i="9"/>
  <c r="X14" i="8"/>
  <c r="Y14" i="8" s="1"/>
  <c r="X12" i="8"/>
  <c r="Y12" i="8" s="1"/>
  <c r="X10" i="8"/>
  <c r="Y10" i="8" s="1"/>
  <c r="H18" i="8"/>
  <c r="B15" i="8"/>
  <c r="B14" i="8"/>
  <c r="B13" i="8"/>
  <c r="B12" i="8"/>
  <c r="B11" i="8"/>
  <c r="B10" i="8"/>
  <c r="G7" i="8"/>
  <c r="E7" i="8"/>
  <c r="X14" i="7"/>
  <c r="X12" i="7"/>
  <c r="X10" i="7"/>
  <c r="H18" i="7"/>
  <c r="B15" i="7"/>
  <c r="Y14" i="7"/>
  <c r="B14" i="7"/>
  <c r="B13" i="7"/>
  <c r="Y12" i="7"/>
  <c r="B12" i="7"/>
  <c r="B11" i="7"/>
  <c r="Y10" i="7"/>
  <c r="B10" i="7"/>
  <c r="G7" i="7"/>
  <c r="E7" i="7"/>
  <c r="X14" i="6"/>
  <c r="Y14" i="6" s="1"/>
  <c r="X12" i="6"/>
  <c r="Y12" i="6" s="1"/>
  <c r="X10" i="6"/>
  <c r="Y10" i="6" s="1"/>
  <c r="H18" i="6"/>
  <c r="B15" i="6"/>
  <c r="B14" i="6"/>
  <c r="B13" i="6"/>
  <c r="B12" i="6"/>
  <c r="B11" i="6"/>
  <c r="B10" i="6"/>
  <c r="G7" i="6"/>
  <c r="E7" i="6"/>
  <c r="X14" i="5"/>
  <c r="Y14" i="5" s="1"/>
  <c r="X12" i="5"/>
  <c r="Y12" i="5" s="1"/>
  <c r="X10" i="5"/>
  <c r="Y10" i="5" s="1"/>
  <c r="H18" i="5"/>
  <c r="B15" i="5"/>
  <c r="B14" i="5"/>
  <c r="B13" i="5"/>
  <c r="B12" i="5"/>
  <c r="B11" i="5"/>
  <c r="B10" i="5"/>
  <c r="G7" i="5"/>
  <c r="E7" i="5"/>
  <c r="X14" i="4"/>
  <c r="Y14" i="4" s="1"/>
  <c r="X12" i="4"/>
  <c r="X10" i="4"/>
  <c r="Y10" i="4" s="1"/>
  <c r="Y12" i="4"/>
  <c r="E20" i="4"/>
  <c r="E20" i="5" s="1"/>
  <c r="E20" i="6" s="1"/>
  <c r="E20" i="7" s="1"/>
  <c r="H18" i="4"/>
  <c r="B15" i="4"/>
  <c r="B14" i="4"/>
  <c r="B13" i="4"/>
  <c r="B12" i="4"/>
  <c r="B11" i="4"/>
  <c r="B10" i="4"/>
  <c r="G7" i="4"/>
  <c r="E7" i="4"/>
  <c r="B15" i="1"/>
  <c r="B14" i="1"/>
  <c r="B13" i="1"/>
  <c r="B12" i="1"/>
  <c r="B11" i="1"/>
  <c r="B10" i="1"/>
  <c r="G7" i="1"/>
  <c r="E7" i="1"/>
  <c r="H18" i="1"/>
  <c r="L20" i="1" s="1"/>
  <c r="T20" i="1" s="1"/>
  <c r="X14" i="2" l="1"/>
  <c r="Y14" i="2" s="1"/>
  <c r="X10" i="2"/>
  <c r="Y10" i="2" s="1"/>
  <c r="X12" i="2"/>
  <c r="Y12" i="2" s="1"/>
  <c r="L20" i="4"/>
  <c r="T20" i="4" s="1"/>
  <c r="L20" i="6"/>
  <c r="T20" i="6" s="1"/>
  <c r="L20" i="5"/>
  <c r="T20" i="5" s="1"/>
  <c r="L20" i="7"/>
  <c r="T20" i="7" s="1"/>
  <c r="E20" i="8"/>
  <c r="L20" i="8" l="1"/>
  <c r="T20" i="8" s="1"/>
  <c r="E20" i="9"/>
  <c r="L20" i="9" l="1"/>
  <c r="T20" i="9" s="1"/>
  <c r="E20" i="10"/>
  <c r="E20" i="11" l="1"/>
  <c r="L20" i="11" s="1"/>
  <c r="T20" i="11" s="1"/>
  <c r="L20" i="10"/>
  <c r="T20" i="10" s="1"/>
</calcChain>
</file>

<file path=xl/sharedStrings.xml><?xml version="1.0" encoding="utf-8"?>
<sst xmlns="http://schemas.openxmlformats.org/spreadsheetml/2006/main" count="261" uniqueCount="79">
  <si>
    <t>別記第５号様式その１</t>
    <rPh sb="0" eb="2">
      <t>ベッキ</t>
    </rPh>
    <rPh sb="2" eb="3">
      <t>ダイ</t>
    </rPh>
    <rPh sb="4" eb="5">
      <t>ゴウ</t>
    </rPh>
    <rPh sb="5" eb="7">
      <t>ヨウシキ</t>
    </rPh>
    <phoneticPr fontId="3"/>
  </si>
  <si>
    <t>開 票 状 況 報 告 書</t>
    <rPh sb="0" eb="1">
      <t>カイ</t>
    </rPh>
    <rPh sb="2" eb="3">
      <t>ヒョウ</t>
    </rPh>
    <rPh sb="4" eb="5">
      <t>ジョウ</t>
    </rPh>
    <rPh sb="6" eb="7">
      <t>キョウ</t>
    </rPh>
    <rPh sb="8" eb="9">
      <t>ホウ</t>
    </rPh>
    <rPh sb="10" eb="11">
      <t>コク</t>
    </rPh>
    <rPh sb="12" eb="13">
      <t>ショ</t>
    </rPh>
    <phoneticPr fontId="3"/>
  </si>
  <si>
    <t>市町村名</t>
    <rPh sb="0" eb="3">
      <t>シチョウソン</t>
    </rPh>
    <rPh sb="3" eb="4">
      <t>メイ</t>
    </rPh>
    <phoneticPr fontId="3"/>
  </si>
  <si>
    <t>調査現在時刻</t>
    <rPh sb="0" eb="2">
      <t>チョウサ</t>
    </rPh>
    <rPh sb="2" eb="4">
      <t>ゲンザイ</t>
    </rPh>
    <rPh sb="4" eb="6">
      <t>ジコク</t>
    </rPh>
    <phoneticPr fontId="3"/>
  </si>
  <si>
    <t>時</t>
    <rPh sb="0" eb="1">
      <t>トキ</t>
    </rPh>
    <phoneticPr fontId="3"/>
  </si>
  <si>
    <t>分</t>
    <rPh sb="0" eb="1">
      <t>フン</t>
    </rPh>
    <phoneticPr fontId="3"/>
  </si>
  <si>
    <t>候補者名</t>
    <rPh sb="0" eb="3">
      <t>コウホシャ</t>
    </rPh>
    <rPh sb="3" eb="4">
      <t>メイ</t>
    </rPh>
    <phoneticPr fontId="3"/>
  </si>
  <si>
    <t>得票総数</t>
    <rPh sb="0" eb="2">
      <t>トクヒョウ</t>
    </rPh>
    <rPh sb="2" eb="4">
      <t>ソウスウ</t>
    </rPh>
    <phoneticPr fontId="3"/>
  </si>
  <si>
    <t>合計（得票総数）Ａ</t>
    <rPh sb="3" eb="5">
      <t>トクヒョウ</t>
    </rPh>
    <rPh sb="5" eb="7">
      <t>ソウスウ</t>
    </rPh>
    <phoneticPr fontId="3"/>
  </si>
  <si>
    <t>投票数</t>
    <rPh sb="0" eb="2">
      <t>トウヒョウ</t>
    </rPh>
    <rPh sb="2" eb="3">
      <t>トクヒョウスウ</t>
    </rPh>
    <phoneticPr fontId="3"/>
  </si>
  <si>
    <t>開票残票</t>
    <rPh sb="0" eb="2">
      <t>カイヒョウ</t>
    </rPh>
    <rPh sb="2" eb="3">
      <t>ノコ</t>
    </rPh>
    <rPh sb="3" eb="4">
      <t>ピョウ</t>
    </rPh>
    <phoneticPr fontId="3"/>
  </si>
  <si>
    <t>開票率</t>
    <rPh sb="0" eb="3">
      <t>カイヒョウリツ</t>
    </rPh>
    <phoneticPr fontId="3"/>
  </si>
  <si>
    <t>％</t>
    <phoneticPr fontId="3"/>
  </si>
  <si>
    <t>（注）</t>
    <rPh sb="1" eb="2">
      <t>チュウ</t>
    </rPh>
    <phoneticPr fontId="3"/>
  </si>
  <si>
    <t>１．中間速報では、投票数＝投票者数です。</t>
    <rPh sb="2" eb="4">
      <t>チュウカン</t>
    </rPh>
    <rPh sb="4" eb="6">
      <t>ソクホウ</t>
    </rPh>
    <rPh sb="9" eb="12">
      <t>トウヒョウスウ</t>
    </rPh>
    <rPh sb="13" eb="16">
      <t>トウヒョウシャ</t>
    </rPh>
    <rPh sb="16" eb="17">
      <t>スウ</t>
    </rPh>
    <phoneticPr fontId="3"/>
  </si>
  <si>
    <t>２．開票率は整数で記入してください。（小数点第１位で切り捨て）</t>
    <rPh sb="2" eb="5">
      <t>カイヒョウリツ</t>
    </rPh>
    <rPh sb="6" eb="8">
      <t>セイスウ</t>
    </rPh>
    <rPh sb="9" eb="11">
      <t>キニュウ</t>
    </rPh>
    <rPh sb="19" eb="22">
      <t>ショウスウテン</t>
    </rPh>
    <rPh sb="22" eb="23">
      <t>ダイ</t>
    </rPh>
    <rPh sb="24" eb="25">
      <t>イ</t>
    </rPh>
    <rPh sb="26" eb="27">
      <t>キ</t>
    </rPh>
    <rPh sb="28" eb="29">
      <t>ス</t>
    </rPh>
    <phoneticPr fontId="3"/>
  </si>
  <si>
    <t>別記第５号様式その２</t>
    <rPh sb="0" eb="2">
      <t>ベッキ</t>
    </rPh>
    <rPh sb="2" eb="3">
      <t>ダイ</t>
    </rPh>
    <rPh sb="4" eb="5">
      <t>ゴウ</t>
    </rPh>
    <rPh sb="5" eb="7">
      <t>ヨウシキ</t>
    </rPh>
    <phoneticPr fontId="3"/>
  </si>
  <si>
    <t>開 票 結 果 報 告 書</t>
    <rPh sb="0" eb="1">
      <t>カイ</t>
    </rPh>
    <rPh sb="2" eb="3">
      <t>ヒョウ</t>
    </rPh>
    <rPh sb="4" eb="5">
      <t>ムスブ</t>
    </rPh>
    <rPh sb="6" eb="7">
      <t>ハタシ</t>
    </rPh>
    <rPh sb="8" eb="9">
      <t>ホウ</t>
    </rPh>
    <rPh sb="10" eb="11">
      <t>コク</t>
    </rPh>
    <rPh sb="12" eb="13">
      <t>ショ</t>
    </rPh>
    <phoneticPr fontId="3"/>
  </si>
  <si>
    <t>確定時刻</t>
    <rPh sb="0" eb="2">
      <t>カクテイ</t>
    </rPh>
    <rPh sb="2" eb="4">
      <t>ジコク</t>
    </rPh>
    <phoneticPr fontId="3"/>
  </si>
  <si>
    <t>按分の際切り捨てた票数</t>
    <rPh sb="0" eb="2">
      <t>アンブン</t>
    </rPh>
    <rPh sb="3" eb="4">
      <t>サイ</t>
    </rPh>
    <rPh sb="4" eb="5">
      <t>キ</t>
    </rPh>
    <rPh sb="6" eb="7">
      <t>ス</t>
    </rPh>
    <rPh sb="9" eb="11">
      <t>ヒョウスウ</t>
    </rPh>
    <phoneticPr fontId="3"/>
  </si>
  <si>
    <t>何れの候補者にも属さない票数</t>
    <rPh sb="0" eb="1">
      <t>ナニ</t>
    </rPh>
    <rPh sb="3" eb="6">
      <t>コウホシャ</t>
    </rPh>
    <rPh sb="8" eb="9">
      <t>ゾク</t>
    </rPh>
    <rPh sb="12" eb="14">
      <t>ヒョウスウ</t>
    </rPh>
    <phoneticPr fontId="3"/>
  </si>
  <si>
    <t>有効投票数</t>
    <rPh sb="0" eb="2">
      <t>ユウコウ</t>
    </rPh>
    <rPh sb="2" eb="5">
      <t>トウヒョウスウ</t>
    </rPh>
    <phoneticPr fontId="3"/>
  </si>
  <si>
    <t>無効投票数</t>
  </si>
  <si>
    <t>投票総数</t>
  </si>
  <si>
    <t>持ち帰り・　　その他</t>
    <rPh sb="0" eb="1">
      <t>モ</t>
    </rPh>
    <rPh sb="2" eb="3">
      <t>カエ</t>
    </rPh>
    <rPh sb="9" eb="10">
      <t>タ</t>
    </rPh>
    <phoneticPr fontId="3"/>
  </si>
  <si>
    <t>投票者総数</t>
    <rPh sb="0" eb="3">
      <t>トウヒョウシャ</t>
    </rPh>
    <rPh sb="3" eb="5">
      <t>ソウスウ</t>
    </rPh>
    <phoneticPr fontId="3"/>
  </si>
  <si>
    <t>Ｂ</t>
    <phoneticPr fontId="3"/>
  </si>
  <si>
    <t>Ｃ</t>
    <phoneticPr fontId="3"/>
  </si>
  <si>
    <t>Ｄ（Ａ＋Ｂ＋Ｃ）</t>
    <phoneticPr fontId="3"/>
  </si>
  <si>
    <t>Ｅ</t>
    <phoneticPr fontId="3"/>
  </si>
  <si>
    <t>Ｆ（Ｄ＋Ｅ）</t>
    <phoneticPr fontId="3"/>
  </si>
  <si>
    <t>Ｇ</t>
    <phoneticPr fontId="3"/>
  </si>
  <si>
    <t>Ｆ＋Ｇ</t>
    <phoneticPr fontId="3"/>
  </si>
  <si>
    <t>市町村番号</t>
    <rPh sb="0" eb="3">
      <t>シチョウソン</t>
    </rPh>
    <rPh sb="3" eb="5">
      <t>バンゴウ</t>
    </rPh>
    <phoneticPr fontId="3"/>
  </si>
  <si>
    <t>市町村名</t>
    <rPh sb="0" eb="4">
      <t>シチョウソンメイ</t>
    </rPh>
    <phoneticPr fontId="3"/>
  </si>
  <si>
    <t>選挙の名称</t>
    <rPh sb="0" eb="2">
      <t>センキョ</t>
    </rPh>
    <rPh sb="3" eb="5">
      <t>メイショウ</t>
    </rPh>
    <phoneticPr fontId="3"/>
  </si>
  <si>
    <t>候補者１氏名</t>
    <rPh sb="0" eb="3">
      <t>コウホシャ</t>
    </rPh>
    <rPh sb="4" eb="6">
      <t>シメイ</t>
    </rPh>
    <phoneticPr fontId="3"/>
  </si>
  <si>
    <t>（党派）</t>
    <rPh sb="1" eb="3">
      <t>トウハ</t>
    </rPh>
    <phoneticPr fontId="3"/>
  </si>
  <si>
    <t>候補者２氏名</t>
    <rPh sb="0" eb="3">
      <t>コウホシャ</t>
    </rPh>
    <rPh sb="4" eb="6">
      <t>シメイ</t>
    </rPh>
    <phoneticPr fontId="3"/>
  </si>
  <si>
    <t>候補者３氏名</t>
    <rPh sb="0" eb="3">
      <t>コウホシャ</t>
    </rPh>
    <rPh sb="4" eb="6">
      <t>シメイ</t>
    </rPh>
    <phoneticPr fontId="3"/>
  </si>
  <si>
    <t>候補者４氏名</t>
    <rPh sb="0" eb="3">
      <t>コウホシャ</t>
    </rPh>
    <rPh sb="4" eb="6">
      <t>シメイ</t>
    </rPh>
    <phoneticPr fontId="3"/>
  </si>
  <si>
    <t>候補者５氏名</t>
    <rPh sb="0" eb="3">
      <t>コウホシャ</t>
    </rPh>
    <rPh sb="4" eb="6">
      <t>シメイ</t>
    </rPh>
    <phoneticPr fontId="3"/>
  </si>
  <si>
    <t>候補者６氏名</t>
    <rPh sb="0" eb="3">
      <t>コウホシャ</t>
    </rPh>
    <rPh sb="4" eb="6">
      <t>シメイ</t>
    </rPh>
    <phoneticPr fontId="3"/>
  </si>
  <si>
    <t>候補者７氏名</t>
    <rPh sb="0" eb="3">
      <t>コウホシャ</t>
    </rPh>
    <rPh sb="4" eb="6">
      <t>シメイ</t>
    </rPh>
    <phoneticPr fontId="3"/>
  </si>
  <si>
    <t>候補者８氏名</t>
    <rPh sb="0" eb="3">
      <t>コウホシャ</t>
    </rPh>
    <rPh sb="4" eb="6">
      <t>シメイ</t>
    </rPh>
    <phoneticPr fontId="3"/>
  </si>
  <si>
    <t>２２</t>
    <phoneticPr fontId="3"/>
  </si>
  <si>
    <t>００</t>
    <phoneticPr fontId="3"/>
  </si>
  <si>
    <t>３０</t>
    <phoneticPr fontId="3"/>
  </si>
  <si>
    <t>22時00分現在</t>
    <rPh sb="2" eb="3">
      <t>ジ</t>
    </rPh>
    <rPh sb="5" eb="6">
      <t>フン</t>
    </rPh>
    <rPh sb="6" eb="8">
      <t>ゲンザイ</t>
    </rPh>
    <phoneticPr fontId="3"/>
  </si>
  <si>
    <t>チェック</t>
    <phoneticPr fontId="3"/>
  </si>
  <si>
    <t>２３</t>
    <phoneticPr fontId="3"/>
  </si>
  <si>
    <t>22時30分現在</t>
    <rPh sb="2" eb="3">
      <t>ジ</t>
    </rPh>
    <rPh sb="5" eb="6">
      <t>フン</t>
    </rPh>
    <rPh sb="6" eb="8">
      <t>ゲンザイ</t>
    </rPh>
    <phoneticPr fontId="3"/>
  </si>
  <si>
    <t>23時00分現在</t>
    <rPh sb="2" eb="3">
      <t>ジ</t>
    </rPh>
    <rPh sb="5" eb="6">
      <t>フン</t>
    </rPh>
    <rPh sb="6" eb="8">
      <t>ゲンザイ</t>
    </rPh>
    <phoneticPr fontId="3"/>
  </si>
  <si>
    <t>23時30分現在</t>
    <rPh sb="2" eb="3">
      <t>ジ</t>
    </rPh>
    <rPh sb="5" eb="6">
      <t>フン</t>
    </rPh>
    <rPh sb="6" eb="8">
      <t>ゲンザイ</t>
    </rPh>
    <phoneticPr fontId="3"/>
  </si>
  <si>
    <t>00時00分現在</t>
    <rPh sb="2" eb="3">
      <t>ジ</t>
    </rPh>
    <rPh sb="5" eb="6">
      <t>フン</t>
    </rPh>
    <rPh sb="6" eb="8">
      <t>ゲンザイ</t>
    </rPh>
    <phoneticPr fontId="3"/>
  </si>
  <si>
    <t>０１</t>
    <phoneticPr fontId="3"/>
  </si>
  <si>
    <t>00時30分現在</t>
    <rPh sb="2" eb="3">
      <t>ジ</t>
    </rPh>
    <rPh sb="5" eb="6">
      <t>フン</t>
    </rPh>
    <rPh sb="6" eb="8">
      <t>ゲンザイ</t>
    </rPh>
    <phoneticPr fontId="3"/>
  </si>
  <si>
    <t>01時00分現在</t>
    <rPh sb="2" eb="3">
      <t>ジ</t>
    </rPh>
    <rPh sb="5" eb="6">
      <t>フン</t>
    </rPh>
    <rPh sb="6" eb="8">
      <t>ゲンザイ</t>
    </rPh>
    <phoneticPr fontId="3"/>
  </si>
  <si>
    <t>01時30分現在</t>
    <rPh sb="2" eb="3">
      <t>ジ</t>
    </rPh>
    <rPh sb="5" eb="6">
      <t>フン</t>
    </rPh>
    <rPh sb="6" eb="8">
      <t>ゲンザイ</t>
    </rPh>
    <phoneticPr fontId="3"/>
  </si>
  <si>
    <t>０２</t>
    <phoneticPr fontId="3"/>
  </si>
  <si>
    <t>確定直近時刻</t>
    <rPh sb="0" eb="2">
      <t>カクテイ</t>
    </rPh>
    <rPh sb="2" eb="4">
      <t>チョッキン</t>
    </rPh>
    <rPh sb="4" eb="6">
      <t>ジコク</t>
    </rPh>
    <phoneticPr fontId="3"/>
  </si>
  <si>
    <t>22時00分現在</t>
    <rPh sb="2" eb="3">
      <t>トキ</t>
    </rPh>
    <rPh sb="5" eb="6">
      <t>フン</t>
    </rPh>
    <rPh sb="6" eb="8">
      <t>ゲンザイ</t>
    </rPh>
    <phoneticPr fontId="3"/>
  </si>
  <si>
    <t>22時30分現在</t>
    <rPh sb="2" eb="3">
      <t>トキ</t>
    </rPh>
    <rPh sb="5" eb="6">
      <t>フン</t>
    </rPh>
    <rPh sb="6" eb="8">
      <t>ゲンザイ</t>
    </rPh>
    <phoneticPr fontId="3"/>
  </si>
  <si>
    <t>23時00分現在</t>
    <rPh sb="2" eb="3">
      <t>トキ</t>
    </rPh>
    <rPh sb="5" eb="6">
      <t>フン</t>
    </rPh>
    <rPh sb="6" eb="8">
      <t>ゲンザイ</t>
    </rPh>
    <phoneticPr fontId="3"/>
  </si>
  <si>
    <t>23時30分現在</t>
    <rPh sb="2" eb="3">
      <t>トキ</t>
    </rPh>
    <rPh sb="5" eb="6">
      <t>フン</t>
    </rPh>
    <rPh sb="6" eb="8">
      <t>ゲンザイ</t>
    </rPh>
    <phoneticPr fontId="3"/>
  </si>
  <si>
    <t>00時00分現在</t>
    <rPh sb="2" eb="3">
      <t>トキ</t>
    </rPh>
    <rPh sb="5" eb="6">
      <t>フン</t>
    </rPh>
    <rPh sb="6" eb="8">
      <t>ゲンザイ</t>
    </rPh>
    <phoneticPr fontId="3"/>
  </si>
  <si>
    <t>00時30分現在</t>
    <rPh sb="2" eb="3">
      <t>トキ</t>
    </rPh>
    <rPh sb="5" eb="6">
      <t>フン</t>
    </rPh>
    <rPh sb="6" eb="8">
      <t>ゲンザイ</t>
    </rPh>
    <phoneticPr fontId="3"/>
  </si>
  <si>
    <t>01時00分現在</t>
    <rPh sb="2" eb="3">
      <t>トキ</t>
    </rPh>
    <rPh sb="5" eb="6">
      <t>フン</t>
    </rPh>
    <rPh sb="6" eb="8">
      <t>ゲンザイ</t>
    </rPh>
    <phoneticPr fontId="3"/>
  </si>
  <si>
    <t>01時30分現在</t>
    <rPh sb="2" eb="3">
      <t>トキ</t>
    </rPh>
    <rPh sb="5" eb="6">
      <t>フン</t>
    </rPh>
    <rPh sb="6" eb="8">
      <t>ゲンザイ</t>
    </rPh>
    <phoneticPr fontId="3"/>
  </si>
  <si>
    <t>02時00分現在</t>
    <rPh sb="2" eb="3">
      <t>トキ</t>
    </rPh>
    <rPh sb="5" eb="6">
      <t>フン</t>
    </rPh>
    <rPh sb="6" eb="8">
      <t>ゲンザイ</t>
    </rPh>
    <phoneticPr fontId="3"/>
  </si>
  <si>
    <t>（和歌山県議会議員橋本市選挙区補欠選挙）</t>
    <rPh sb="1" eb="5">
      <t>ワカヤマケン</t>
    </rPh>
    <rPh sb="5" eb="7">
      <t>ギカイ</t>
    </rPh>
    <rPh sb="7" eb="9">
      <t>ギイン</t>
    </rPh>
    <rPh sb="9" eb="12">
      <t>ハシモトシ</t>
    </rPh>
    <rPh sb="12" eb="15">
      <t>センキョク</t>
    </rPh>
    <rPh sb="15" eb="17">
      <t>ホケツ</t>
    </rPh>
    <rPh sb="17" eb="19">
      <t>センキョ</t>
    </rPh>
    <phoneticPr fontId="3"/>
  </si>
  <si>
    <t>橋本市</t>
    <rPh sb="0" eb="3">
      <t>ハシモトシ</t>
    </rPh>
    <phoneticPr fontId="3"/>
  </si>
  <si>
    <t>岡本　やすひろ</t>
    <rPh sb="0" eb="2">
      <t>オカモト</t>
    </rPh>
    <phoneticPr fontId="3"/>
  </si>
  <si>
    <t>東　　みき</t>
    <rPh sb="0" eb="1">
      <t>ヒガシ</t>
    </rPh>
    <phoneticPr fontId="3"/>
  </si>
  <si>
    <t>土井　ゆみこ</t>
    <rPh sb="0" eb="2">
      <t>ドイ</t>
    </rPh>
    <phoneticPr fontId="3"/>
  </si>
  <si>
    <t>（自由民主党）</t>
    <rPh sb="1" eb="6">
      <t>ジユウミンシュトウ</t>
    </rPh>
    <phoneticPr fontId="3"/>
  </si>
  <si>
    <t>（無所属）</t>
    <rPh sb="1" eb="4">
      <t>ムショゾク</t>
    </rPh>
    <phoneticPr fontId="3"/>
  </si>
  <si>
    <t>23</t>
    <phoneticPr fontId="3"/>
  </si>
  <si>
    <t>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</si>
</sst>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"/>
    <numFmt numFmtId="177" formatCode="#,##0.000_ "/>
    <numFmt numFmtId="178" formatCode="#,##0_ ;[Red]\-#,##0\ "/>
    <numFmt numFmtId="179" formatCode="#,##0.000;[Red]\-#,##0.000"/>
    <numFmt numFmtId="180" formatCode="#,##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3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6"/>
      <name val="ＭＳ ゴシック"/>
      <family val="3"/>
      <charset val="128"/>
    </font>
    <font>
      <i/>
      <sz val="22"/>
      <name val="ＭＳ ゴシック"/>
      <family val="3"/>
      <charset val="128"/>
    </font>
    <font>
      <i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i/>
      <sz val="14"/>
      <name val="ＭＳ ゴシック"/>
      <family val="3"/>
      <charset val="128"/>
    </font>
    <font>
      <i/>
      <sz val="24"/>
      <name val="HG創英角ｺﾞｼｯｸUB"/>
      <family val="3"/>
      <charset val="128"/>
    </font>
    <font>
      <i/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i/>
      <sz val="17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b/>
      <i/>
      <sz val="2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28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177" fontId="9" fillId="0" borderId="1" xfId="0" quotePrefix="1" applyNumberFormat="1" applyFont="1" applyBorder="1" applyAlignment="1">
      <alignment horizontal="center" vertical="center"/>
    </xf>
    <xf numFmtId="177" fontId="9" fillId="0" borderId="3" xfId="0" quotePrefix="1" applyNumberFormat="1" applyFont="1" applyBorder="1" applyAlignment="1">
      <alignment horizontal="center" vertical="center"/>
    </xf>
    <xf numFmtId="177" fontId="9" fillId="0" borderId="4" xfId="0" quotePrefix="1" applyNumberFormat="1" applyFont="1" applyBorder="1" applyAlignment="1">
      <alignment horizontal="center" vertical="center"/>
    </xf>
    <xf numFmtId="177" fontId="9" fillId="0" borderId="7" xfId="0" quotePrefix="1" applyNumberFormat="1" applyFont="1" applyBorder="1" applyAlignment="1">
      <alignment horizontal="center" vertical="center"/>
    </xf>
    <xf numFmtId="179" fontId="14" fillId="0" borderId="0" xfId="1" applyNumberFormat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right" vertical="center"/>
    </xf>
    <xf numFmtId="40" fontId="14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0" fontId="20" fillId="2" borderId="58" xfId="0" applyFont="1" applyFill="1" applyBorder="1" applyAlignment="1" applyProtection="1">
      <alignment horizontal="center" vertical="center"/>
      <protection locked="0"/>
    </xf>
    <xf numFmtId="0" fontId="21" fillId="0" borderId="58" xfId="0" applyFont="1" applyBorder="1" applyAlignment="1">
      <alignment horizontal="center" vertical="center" shrinkToFit="1"/>
    </xf>
    <xf numFmtId="0" fontId="22" fillId="0" borderId="58" xfId="0" applyFont="1" applyBorder="1" applyAlignment="1">
      <alignment horizontal="center" vertical="center"/>
    </xf>
    <xf numFmtId="0" fontId="20" fillId="0" borderId="58" xfId="0" applyFont="1" applyBorder="1" applyAlignment="1">
      <alignment vertical="center"/>
    </xf>
    <xf numFmtId="0" fontId="20" fillId="0" borderId="0" xfId="0" applyFont="1"/>
    <xf numFmtId="0" fontId="20" fillId="0" borderId="58" xfId="0" applyFont="1" applyBorder="1"/>
    <xf numFmtId="0" fontId="20" fillId="0" borderId="27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20" fillId="0" borderId="58" xfId="0" applyFont="1" applyBorder="1" applyAlignment="1">
      <alignment horizontal="center" shrinkToFit="1"/>
    </xf>
    <xf numFmtId="176" fontId="9" fillId="0" borderId="26" xfId="0" applyNumberFormat="1" applyFont="1" applyBorder="1" applyAlignment="1">
      <alignment horizontal="right" vertical="center"/>
    </xf>
    <xf numFmtId="176" fontId="9" fillId="0" borderId="2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76" fontId="9" fillId="0" borderId="0" xfId="0" applyNumberFormat="1" applyFont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" fontId="12" fillId="2" borderId="27" xfId="0" applyNumberFormat="1" applyFont="1" applyFill="1" applyBorder="1" applyAlignment="1" applyProtection="1">
      <alignment horizontal="right" vertical="center"/>
      <protection locked="0"/>
    </xf>
    <xf numFmtId="3" fontId="12" fillId="2" borderId="26" xfId="0" applyNumberFormat="1" applyFont="1" applyFill="1" applyBorder="1" applyAlignment="1" applyProtection="1">
      <alignment horizontal="right" vertical="center"/>
      <protection locked="0"/>
    </xf>
    <xf numFmtId="3" fontId="12" fillId="2" borderId="32" xfId="0" applyNumberFormat="1" applyFont="1" applyFill="1" applyBorder="1" applyAlignment="1" applyProtection="1">
      <alignment horizontal="right" vertical="center"/>
      <protection locked="0"/>
    </xf>
    <xf numFmtId="3" fontId="12" fillId="2" borderId="30" xfId="0" applyNumberFormat="1" applyFont="1" applyFill="1" applyBorder="1" applyAlignment="1" applyProtection="1">
      <alignment horizontal="right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3" fontId="12" fillId="2" borderId="27" xfId="0" applyNumberFormat="1" applyFont="1" applyFill="1" applyBorder="1" applyAlignment="1">
      <alignment horizontal="right" vertical="center"/>
    </xf>
    <xf numFmtId="3" fontId="12" fillId="2" borderId="26" xfId="0" applyNumberFormat="1" applyFont="1" applyFill="1" applyBorder="1" applyAlignment="1">
      <alignment horizontal="right" vertical="center"/>
    </xf>
    <xf numFmtId="3" fontId="12" fillId="2" borderId="57" xfId="0" applyNumberFormat="1" applyFont="1" applyFill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9" fillId="0" borderId="36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37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78" fontId="9" fillId="3" borderId="18" xfId="1" applyNumberFormat="1" applyFont="1" applyFill="1" applyBorder="1" applyAlignment="1" applyProtection="1">
      <alignment horizontal="right" vertical="center"/>
      <protection locked="0"/>
    </xf>
    <xf numFmtId="178" fontId="9" fillId="3" borderId="0" xfId="1" applyNumberFormat="1" applyFont="1" applyFill="1" applyBorder="1" applyAlignment="1" applyProtection="1">
      <alignment horizontal="right" vertical="center"/>
      <protection locked="0"/>
    </xf>
    <xf numFmtId="178" fontId="9" fillId="3" borderId="15" xfId="1" applyNumberFormat="1" applyFont="1" applyFill="1" applyBorder="1" applyAlignment="1" applyProtection="1">
      <alignment horizontal="right" vertical="center"/>
      <protection locked="0"/>
    </xf>
    <xf numFmtId="178" fontId="9" fillId="3" borderId="16" xfId="1" applyNumberFormat="1" applyFont="1" applyFill="1" applyBorder="1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8" fontId="9" fillId="0" borderId="18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15" xfId="0" applyNumberFormat="1" applyFont="1" applyBorder="1" applyAlignment="1">
      <alignment horizontal="right" vertical="center"/>
    </xf>
    <xf numFmtId="178" fontId="9" fillId="0" borderId="16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38" fontId="23" fillId="0" borderId="58" xfId="1" applyFont="1" applyBorder="1" applyAlignment="1" applyProtection="1">
      <alignment horizontal="right" vertical="center"/>
    </xf>
    <xf numFmtId="178" fontId="9" fillId="0" borderId="18" xfId="1" applyNumberFormat="1" applyFont="1" applyFill="1" applyBorder="1" applyAlignment="1" applyProtection="1">
      <alignment horizontal="right" vertical="center"/>
    </xf>
    <xf numFmtId="178" fontId="9" fillId="0" borderId="0" xfId="1" applyNumberFormat="1" applyFont="1" applyFill="1" applyBorder="1" applyAlignment="1" applyProtection="1">
      <alignment horizontal="right" vertical="center"/>
    </xf>
    <xf numFmtId="178" fontId="9" fillId="0" borderId="15" xfId="1" applyNumberFormat="1" applyFont="1" applyFill="1" applyBorder="1" applyAlignment="1" applyProtection="1">
      <alignment horizontal="right" vertical="center"/>
    </xf>
    <xf numFmtId="178" fontId="9" fillId="0" borderId="16" xfId="1" applyNumberFormat="1" applyFont="1" applyFill="1" applyBorder="1" applyAlignment="1" applyProtection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49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8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38" fontId="9" fillId="0" borderId="44" xfId="1" applyFont="1" applyFill="1" applyBorder="1" applyAlignment="1" applyProtection="1">
      <alignment horizontal="center" vertical="center"/>
    </xf>
    <xf numFmtId="38" fontId="9" fillId="0" borderId="45" xfId="1" applyFont="1" applyFill="1" applyBorder="1" applyAlignment="1" applyProtection="1">
      <alignment horizontal="center" vertical="center"/>
    </xf>
    <xf numFmtId="38" fontId="9" fillId="0" borderId="46" xfId="1" applyFont="1" applyFill="1" applyBorder="1" applyAlignment="1" applyProtection="1">
      <alignment horizontal="center" vertical="center"/>
    </xf>
    <xf numFmtId="38" fontId="9" fillId="0" borderId="47" xfId="1" applyFont="1" applyFill="1" applyBorder="1" applyAlignment="1" applyProtection="1">
      <alignment horizontal="center" vertical="center"/>
    </xf>
    <xf numFmtId="38" fontId="9" fillId="0" borderId="48" xfId="1" applyFont="1" applyFill="1" applyBorder="1" applyAlignment="1" applyProtection="1">
      <alignment horizontal="center" vertical="center"/>
    </xf>
    <xf numFmtId="38" fontId="9" fillId="0" borderId="49" xfId="1" applyFont="1" applyFill="1" applyBorder="1" applyAlignment="1" applyProtection="1">
      <alignment horizontal="center" vertical="center"/>
    </xf>
    <xf numFmtId="38" fontId="4" fillId="0" borderId="58" xfId="1" applyFont="1" applyFill="1" applyBorder="1" applyAlignment="1" applyProtection="1">
      <alignment vertical="center"/>
    </xf>
    <xf numFmtId="178" fontId="19" fillId="0" borderId="14" xfId="1" applyNumberFormat="1" applyFont="1" applyFill="1" applyBorder="1" applyAlignment="1" applyProtection="1">
      <alignment horizontal="right" vertical="center"/>
    </xf>
    <xf numFmtId="178" fontId="19" fillId="0" borderId="6" xfId="1" applyNumberFormat="1" applyFont="1" applyFill="1" applyBorder="1" applyAlignment="1" applyProtection="1">
      <alignment horizontal="right" vertical="center"/>
    </xf>
    <xf numFmtId="180" fontId="19" fillId="0" borderId="26" xfId="1" applyNumberFormat="1" applyFont="1" applyFill="1" applyBorder="1" applyAlignment="1" applyProtection="1">
      <alignment horizontal="right" vertical="center"/>
    </xf>
    <xf numFmtId="180" fontId="19" fillId="0" borderId="28" xfId="1" applyNumberFormat="1" applyFont="1" applyFill="1" applyBorder="1" applyAlignment="1" applyProtection="1">
      <alignment horizontal="right" vertical="center"/>
    </xf>
    <xf numFmtId="180" fontId="19" fillId="0" borderId="4" xfId="1" applyNumberFormat="1" applyFont="1" applyFill="1" applyBorder="1" applyAlignment="1" applyProtection="1">
      <alignment horizontal="right" vertical="center"/>
    </xf>
    <xf numFmtId="180" fontId="19" fillId="0" borderId="7" xfId="1" applyNumberFormat="1" applyFont="1" applyFill="1" applyBorder="1" applyAlignment="1" applyProtection="1">
      <alignment horizontal="right" vertical="center"/>
    </xf>
    <xf numFmtId="3" fontId="12" fillId="2" borderId="18" xfId="0" applyNumberFormat="1" applyFont="1" applyFill="1" applyBorder="1" applyAlignment="1" applyProtection="1">
      <alignment horizontal="right" vertical="center"/>
      <protection locked="0"/>
    </xf>
    <xf numFmtId="3" fontId="12" fillId="2" borderId="0" xfId="0" applyNumberFormat="1" applyFont="1" applyFill="1" applyAlignment="1" applyProtection="1">
      <alignment horizontal="right" vertical="center"/>
      <protection locked="0"/>
    </xf>
    <xf numFmtId="180" fontId="9" fillId="3" borderId="18" xfId="1" applyNumberFormat="1" applyFont="1" applyFill="1" applyBorder="1" applyAlignment="1" applyProtection="1">
      <alignment horizontal="center" vertical="center"/>
      <protection locked="0"/>
    </xf>
    <xf numFmtId="180" fontId="9" fillId="3" borderId="0" xfId="1" applyNumberFormat="1" applyFont="1" applyFill="1" applyBorder="1" applyAlignment="1" applyProtection="1">
      <alignment horizontal="center" vertical="center"/>
      <protection locked="0"/>
    </xf>
    <xf numFmtId="180" fontId="9" fillId="3" borderId="15" xfId="1" applyNumberFormat="1" applyFont="1" applyFill="1" applyBorder="1" applyAlignment="1" applyProtection="1">
      <alignment horizontal="center" vertical="center"/>
      <protection locked="0"/>
    </xf>
    <xf numFmtId="180" fontId="9" fillId="3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9" fillId="0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49" fontId="9" fillId="0" borderId="18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Fill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2" fillId="0" borderId="58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 applyProtection="1">
      <alignment horizontal="right" vertical="center"/>
      <protection locked="0"/>
    </xf>
    <xf numFmtId="3" fontId="12" fillId="0" borderId="26" xfId="0" applyNumberFormat="1" applyFont="1" applyFill="1" applyBorder="1" applyAlignment="1" applyProtection="1">
      <alignment horizontal="right" vertical="center"/>
      <protection locked="0"/>
    </xf>
    <xf numFmtId="176" fontId="9" fillId="0" borderId="26" xfId="0" applyNumberFormat="1" applyFont="1" applyFill="1" applyBorder="1" applyAlignment="1">
      <alignment horizontal="center" vertical="center"/>
    </xf>
    <xf numFmtId="176" fontId="9" fillId="0" borderId="28" xfId="0" applyNumberFormat="1" applyFont="1" applyFill="1" applyBorder="1" applyAlignment="1">
      <alignment horizontal="center" vertical="center"/>
    </xf>
    <xf numFmtId="38" fontId="23" fillId="0" borderId="58" xfId="1" applyFont="1" applyFill="1" applyBorder="1" applyAlignment="1" applyProtection="1">
      <alignment horizontal="right" vertical="center"/>
    </xf>
    <xf numFmtId="0" fontId="24" fillId="0" borderId="5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3" fontId="12" fillId="0" borderId="32" xfId="0" applyNumberFormat="1" applyFont="1" applyFill="1" applyBorder="1" applyAlignment="1" applyProtection="1">
      <alignment horizontal="right" vertical="center"/>
      <protection locked="0"/>
    </xf>
    <xf numFmtId="3" fontId="12" fillId="0" borderId="30" xfId="0" applyNumberFormat="1" applyFont="1" applyFill="1" applyBorder="1" applyAlignment="1" applyProtection="1">
      <alignment horizontal="right" vertical="center"/>
      <protection locked="0"/>
    </xf>
    <xf numFmtId="176" fontId="9" fillId="0" borderId="30" xfId="0" applyNumberFormat="1" applyFont="1" applyFill="1" applyBorder="1" applyAlignment="1">
      <alignment horizontal="center" vertical="center"/>
    </xf>
    <xf numFmtId="176" fontId="9" fillId="0" borderId="33" xfId="0" applyNumberFormat="1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right" vertical="center"/>
    </xf>
    <xf numFmtId="3" fontId="12" fillId="0" borderId="26" xfId="0" applyNumberFormat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horizontal="center" vertical="center"/>
    </xf>
    <xf numFmtId="176" fontId="9" fillId="0" borderId="19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9" fillId="0" borderId="1" xfId="0" quotePrefix="1" applyNumberFormat="1" applyFont="1" applyFill="1" applyBorder="1" applyAlignment="1">
      <alignment horizontal="center" vertical="center"/>
    </xf>
    <xf numFmtId="177" fontId="9" fillId="0" borderId="3" xfId="0" quotePrefix="1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9" fillId="0" borderId="4" xfId="0" quotePrefix="1" applyNumberFormat="1" applyFont="1" applyFill="1" applyBorder="1" applyAlignment="1">
      <alignment horizontal="center" vertical="center"/>
    </xf>
    <xf numFmtId="177" fontId="9" fillId="0" borderId="7" xfId="0" quotePrefix="1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178" fontId="9" fillId="0" borderId="44" xfId="0" applyNumberFormat="1" applyFont="1" applyFill="1" applyBorder="1" applyAlignment="1">
      <alignment horizontal="right" vertical="center"/>
    </xf>
    <xf numFmtId="178" fontId="9" fillId="0" borderId="45" xfId="0" applyNumberFormat="1" applyFont="1" applyFill="1" applyBorder="1" applyAlignment="1">
      <alignment horizontal="right" vertical="center"/>
    </xf>
    <xf numFmtId="178" fontId="9" fillId="0" borderId="46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8" fontId="9" fillId="0" borderId="47" xfId="0" applyNumberFormat="1" applyFont="1" applyFill="1" applyBorder="1" applyAlignment="1">
      <alignment horizontal="right" vertical="center"/>
    </xf>
    <xf numFmtId="178" fontId="9" fillId="0" borderId="48" xfId="0" applyNumberFormat="1" applyFont="1" applyFill="1" applyBorder="1" applyAlignment="1">
      <alignment horizontal="right" vertical="center"/>
    </xf>
    <xf numFmtId="178" fontId="9" fillId="0" borderId="49" xfId="0" applyNumberFormat="1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/>
    </xf>
    <xf numFmtId="179" fontId="19" fillId="0" borderId="59" xfId="1" applyNumberFormat="1" applyFont="1" applyFill="1" applyBorder="1" applyAlignment="1" applyProtection="1">
      <alignment horizontal="center" vertical="center"/>
      <protection locked="0"/>
    </xf>
    <xf numFmtId="179" fontId="19" fillId="0" borderId="60" xfId="1" applyNumberFormat="1" applyFont="1" applyFill="1" applyBorder="1" applyAlignment="1" applyProtection="1">
      <alignment horizontal="center" vertical="center"/>
      <protection locked="0"/>
    </xf>
    <xf numFmtId="179" fontId="19" fillId="0" borderId="61" xfId="1" applyNumberFormat="1" applyFont="1" applyFill="1" applyBorder="1" applyAlignment="1" applyProtection="1">
      <alignment horizontal="center" vertical="center"/>
      <protection locked="0"/>
    </xf>
    <xf numFmtId="38" fontId="19" fillId="0" borderId="65" xfId="1" applyFont="1" applyFill="1" applyBorder="1" applyAlignment="1" applyProtection="1">
      <alignment horizontal="right" vertical="center"/>
      <protection locked="0"/>
    </xf>
    <xf numFmtId="38" fontId="19" fillId="0" borderId="60" xfId="1" applyFont="1" applyFill="1" applyBorder="1" applyAlignment="1" applyProtection="1">
      <alignment horizontal="right" vertical="center"/>
      <protection locked="0"/>
    </xf>
    <xf numFmtId="38" fontId="19" fillId="0" borderId="61" xfId="1" applyFont="1" applyFill="1" applyBorder="1" applyAlignment="1" applyProtection="1">
      <alignment horizontal="right" vertical="center"/>
      <protection locked="0"/>
    </xf>
    <xf numFmtId="180" fontId="19" fillId="0" borderId="14" xfId="1" applyNumberFormat="1" applyFont="1" applyFill="1" applyBorder="1" applyAlignment="1" applyProtection="1">
      <alignment horizontal="right" vertical="center"/>
      <protection locked="0"/>
    </xf>
    <xf numFmtId="180" fontId="19" fillId="0" borderId="27" xfId="1" applyNumberFormat="1" applyFont="1" applyFill="1" applyBorder="1" applyAlignment="1" applyProtection="1">
      <alignment horizontal="right" vertical="center"/>
      <protection locked="0"/>
    </xf>
    <xf numFmtId="180" fontId="19" fillId="0" borderId="26" xfId="1" applyNumberFormat="1" applyFont="1" applyFill="1" applyBorder="1" applyAlignment="1" applyProtection="1">
      <alignment horizontal="right" vertical="center"/>
      <protection locked="0"/>
    </xf>
    <xf numFmtId="180" fontId="19" fillId="0" borderId="13" xfId="1" applyNumberFormat="1" applyFont="1" applyFill="1" applyBorder="1" applyAlignment="1" applyProtection="1">
      <alignment horizontal="right" vertical="center"/>
      <protection locked="0"/>
    </xf>
    <xf numFmtId="179" fontId="19" fillId="0" borderId="62" xfId="1" applyNumberFormat="1" applyFont="1" applyFill="1" applyBorder="1" applyAlignment="1" applyProtection="1">
      <alignment horizontal="center" vertical="center"/>
      <protection locked="0"/>
    </xf>
    <xf numFmtId="179" fontId="19" fillId="0" borderId="63" xfId="1" applyNumberFormat="1" applyFont="1" applyFill="1" applyBorder="1" applyAlignment="1" applyProtection="1">
      <alignment horizontal="center" vertical="center"/>
      <protection locked="0"/>
    </xf>
    <xf numFmtId="179" fontId="19" fillId="0" borderId="64" xfId="1" applyNumberFormat="1" applyFont="1" applyFill="1" applyBorder="1" applyAlignment="1" applyProtection="1">
      <alignment horizontal="center" vertical="center"/>
      <protection locked="0"/>
    </xf>
    <xf numFmtId="38" fontId="19" fillId="0" borderId="66" xfId="1" applyFont="1" applyFill="1" applyBorder="1" applyAlignment="1" applyProtection="1">
      <alignment horizontal="right" vertical="center"/>
      <protection locked="0"/>
    </xf>
    <xf numFmtId="38" fontId="19" fillId="0" borderId="63" xfId="1" applyFont="1" applyFill="1" applyBorder="1" applyAlignment="1" applyProtection="1">
      <alignment horizontal="right" vertical="center"/>
      <protection locked="0"/>
    </xf>
    <xf numFmtId="38" fontId="19" fillId="0" borderId="64" xfId="1" applyFont="1" applyFill="1" applyBorder="1" applyAlignment="1" applyProtection="1">
      <alignment horizontal="right" vertical="center"/>
      <protection locked="0"/>
    </xf>
    <xf numFmtId="180" fontId="19" fillId="0" borderId="6" xfId="1" applyNumberFormat="1" applyFont="1" applyFill="1" applyBorder="1" applyAlignment="1" applyProtection="1">
      <alignment horizontal="right" vertical="center"/>
      <protection locked="0"/>
    </xf>
    <xf numFmtId="180" fontId="19" fillId="0" borderId="57" xfId="1" applyNumberFormat="1" applyFont="1" applyFill="1" applyBorder="1" applyAlignment="1" applyProtection="1">
      <alignment horizontal="right" vertical="center"/>
      <protection locked="0"/>
    </xf>
    <xf numFmtId="180" fontId="19" fillId="0" borderId="4" xfId="1" applyNumberFormat="1" applyFont="1" applyFill="1" applyBorder="1" applyAlignment="1" applyProtection="1">
      <alignment horizontal="right" vertical="center"/>
      <protection locked="0"/>
    </xf>
    <xf numFmtId="180" fontId="19" fillId="0" borderId="5" xfId="1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 shrinkToFi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 shrinkToFit="1"/>
    </xf>
    <xf numFmtId="3" fontId="25" fillId="0" borderId="36" xfId="0" applyNumberFormat="1" applyFont="1" applyFill="1" applyBorder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/>
    </xf>
    <xf numFmtId="3" fontId="25" fillId="0" borderId="37" xfId="0" applyNumberFormat="1" applyFont="1" applyFill="1" applyBorder="1" applyAlignment="1">
      <alignment horizontal="right" vertical="center"/>
    </xf>
    <xf numFmtId="3" fontId="25" fillId="0" borderId="4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08680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5955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0</xdr:col>
      <xdr:colOff>190500</xdr:colOff>
      <xdr:row>1</xdr:row>
      <xdr:rowOff>258536</xdr:rowOff>
    </xdr:from>
    <xdr:ext cx="543739" cy="69307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90500" y="435429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4" name="Oval 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5" name="Oval 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6" name="Oval 1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7" name="Oval 1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8" name="Oval 1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>
          <a:off x="108680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9" name="Oval 1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rrowheads="1"/>
        </xdr:cNvSpPr>
      </xdr:nvSpPr>
      <xdr:spPr bwMode="auto">
        <a:xfrm>
          <a:off x="25955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0" name="Oval 1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1" name="Oval 2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100292</xdr:colOff>
      <xdr:row>1</xdr:row>
      <xdr:rowOff>94129</xdr:rowOff>
    </xdr:from>
    <xdr:to>
      <xdr:col>12</xdr:col>
      <xdr:colOff>40901</xdr:colOff>
      <xdr:row>3</xdr:row>
      <xdr:rowOff>30255</xdr:rowOff>
    </xdr:to>
    <xdr:sp macro="" textlink="">
      <xdr:nvSpPr>
        <xdr:cNvPr id="12" name="Oval 2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 bwMode="auto">
        <a:xfrm>
          <a:off x="2711263" y="273423"/>
          <a:ext cx="747432" cy="69812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確</a:t>
          </a:r>
        </a:p>
      </xdr:txBody>
    </xdr:sp>
    <xdr:clientData/>
  </xdr:twoCellAnchor>
  <xdr:oneCellAnchor>
    <xdr:from>
      <xdr:col>1</xdr:col>
      <xdr:colOff>11206</xdr:colOff>
      <xdr:row>1</xdr:row>
      <xdr:rowOff>246530</xdr:rowOff>
    </xdr:from>
    <xdr:ext cx="543739" cy="69307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212912" y="425824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 bwMode="auto">
        <a:xfrm>
          <a:off x="108680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 bwMode="auto">
        <a:xfrm>
          <a:off x="25955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19050</xdr:colOff>
      <xdr:row>1</xdr:row>
      <xdr:rowOff>228600</xdr:rowOff>
    </xdr:from>
    <xdr:ext cx="543739" cy="69307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219075" y="409575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8810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38982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108680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595562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13608</xdr:colOff>
      <xdr:row>1</xdr:row>
      <xdr:rowOff>231320</xdr:rowOff>
    </xdr:from>
    <xdr:ext cx="543739" cy="6930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17715" y="408213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18014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26889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13608</xdr:colOff>
      <xdr:row>1</xdr:row>
      <xdr:rowOff>258536</xdr:rowOff>
    </xdr:from>
    <xdr:ext cx="543739" cy="6930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17715" y="435429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18014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26889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13607</xdr:colOff>
      <xdr:row>1</xdr:row>
      <xdr:rowOff>244928</xdr:rowOff>
    </xdr:from>
    <xdr:ext cx="543739" cy="6930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217714" y="421821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118014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26889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13607</xdr:colOff>
      <xdr:row>1</xdr:row>
      <xdr:rowOff>244929</xdr:rowOff>
    </xdr:from>
    <xdr:ext cx="543739" cy="6930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217714" y="421822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118014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26889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1</xdr:colOff>
      <xdr:row>1</xdr:row>
      <xdr:rowOff>244928</xdr:rowOff>
    </xdr:from>
    <xdr:ext cx="543739" cy="6930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204108" y="421821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rrowheads="1"/>
        </xdr:cNvSpPr>
      </xdr:nvSpPr>
      <xdr:spPr bwMode="auto">
        <a:xfrm>
          <a:off x="118014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26889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13608</xdr:colOff>
      <xdr:row>1</xdr:row>
      <xdr:rowOff>231320</xdr:rowOff>
    </xdr:from>
    <xdr:ext cx="543739" cy="6930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217715" y="408213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18014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26889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0</xdr:col>
      <xdr:colOff>190499</xdr:colOff>
      <xdr:row>1</xdr:row>
      <xdr:rowOff>244929</xdr:rowOff>
    </xdr:from>
    <xdr:ext cx="543739" cy="6930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190499" y="421822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5" name="Oval 7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6" name="Oval 8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180975</xdr:colOff>
      <xdr:row>0</xdr:row>
      <xdr:rowOff>0</xdr:rowOff>
    </xdr:from>
    <xdr:to>
      <xdr:col>27</xdr:col>
      <xdr:colOff>238125</xdr:colOff>
      <xdr:row>0</xdr:row>
      <xdr:rowOff>0</xdr:rowOff>
    </xdr:to>
    <xdr:sp macro="" textlink="">
      <xdr:nvSpPr>
        <xdr:cNvPr id="8" name="Oval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/>
        </xdr:cNvSpPr>
      </xdr:nvSpPr>
      <xdr:spPr bwMode="auto">
        <a:xfrm>
          <a:off x="9744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180975</xdr:colOff>
      <xdr:row>0</xdr:row>
      <xdr:rowOff>0</xdr:rowOff>
    </xdr:from>
    <xdr:to>
      <xdr:col>49</xdr:col>
      <xdr:colOff>238125</xdr:colOff>
      <xdr:row>0</xdr:row>
      <xdr:rowOff>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rrowheads="1"/>
        </xdr:cNvSpPr>
      </xdr:nvSpPr>
      <xdr:spPr bwMode="auto">
        <a:xfrm>
          <a:off x="248316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180975</xdr:colOff>
      <xdr:row>0</xdr:row>
      <xdr:rowOff>0</xdr:rowOff>
    </xdr:from>
    <xdr:to>
      <xdr:col>30</xdr:col>
      <xdr:colOff>238125</xdr:colOff>
      <xdr:row>0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 bwMode="auto">
        <a:xfrm>
          <a:off x="118014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51</xdr:col>
      <xdr:colOff>180975</xdr:colOff>
      <xdr:row>0</xdr:row>
      <xdr:rowOff>0</xdr:rowOff>
    </xdr:from>
    <xdr:to>
      <xdr:col>52</xdr:col>
      <xdr:colOff>238125</xdr:colOff>
      <xdr:row>0</xdr:row>
      <xdr:rowOff>0</xdr:rowOff>
    </xdr:to>
    <xdr:sp macro="" textlink="">
      <xdr:nvSpPr>
        <xdr:cNvPr id="11" name="Oval 18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 bwMode="auto">
        <a:xfrm>
          <a:off x="26889075" y="0"/>
          <a:ext cx="7429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" name="Oval 19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3" name="Oval 20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 bwMode="auto">
        <a:xfrm>
          <a:off x="6410325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ぬ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0</xdr:col>
      <xdr:colOff>190499</xdr:colOff>
      <xdr:row>1</xdr:row>
      <xdr:rowOff>244928</xdr:rowOff>
    </xdr:from>
    <xdr:ext cx="543739" cy="6930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190499" y="421821"/>
          <a:ext cx="543739" cy="6930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県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workbookViewId="0">
      <selection activeCell="B12" sqref="B12"/>
    </sheetView>
  </sheetViews>
  <sheetFormatPr defaultRowHeight="18.75" x14ac:dyDescent="0.2"/>
  <cols>
    <col min="1" max="1" width="17.375" style="24" bestFit="1" customWidth="1"/>
    <col min="2" max="2" width="38.75" style="24" bestFit="1" customWidth="1"/>
    <col min="3" max="256" width="9" style="24"/>
    <col min="257" max="257" width="17.375" style="24" bestFit="1" customWidth="1"/>
    <col min="258" max="258" width="38.75" style="24" bestFit="1" customWidth="1"/>
    <col min="259" max="512" width="9" style="24"/>
    <col min="513" max="513" width="17.375" style="24" bestFit="1" customWidth="1"/>
    <col min="514" max="514" width="38.75" style="24" bestFit="1" customWidth="1"/>
    <col min="515" max="768" width="9" style="24"/>
    <col min="769" max="769" width="17.375" style="24" bestFit="1" customWidth="1"/>
    <col min="770" max="770" width="38.75" style="24" bestFit="1" customWidth="1"/>
    <col min="771" max="1024" width="9" style="24"/>
    <col min="1025" max="1025" width="17.375" style="24" bestFit="1" customWidth="1"/>
    <col min="1026" max="1026" width="38.75" style="24" bestFit="1" customWidth="1"/>
    <col min="1027" max="1280" width="9" style="24"/>
    <col min="1281" max="1281" width="17.375" style="24" bestFit="1" customWidth="1"/>
    <col min="1282" max="1282" width="38.75" style="24" bestFit="1" customWidth="1"/>
    <col min="1283" max="1536" width="9" style="24"/>
    <col min="1537" max="1537" width="17.375" style="24" bestFit="1" customWidth="1"/>
    <col min="1538" max="1538" width="38.75" style="24" bestFit="1" customWidth="1"/>
    <col min="1539" max="1792" width="9" style="24"/>
    <col min="1793" max="1793" width="17.375" style="24" bestFit="1" customWidth="1"/>
    <col min="1794" max="1794" width="38.75" style="24" bestFit="1" customWidth="1"/>
    <col min="1795" max="2048" width="9" style="24"/>
    <col min="2049" max="2049" width="17.375" style="24" bestFit="1" customWidth="1"/>
    <col min="2050" max="2050" width="38.75" style="24" bestFit="1" customWidth="1"/>
    <col min="2051" max="2304" width="9" style="24"/>
    <col min="2305" max="2305" width="17.375" style="24" bestFit="1" customWidth="1"/>
    <col min="2306" max="2306" width="38.75" style="24" bestFit="1" customWidth="1"/>
    <col min="2307" max="2560" width="9" style="24"/>
    <col min="2561" max="2561" width="17.375" style="24" bestFit="1" customWidth="1"/>
    <col min="2562" max="2562" width="38.75" style="24" bestFit="1" customWidth="1"/>
    <col min="2563" max="2816" width="9" style="24"/>
    <col min="2817" max="2817" width="17.375" style="24" bestFit="1" customWidth="1"/>
    <col min="2818" max="2818" width="38.75" style="24" bestFit="1" customWidth="1"/>
    <col min="2819" max="3072" width="9" style="24"/>
    <col min="3073" max="3073" width="17.375" style="24" bestFit="1" customWidth="1"/>
    <col min="3074" max="3074" width="38.75" style="24" bestFit="1" customWidth="1"/>
    <col min="3075" max="3328" width="9" style="24"/>
    <col min="3329" max="3329" width="17.375" style="24" bestFit="1" customWidth="1"/>
    <col min="3330" max="3330" width="38.75" style="24" bestFit="1" customWidth="1"/>
    <col min="3331" max="3584" width="9" style="24"/>
    <col min="3585" max="3585" width="17.375" style="24" bestFit="1" customWidth="1"/>
    <col min="3586" max="3586" width="38.75" style="24" bestFit="1" customWidth="1"/>
    <col min="3587" max="3840" width="9" style="24"/>
    <col min="3841" max="3841" width="17.375" style="24" bestFit="1" customWidth="1"/>
    <col min="3842" max="3842" width="38.75" style="24" bestFit="1" customWidth="1"/>
    <col min="3843" max="4096" width="9" style="24"/>
    <col min="4097" max="4097" width="17.375" style="24" bestFit="1" customWidth="1"/>
    <col min="4098" max="4098" width="38.75" style="24" bestFit="1" customWidth="1"/>
    <col min="4099" max="4352" width="9" style="24"/>
    <col min="4353" max="4353" width="17.375" style="24" bestFit="1" customWidth="1"/>
    <col min="4354" max="4354" width="38.75" style="24" bestFit="1" customWidth="1"/>
    <col min="4355" max="4608" width="9" style="24"/>
    <col min="4609" max="4609" width="17.375" style="24" bestFit="1" customWidth="1"/>
    <col min="4610" max="4610" width="38.75" style="24" bestFit="1" customWidth="1"/>
    <col min="4611" max="4864" width="9" style="24"/>
    <col min="4865" max="4865" width="17.375" style="24" bestFit="1" customWidth="1"/>
    <col min="4866" max="4866" width="38.75" style="24" bestFit="1" customWidth="1"/>
    <col min="4867" max="5120" width="9" style="24"/>
    <col min="5121" max="5121" width="17.375" style="24" bestFit="1" customWidth="1"/>
    <col min="5122" max="5122" width="38.75" style="24" bestFit="1" customWidth="1"/>
    <col min="5123" max="5376" width="9" style="24"/>
    <col min="5377" max="5377" width="17.375" style="24" bestFit="1" customWidth="1"/>
    <col min="5378" max="5378" width="38.75" style="24" bestFit="1" customWidth="1"/>
    <col min="5379" max="5632" width="9" style="24"/>
    <col min="5633" max="5633" width="17.375" style="24" bestFit="1" customWidth="1"/>
    <col min="5634" max="5634" width="38.75" style="24" bestFit="1" customWidth="1"/>
    <col min="5635" max="5888" width="9" style="24"/>
    <col min="5889" max="5889" width="17.375" style="24" bestFit="1" customWidth="1"/>
    <col min="5890" max="5890" width="38.75" style="24" bestFit="1" customWidth="1"/>
    <col min="5891" max="6144" width="9" style="24"/>
    <col min="6145" max="6145" width="17.375" style="24" bestFit="1" customWidth="1"/>
    <col min="6146" max="6146" width="38.75" style="24" bestFit="1" customWidth="1"/>
    <col min="6147" max="6400" width="9" style="24"/>
    <col min="6401" max="6401" width="17.375" style="24" bestFit="1" customWidth="1"/>
    <col min="6402" max="6402" width="38.75" style="24" bestFit="1" customWidth="1"/>
    <col min="6403" max="6656" width="9" style="24"/>
    <col min="6657" max="6657" width="17.375" style="24" bestFit="1" customWidth="1"/>
    <col min="6658" max="6658" width="38.75" style="24" bestFit="1" customWidth="1"/>
    <col min="6659" max="6912" width="9" style="24"/>
    <col min="6913" max="6913" width="17.375" style="24" bestFit="1" customWidth="1"/>
    <col min="6914" max="6914" width="38.75" style="24" bestFit="1" customWidth="1"/>
    <col min="6915" max="7168" width="9" style="24"/>
    <col min="7169" max="7169" width="17.375" style="24" bestFit="1" customWidth="1"/>
    <col min="7170" max="7170" width="38.75" style="24" bestFit="1" customWidth="1"/>
    <col min="7171" max="7424" width="9" style="24"/>
    <col min="7425" max="7425" width="17.375" style="24" bestFit="1" customWidth="1"/>
    <col min="7426" max="7426" width="38.75" style="24" bestFit="1" customWidth="1"/>
    <col min="7427" max="7680" width="9" style="24"/>
    <col min="7681" max="7681" width="17.375" style="24" bestFit="1" customWidth="1"/>
    <col min="7682" max="7682" width="38.75" style="24" bestFit="1" customWidth="1"/>
    <col min="7683" max="7936" width="9" style="24"/>
    <col min="7937" max="7937" width="17.375" style="24" bestFit="1" customWidth="1"/>
    <col min="7938" max="7938" width="38.75" style="24" bestFit="1" customWidth="1"/>
    <col min="7939" max="8192" width="9" style="24"/>
    <col min="8193" max="8193" width="17.375" style="24" bestFit="1" customWidth="1"/>
    <col min="8194" max="8194" width="38.75" style="24" bestFit="1" customWidth="1"/>
    <col min="8195" max="8448" width="9" style="24"/>
    <col min="8449" max="8449" width="17.375" style="24" bestFit="1" customWidth="1"/>
    <col min="8450" max="8450" width="38.75" style="24" bestFit="1" customWidth="1"/>
    <col min="8451" max="8704" width="9" style="24"/>
    <col min="8705" max="8705" width="17.375" style="24" bestFit="1" customWidth="1"/>
    <col min="8706" max="8706" width="38.75" style="24" bestFit="1" customWidth="1"/>
    <col min="8707" max="8960" width="9" style="24"/>
    <col min="8961" max="8961" width="17.375" style="24" bestFit="1" customWidth="1"/>
    <col min="8962" max="8962" width="38.75" style="24" bestFit="1" customWidth="1"/>
    <col min="8963" max="9216" width="9" style="24"/>
    <col min="9217" max="9217" width="17.375" style="24" bestFit="1" customWidth="1"/>
    <col min="9218" max="9218" width="38.75" style="24" bestFit="1" customWidth="1"/>
    <col min="9219" max="9472" width="9" style="24"/>
    <col min="9473" max="9473" width="17.375" style="24" bestFit="1" customWidth="1"/>
    <col min="9474" max="9474" width="38.75" style="24" bestFit="1" customWidth="1"/>
    <col min="9475" max="9728" width="9" style="24"/>
    <col min="9729" max="9729" width="17.375" style="24" bestFit="1" customWidth="1"/>
    <col min="9730" max="9730" width="38.75" style="24" bestFit="1" customWidth="1"/>
    <col min="9731" max="9984" width="9" style="24"/>
    <col min="9985" max="9985" width="17.375" style="24" bestFit="1" customWidth="1"/>
    <col min="9986" max="9986" width="38.75" style="24" bestFit="1" customWidth="1"/>
    <col min="9987" max="10240" width="9" style="24"/>
    <col min="10241" max="10241" width="17.375" style="24" bestFit="1" customWidth="1"/>
    <col min="10242" max="10242" width="38.75" style="24" bestFit="1" customWidth="1"/>
    <col min="10243" max="10496" width="9" style="24"/>
    <col min="10497" max="10497" width="17.375" style="24" bestFit="1" customWidth="1"/>
    <col min="10498" max="10498" width="38.75" style="24" bestFit="1" customWidth="1"/>
    <col min="10499" max="10752" width="9" style="24"/>
    <col min="10753" max="10753" width="17.375" style="24" bestFit="1" customWidth="1"/>
    <col min="10754" max="10754" width="38.75" style="24" bestFit="1" customWidth="1"/>
    <col min="10755" max="11008" width="9" style="24"/>
    <col min="11009" max="11009" width="17.375" style="24" bestFit="1" customWidth="1"/>
    <col min="11010" max="11010" width="38.75" style="24" bestFit="1" customWidth="1"/>
    <col min="11011" max="11264" width="9" style="24"/>
    <col min="11265" max="11265" width="17.375" style="24" bestFit="1" customWidth="1"/>
    <col min="11266" max="11266" width="38.75" style="24" bestFit="1" customWidth="1"/>
    <col min="11267" max="11520" width="9" style="24"/>
    <col min="11521" max="11521" width="17.375" style="24" bestFit="1" customWidth="1"/>
    <col min="11522" max="11522" width="38.75" style="24" bestFit="1" customWidth="1"/>
    <col min="11523" max="11776" width="9" style="24"/>
    <col min="11777" max="11777" width="17.375" style="24" bestFit="1" customWidth="1"/>
    <col min="11778" max="11778" width="38.75" style="24" bestFit="1" customWidth="1"/>
    <col min="11779" max="12032" width="9" style="24"/>
    <col min="12033" max="12033" width="17.375" style="24" bestFit="1" customWidth="1"/>
    <col min="12034" max="12034" width="38.75" style="24" bestFit="1" customWidth="1"/>
    <col min="12035" max="12288" width="9" style="24"/>
    <col min="12289" max="12289" width="17.375" style="24" bestFit="1" customWidth="1"/>
    <col min="12290" max="12290" width="38.75" style="24" bestFit="1" customWidth="1"/>
    <col min="12291" max="12544" width="9" style="24"/>
    <col min="12545" max="12545" width="17.375" style="24" bestFit="1" customWidth="1"/>
    <col min="12546" max="12546" width="38.75" style="24" bestFit="1" customWidth="1"/>
    <col min="12547" max="12800" width="9" style="24"/>
    <col min="12801" max="12801" width="17.375" style="24" bestFit="1" customWidth="1"/>
    <col min="12802" max="12802" width="38.75" style="24" bestFit="1" customWidth="1"/>
    <col min="12803" max="13056" width="9" style="24"/>
    <col min="13057" max="13057" width="17.375" style="24" bestFit="1" customWidth="1"/>
    <col min="13058" max="13058" width="38.75" style="24" bestFit="1" customWidth="1"/>
    <col min="13059" max="13312" width="9" style="24"/>
    <col min="13313" max="13313" width="17.375" style="24" bestFit="1" customWidth="1"/>
    <col min="13314" max="13314" width="38.75" style="24" bestFit="1" customWidth="1"/>
    <col min="13315" max="13568" width="9" style="24"/>
    <col min="13569" max="13569" width="17.375" style="24" bestFit="1" customWidth="1"/>
    <col min="13570" max="13570" width="38.75" style="24" bestFit="1" customWidth="1"/>
    <col min="13571" max="13824" width="9" style="24"/>
    <col min="13825" max="13825" width="17.375" style="24" bestFit="1" customWidth="1"/>
    <col min="13826" max="13826" width="38.75" style="24" bestFit="1" customWidth="1"/>
    <col min="13827" max="14080" width="9" style="24"/>
    <col min="14081" max="14081" width="17.375" style="24" bestFit="1" customWidth="1"/>
    <col min="14082" max="14082" width="38.75" style="24" bestFit="1" customWidth="1"/>
    <col min="14083" max="14336" width="9" style="24"/>
    <col min="14337" max="14337" width="17.375" style="24" bestFit="1" customWidth="1"/>
    <col min="14338" max="14338" width="38.75" style="24" bestFit="1" customWidth="1"/>
    <col min="14339" max="14592" width="9" style="24"/>
    <col min="14593" max="14593" width="17.375" style="24" bestFit="1" customWidth="1"/>
    <col min="14594" max="14594" width="38.75" style="24" bestFit="1" customWidth="1"/>
    <col min="14595" max="14848" width="9" style="24"/>
    <col min="14849" max="14849" width="17.375" style="24" bestFit="1" customWidth="1"/>
    <col min="14850" max="14850" width="38.75" style="24" bestFit="1" customWidth="1"/>
    <col min="14851" max="15104" width="9" style="24"/>
    <col min="15105" max="15105" width="17.375" style="24" bestFit="1" customWidth="1"/>
    <col min="15106" max="15106" width="38.75" style="24" bestFit="1" customWidth="1"/>
    <col min="15107" max="15360" width="9" style="24"/>
    <col min="15361" max="15361" width="17.375" style="24" bestFit="1" customWidth="1"/>
    <col min="15362" max="15362" width="38.75" style="24" bestFit="1" customWidth="1"/>
    <col min="15363" max="15616" width="9" style="24"/>
    <col min="15617" max="15617" width="17.375" style="24" bestFit="1" customWidth="1"/>
    <col min="15618" max="15618" width="38.75" style="24" bestFit="1" customWidth="1"/>
    <col min="15619" max="15872" width="9" style="24"/>
    <col min="15873" max="15873" width="17.375" style="24" bestFit="1" customWidth="1"/>
    <col min="15874" max="15874" width="38.75" style="24" bestFit="1" customWidth="1"/>
    <col min="15875" max="16128" width="9" style="24"/>
    <col min="16129" max="16129" width="17.375" style="24" bestFit="1" customWidth="1"/>
    <col min="16130" max="16130" width="38.75" style="24" bestFit="1" customWidth="1"/>
    <col min="16131" max="16384" width="9" style="24"/>
  </cols>
  <sheetData>
    <row r="1" spans="1:2" ht="36" customHeight="1" x14ac:dyDescent="0.2">
      <c r="A1" s="23" t="s">
        <v>33</v>
      </c>
      <c r="B1" s="20">
        <v>3</v>
      </c>
    </row>
    <row r="2" spans="1:2" ht="36" customHeight="1" x14ac:dyDescent="0.2">
      <c r="A2" s="23" t="s">
        <v>34</v>
      </c>
      <c r="B2" s="20" t="s">
        <v>71</v>
      </c>
    </row>
    <row r="3" spans="1:2" x14ac:dyDescent="0.2">
      <c r="A3" s="25" t="s">
        <v>35</v>
      </c>
      <c r="B3" s="31" t="s">
        <v>70</v>
      </c>
    </row>
    <row r="6" spans="1:2" x14ac:dyDescent="0.2">
      <c r="A6" s="26" t="s">
        <v>36</v>
      </c>
      <c r="B6" s="27" t="s">
        <v>72</v>
      </c>
    </row>
    <row r="7" spans="1:2" x14ac:dyDescent="0.2">
      <c r="A7" s="28" t="s">
        <v>37</v>
      </c>
      <c r="B7" s="29" t="s">
        <v>75</v>
      </c>
    </row>
    <row r="8" spans="1:2" x14ac:dyDescent="0.2">
      <c r="A8" s="26" t="s">
        <v>38</v>
      </c>
      <c r="B8" s="27" t="s">
        <v>73</v>
      </c>
    </row>
    <row r="9" spans="1:2" x14ac:dyDescent="0.2">
      <c r="A9" s="28" t="s">
        <v>37</v>
      </c>
      <c r="B9" s="29" t="s">
        <v>76</v>
      </c>
    </row>
    <row r="10" spans="1:2" x14ac:dyDescent="0.2">
      <c r="A10" s="26" t="s">
        <v>39</v>
      </c>
      <c r="B10" s="27" t="s">
        <v>74</v>
      </c>
    </row>
    <row r="11" spans="1:2" x14ac:dyDescent="0.2">
      <c r="A11" s="28" t="s">
        <v>37</v>
      </c>
      <c r="B11" s="29" t="s">
        <v>76</v>
      </c>
    </row>
    <row r="12" spans="1:2" x14ac:dyDescent="0.2">
      <c r="A12" s="26" t="s">
        <v>40</v>
      </c>
      <c r="B12" s="30"/>
    </row>
    <row r="13" spans="1:2" x14ac:dyDescent="0.2">
      <c r="A13" s="28" t="s">
        <v>37</v>
      </c>
      <c r="B13" s="30"/>
    </row>
    <row r="14" spans="1:2" x14ac:dyDescent="0.2">
      <c r="A14" s="26" t="s">
        <v>41</v>
      </c>
      <c r="B14" s="27"/>
    </row>
    <row r="15" spans="1:2" x14ac:dyDescent="0.2">
      <c r="A15" s="28" t="s">
        <v>37</v>
      </c>
      <c r="B15" s="29"/>
    </row>
    <row r="16" spans="1:2" x14ac:dyDescent="0.2">
      <c r="A16" s="26" t="s">
        <v>42</v>
      </c>
      <c r="B16" s="30"/>
    </row>
    <row r="17" spans="1:2" x14ac:dyDescent="0.2">
      <c r="A17" s="28" t="s">
        <v>37</v>
      </c>
      <c r="B17" s="30"/>
    </row>
    <row r="18" spans="1:2" x14ac:dyDescent="0.2">
      <c r="A18" s="26" t="s">
        <v>43</v>
      </c>
      <c r="B18" s="27"/>
    </row>
    <row r="19" spans="1:2" x14ac:dyDescent="0.2">
      <c r="A19" s="28" t="s">
        <v>37</v>
      </c>
      <c r="B19" s="29"/>
    </row>
    <row r="20" spans="1:2" x14ac:dyDescent="0.2">
      <c r="A20" s="26" t="s">
        <v>44</v>
      </c>
      <c r="B20" s="30"/>
    </row>
    <row r="21" spans="1:2" x14ac:dyDescent="0.2">
      <c r="A21" s="28" t="s">
        <v>37</v>
      </c>
      <c r="B21" s="29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1"/>
  <sheetViews>
    <sheetView view="pageBreakPreview" zoomScale="70" zoomScaleNormal="100" zoomScaleSheetLayoutView="70" workbookViewId="0">
      <selection activeCell="E20" sqref="E20:H21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24" width="17.625" style="2" customWidth="1"/>
    <col min="25" max="25" width="12.625" style="2" customWidth="1"/>
    <col min="26" max="16384" width="9" style="2"/>
  </cols>
  <sheetData>
    <row r="1" spans="1:25" ht="14.25" customHeight="1" x14ac:dyDescent="0.15">
      <c r="A1" s="1" t="s">
        <v>0</v>
      </c>
    </row>
    <row r="2" spans="1:25" ht="42" x14ac:dyDescent="0.4">
      <c r="J2" s="3"/>
      <c r="K2" s="3"/>
      <c r="L2" s="3"/>
      <c r="M2" s="3"/>
    </row>
    <row r="3" spans="1:25" ht="18" customHeight="1" x14ac:dyDescent="0.15">
      <c r="B3" s="1"/>
      <c r="C3" s="1"/>
      <c r="D3" s="1"/>
      <c r="E3" s="1"/>
      <c r="F3" s="1"/>
      <c r="G3" s="1"/>
    </row>
    <row r="4" spans="1:25" ht="13.5" customHeight="1" x14ac:dyDescent="0.15">
      <c r="A4" s="4"/>
      <c r="B4" s="4"/>
      <c r="C4" s="4"/>
      <c r="D4" s="4"/>
      <c r="E4" s="4"/>
      <c r="F4" s="4"/>
      <c r="G4" s="4"/>
    </row>
    <row r="5" spans="1:25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5" ht="30" customHeight="1" thickBot="1" x14ac:dyDescent="0.2">
      <c r="A6" s="123" t="str">
        <f>基本情報!B3</f>
        <v>（和歌山県議会議員橋本市選挙区補欠選挙）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</row>
    <row r="7" spans="1:25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57" t="s">
        <v>59</v>
      </c>
      <c r="R7" s="58"/>
      <c r="S7" s="61" t="s">
        <v>4</v>
      </c>
      <c r="T7" s="58" t="s">
        <v>46</v>
      </c>
      <c r="U7" s="58"/>
      <c r="V7" s="63" t="s">
        <v>5</v>
      </c>
    </row>
    <row r="8" spans="1:25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59"/>
      <c r="R8" s="60"/>
      <c r="S8" s="62"/>
      <c r="T8" s="60"/>
      <c r="U8" s="60"/>
      <c r="V8" s="64"/>
    </row>
    <row r="9" spans="1:25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  <c r="X9" s="21" t="s">
        <v>58</v>
      </c>
      <c r="Y9" s="22" t="s">
        <v>49</v>
      </c>
    </row>
    <row r="10" spans="1:25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  <c r="X10" s="125">
        <f>'0130'!H10</f>
        <v>0</v>
      </c>
      <c r="Y10" s="124" t="str">
        <f>IF(X10&gt;H10,"エラー","ＯＫ")</f>
        <v>ＯＫ</v>
      </c>
    </row>
    <row r="11" spans="1:25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  <c r="X11" s="125"/>
      <c r="Y11" s="124"/>
    </row>
    <row r="12" spans="1:25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  <c r="X12" s="125">
        <f>'0130'!H12</f>
        <v>0</v>
      </c>
      <c r="Y12" s="124" t="str">
        <f>IF(X12&gt;H12,"エラー","ＯＫ")</f>
        <v>ＯＫ</v>
      </c>
    </row>
    <row r="13" spans="1:25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  <c r="X13" s="125"/>
      <c r="Y13" s="124"/>
    </row>
    <row r="14" spans="1:25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  <c r="X14" s="125">
        <f>'0130'!H14</f>
        <v>0</v>
      </c>
      <c r="Y14" s="124" t="str">
        <f>IF(X14&gt;H14,"エラー","ＯＫ")</f>
        <v>ＯＫ</v>
      </c>
    </row>
    <row r="15" spans="1:25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  <c r="X15" s="125"/>
      <c r="Y15" s="124"/>
    </row>
    <row r="16" spans="1:25" ht="21" hidden="1" customHeight="1" x14ac:dyDescent="0.15">
      <c r="A16" s="70">
        <v>4</v>
      </c>
      <c r="B16" s="72"/>
      <c r="C16" s="72"/>
      <c r="D16" s="72"/>
      <c r="E16" s="72"/>
      <c r="F16" s="72"/>
      <c r="G16" s="73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5"/>
      <c r="U16" s="5"/>
      <c r="V16" s="6"/>
    </row>
    <row r="17" spans="1:22" ht="21" hidden="1" customHeight="1" thickBot="1" x14ac:dyDescent="0.2">
      <c r="A17" s="80"/>
      <c r="B17" s="85"/>
      <c r="C17" s="85"/>
      <c r="D17" s="85"/>
      <c r="E17" s="85"/>
      <c r="F17" s="85"/>
      <c r="G17" s="86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9"/>
      <c r="U17" s="9"/>
      <c r="V17" s="10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26">
        <f>'0130'!E20</f>
        <v>0</v>
      </c>
      <c r="F20" s="127"/>
      <c r="G20" s="127"/>
      <c r="H20" s="127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28"/>
      <c r="F21" s="129"/>
      <c r="G21" s="129"/>
      <c r="H21" s="129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6">
    <mergeCell ref="V20:V21"/>
    <mergeCell ref="A23:C23"/>
    <mergeCell ref="D23:V23"/>
    <mergeCell ref="D24:V24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4:A15"/>
    <mergeCell ref="B14:G14"/>
    <mergeCell ref="H14:S15"/>
    <mergeCell ref="X14:X15"/>
    <mergeCell ref="Y14:Y15"/>
    <mergeCell ref="B15:G15"/>
    <mergeCell ref="Y10:Y11"/>
    <mergeCell ref="B11:G11"/>
    <mergeCell ref="A12:A13"/>
    <mergeCell ref="B12:G12"/>
    <mergeCell ref="H12:S13"/>
    <mergeCell ref="X12:X13"/>
    <mergeCell ref="Y12:Y13"/>
    <mergeCell ref="B13:G13"/>
    <mergeCell ref="X10:X11"/>
    <mergeCell ref="A9:G9"/>
    <mergeCell ref="H9:V9"/>
    <mergeCell ref="A10:A11"/>
    <mergeCell ref="B10:G10"/>
    <mergeCell ref="H10:S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36"/>
  <sheetViews>
    <sheetView tabSelected="1" view="pageBreakPreview" topLeftCell="A7" zoomScale="85" zoomScaleNormal="100" zoomScaleSheetLayoutView="85" workbookViewId="0">
      <selection activeCell="H10" sqref="H10:S11"/>
    </sheetView>
  </sheetViews>
  <sheetFormatPr defaultRowHeight="13.5" x14ac:dyDescent="0.15"/>
  <cols>
    <col min="1" max="1" width="2.625" style="163" customWidth="1"/>
    <col min="2" max="2" width="3" style="163" customWidth="1"/>
    <col min="3" max="5" width="4" style="163" customWidth="1"/>
    <col min="6" max="6" width="4.625" style="163" customWidth="1"/>
    <col min="7" max="7" width="4" style="163" customWidth="1"/>
    <col min="8" max="9" width="4.125" style="163" customWidth="1"/>
    <col min="10" max="11" width="4" style="163" customWidth="1"/>
    <col min="12" max="12" width="2.625" style="163" customWidth="1"/>
    <col min="13" max="13" width="2" style="163" customWidth="1"/>
    <col min="14" max="16" width="4.125" style="163" customWidth="1"/>
    <col min="17" max="21" width="4" style="163" customWidth="1"/>
    <col min="22" max="22" width="4.625" style="163" customWidth="1"/>
    <col min="23" max="23" width="2.125" style="163" customWidth="1"/>
    <col min="24" max="25" width="15.625" style="163" customWidth="1"/>
    <col min="26" max="28" width="9" style="163"/>
    <col min="29" max="37" width="13.125" style="163" customWidth="1"/>
    <col min="38" max="16384" width="9" style="163"/>
  </cols>
  <sheetData>
    <row r="1" spans="1:37" ht="14.25" customHeight="1" x14ac:dyDescent="0.15">
      <c r="A1" s="162" t="s">
        <v>16</v>
      </c>
    </row>
    <row r="2" spans="1:37" ht="42" x14ac:dyDescent="0.4">
      <c r="J2" s="164"/>
      <c r="K2" s="164"/>
      <c r="L2" s="164"/>
      <c r="M2" s="164"/>
    </row>
    <row r="3" spans="1:37" ht="18" customHeight="1" x14ac:dyDescent="0.15">
      <c r="B3" s="162"/>
      <c r="C3" s="162"/>
      <c r="D3" s="162"/>
      <c r="E3" s="162"/>
      <c r="F3" s="162"/>
      <c r="G3" s="162"/>
    </row>
    <row r="4" spans="1:37" ht="13.5" customHeight="1" x14ac:dyDescent="0.15">
      <c r="A4" s="165"/>
      <c r="B4" s="165"/>
      <c r="C4" s="165"/>
      <c r="D4" s="165"/>
      <c r="E4" s="165"/>
      <c r="F4" s="165"/>
      <c r="G4" s="165"/>
    </row>
    <row r="5" spans="1:37" ht="33" customHeight="1" x14ac:dyDescent="0.15">
      <c r="A5" s="166" t="s">
        <v>17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</row>
    <row r="6" spans="1:37" ht="30" customHeight="1" thickBot="1" x14ac:dyDescent="0.2">
      <c r="A6" s="167" t="str">
        <f>基本情報!B3</f>
        <v>（和歌山県議会議員橋本市選挙区補欠選挙）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</row>
    <row r="7" spans="1:37" ht="21" customHeight="1" x14ac:dyDescent="0.15">
      <c r="A7" s="168" t="s">
        <v>2</v>
      </c>
      <c r="B7" s="169"/>
      <c r="C7" s="170"/>
      <c r="D7" s="170"/>
      <c r="E7" s="171">
        <f>基本情報!B1</f>
        <v>3</v>
      </c>
      <c r="F7" s="172"/>
      <c r="G7" s="171" t="str">
        <f>基本情報!B2</f>
        <v>橋本市</v>
      </c>
      <c r="H7" s="172"/>
      <c r="I7" s="172"/>
      <c r="J7" s="172"/>
      <c r="K7" s="172"/>
      <c r="L7" s="172"/>
      <c r="M7" s="173"/>
      <c r="N7" s="174" t="s">
        <v>18</v>
      </c>
      <c r="O7" s="175"/>
      <c r="P7" s="176"/>
      <c r="Q7" s="177" t="s">
        <v>77</v>
      </c>
      <c r="R7" s="178"/>
      <c r="S7" s="179" t="s">
        <v>4</v>
      </c>
      <c r="T7" s="178" t="s">
        <v>78</v>
      </c>
      <c r="U7" s="178"/>
      <c r="V7" s="180" t="s">
        <v>5</v>
      </c>
    </row>
    <row r="8" spans="1:37" ht="21" customHeight="1" thickBot="1" x14ac:dyDescent="0.2">
      <c r="A8" s="181"/>
      <c r="B8" s="182"/>
      <c r="C8" s="183"/>
      <c r="D8" s="183"/>
      <c r="E8" s="184"/>
      <c r="F8" s="185"/>
      <c r="G8" s="184"/>
      <c r="H8" s="185"/>
      <c r="I8" s="185"/>
      <c r="J8" s="185"/>
      <c r="K8" s="185"/>
      <c r="L8" s="185"/>
      <c r="M8" s="186"/>
      <c r="N8" s="187"/>
      <c r="O8" s="188"/>
      <c r="P8" s="189"/>
      <c r="Q8" s="190"/>
      <c r="R8" s="191"/>
      <c r="S8" s="192"/>
      <c r="T8" s="191"/>
      <c r="U8" s="191"/>
      <c r="V8" s="193"/>
    </row>
    <row r="9" spans="1:37" ht="21" customHeight="1" thickTop="1" x14ac:dyDescent="0.15">
      <c r="A9" s="194" t="s">
        <v>6</v>
      </c>
      <c r="B9" s="195"/>
      <c r="C9" s="195"/>
      <c r="D9" s="195"/>
      <c r="E9" s="195"/>
      <c r="F9" s="195"/>
      <c r="G9" s="196"/>
      <c r="H9" s="197" t="s">
        <v>7</v>
      </c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8"/>
      <c r="X9" s="199" t="s">
        <v>60</v>
      </c>
      <c r="Y9" s="200" t="s">
        <v>49</v>
      </c>
      <c r="AC9" s="201" t="s">
        <v>61</v>
      </c>
      <c r="AD9" s="201" t="s">
        <v>62</v>
      </c>
      <c r="AE9" s="201" t="s">
        <v>63</v>
      </c>
      <c r="AF9" s="201" t="s">
        <v>64</v>
      </c>
      <c r="AG9" s="201" t="s">
        <v>65</v>
      </c>
      <c r="AH9" s="201" t="s">
        <v>66</v>
      </c>
      <c r="AI9" s="201" t="s">
        <v>67</v>
      </c>
      <c r="AJ9" s="201" t="s">
        <v>68</v>
      </c>
      <c r="AK9" s="201" t="s">
        <v>69</v>
      </c>
    </row>
    <row r="10" spans="1:37" ht="21" customHeight="1" x14ac:dyDescent="0.15">
      <c r="A10" s="202">
        <v>1</v>
      </c>
      <c r="B10" s="203" t="str">
        <f>基本情報!B6</f>
        <v>岡本　やすひろ</v>
      </c>
      <c r="C10" s="203"/>
      <c r="D10" s="203"/>
      <c r="E10" s="203"/>
      <c r="F10" s="203"/>
      <c r="G10" s="204"/>
      <c r="H10" s="205">
        <v>8390</v>
      </c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7"/>
      <c r="U10" s="207"/>
      <c r="V10" s="208"/>
      <c r="X10" s="209">
        <f>IF(AK10&gt;0,AK10,IF(AJ10&gt;0,AJ10,IF(AI10&gt;0,AI10,IF(AH10&gt;0,AH10,IF(AG10&gt;0,AG10,IF(AF10&gt;0,AF10,IF(AE10,AE10,IF(AD10,AD10,AC10))))))))</f>
        <v>0</v>
      </c>
      <c r="Y10" s="210" t="str">
        <f>IF(X10&gt;H10,"エラー","ＯＫ")</f>
        <v>ＯＫ</v>
      </c>
      <c r="AC10" s="149">
        <f>'2200'!$H10</f>
        <v>0</v>
      </c>
      <c r="AD10" s="149">
        <f>'2230'!$H10</f>
        <v>0</v>
      </c>
      <c r="AE10" s="149">
        <f>'2300'!$H10</f>
        <v>0</v>
      </c>
      <c r="AF10" s="149">
        <f>'2330'!$H10</f>
        <v>0</v>
      </c>
      <c r="AG10" s="149">
        <f>'0000'!$H10</f>
        <v>0</v>
      </c>
      <c r="AH10" s="149">
        <f>'0030'!$H10</f>
        <v>0</v>
      </c>
      <c r="AI10" s="149">
        <f>'0100'!$H10</f>
        <v>0</v>
      </c>
      <c r="AJ10" s="149">
        <f>'0130'!$H10</f>
        <v>0</v>
      </c>
      <c r="AK10" s="149">
        <f>'0200'!$H10</f>
        <v>0</v>
      </c>
    </row>
    <row r="11" spans="1:37" ht="21" customHeight="1" x14ac:dyDescent="0.15">
      <c r="A11" s="211"/>
      <c r="B11" s="212" t="str">
        <f>基本情報!B7</f>
        <v>（自由民主党）</v>
      </c>
      <c r="C11" s="212"/>
      <c r="D11" s="212"/>
      <c r="E11" s="212"/>
      <c r="F11" s="212"/>
      <c r="G11" s="213"/>
      <c r="H11" s="214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6"/>
      <c r="U11" s="216"/>
      <c r="V11" s="217"/>
      <c r="X11" s="209"/>
      <c r="Y11" s="210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ht="21" customHeight="1" x14ac:dyDescent="0.15">
      <c r="A12" s="202">
        <v>2</v>
      </c>
      <c r="B12" s="203" t="str">
        <f>基本情報!B8</f>
        <v>東　　みき</v>
      </c>
      <c r="C12" s="203"/>
      <c r="D12" s="203"/>
      <c r="E12" s="203"/>
      <c r="F12" s="203"/>
      <c r="G12" s="204"/>
      <c r="H12" s="205">
        <v>7493</v>
      </c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7"/>
      <c r="U12" s="207"/>
      <c r="V12" s="208"/>
      <c r="X12" s="209">
        <f>IF(AK12&gt;0,AK12,IF(AJ12&gt;0,AJ12,IF(AI12&gt;0,AI12,IF(AH12&gt;0,AH12,IF(AG12&gt;0,AG12,IF(AF12&gt;0,AF12,IF(AE12,AE12,IF(AD12,AD12,AC12))))))))</f>
        <v>0</v>
      </c>
      <c r="Y12" s="210" t="str">
        <f>IF(X12&gt;H12,"エラー","ＯＫ")</f>
        <v>ＯＫ</v>
      </c>
      <c r="AC12" s="149">
        <f>'2200'!H12</f>
        <v>0</v>
      </c>
      <c r="AD12" s="149">
        <f>'2230'!$H12</f>
        <v>0</v>
      </c>
      <c r="AE12" s="149">
        <f>'2300'!$H12</f>
        <v>0</v>
      </c>
      <c r="AF12" s="149">
        <f>'2330'!$H12</f>
        <v>0</v>
      </c>
      <c r="AG12" s="149">
        <f>'0000'!$H12</f>
        <v>0</v>
      </c>
      <c r="AH12" s="149">
        <f>'0030'!$H12</f>
        <v>0</v>
      </c>
      <c r="AI12" s="149">
        <f>'0100'!$H12</f>
        <v>0</v>
      </c>
      <c r="AJ12" s="149">
        <f>'0130'!$H12</f>
        <v>0</v>
      </c>
      <c r="AK12" s="149">
        <f>'0200'!$H12</f>
        <v>0</v>
      </c>
    </row>
    <row r="13" spans="1:37" ht="21" customHeight="1" x14ac:dyDescent="0.15">
      <c r="A13" s="211"/>
      <c r="B13" s="212" t="str">
        <f>基本情報!B9</f>
        <v>（無所属）</v>
      </c>
      <c r="C13" s="212"/>
      <c r="D13" s="212"/>
      <c r="E13" s="212"/>
      <c r="F13" s="212"/>
      <c r="G13" s="213"/>
      <c r="H13" s="214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6"/>
      <c r="U13" s="216"/>
      <c r="V13" s="217"/>
      <c r="X13" s="209"/>
      <c r="Y13" s="210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1:37" ht="21" customHeight="1" x14ac:dyDescent="0.15">
      <c r="A14" s="202">
        <v>3</v>
      </c>
      <c r="B14" s="203" t="str">
        <f>基本情報!B10</f>
        <v>土井　ゆみこ</v>
      </c>
      <c r="C14" s="203"/>
      <c r="D14" s="203"/>
      <c r="E14" s="203"/>
      <c r="F14" s="203"/>
      <c r="G14" s="204"/>
      <c r="H14" s="205">
        <v>10284</v>
      </c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7"/>
      <c r="U14" s="207"/>
      <c r="V14" s="208"/>
      <c r="X14" s="209">
        <f>IF(AK14&gt;0,AK14,IF(AJ14&gt;0,AJ14,IF(AI14&gt;0,AI14,IF(AH14&gt;0,AH14,IF(AG14&gt;0,AG14,IF(AF14&gt;0,AF14,IF(AE14,AE14,IF(AD14,AD14,AC14))))))))</f>
        <v>0</v>
      </c>
      <c r="Y14" s="210" t="str">
        <f>IF(X14&gt;H14,"エラー","ＯＫ")</f>
        <v>ＯＫ</v>
      </c>
      <c r="AC14" s="149">
        <f>'2200'!H14</f>
        <v>0</v>
      </c>
      <c r="AD14" s="149">
        <f>'2230'!$H14</f>
        <v>0</v>
      </c>
      <c r="AE14" s="149">
        <f>'2300'!$H14</f>
        <v>0</v>
      </c>
      <c r="AF14" s="149">
        <f>'2330'!$H14</f>
        <v>0</v>
      </c>
      <c r="AG14" s="149">
        <f>'0000'!$H14</f>
        <v>0</v>
      </c>
      <c r="AH14" s="149">
        <f>'0030'!$H14</f>
        <v>0</v>
      </c>
      <c r="AI14" s="149">
        <f>'0100'!$H14</f>
        <v>0</v>
      </c>
      <c r="AJ14" s="149">
        <f>'0130'!$H14</f>
        <v>0</v>
      </c>
      <c r="AK14" s="149">
        <f>'0200'!$H14</f>
        <v>0</v>
      </c>
    </row>
    <row r="15" spans="1:37" ht="21" customHeight="1" thickBot="1" x14ac:dyDescent="0.2">
      <c r="A15" s="211"/>
      <c r="B15" s="212" t="str">
        <f>基本情報!B11</f>
        <v>（無所属）</v>
      </c>
      <c r="C15" s="212"/>
      <c r="D15" s="212"/>
      <c r="E15" s="212"/>
      <c r="F15" s="212"/>
      <c r="G15" s="213"/>
      <c r="H15" s="214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6"/>
      <c r="U15" s="216"/>
      <c r="V15" s="217"/>
      <c r="X15" s="209"/>
      <c r="Y15" s="210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1:37" ht="21" hidden="1" customHeight="1" x14ac:dyDescent="0.15">
      <c r="A16" s="202">
        <v>4</v>
      </c>
      <c r="B16" s="203"/>
      <c r="C16" s="203"/>
      <c r="D16" s="203"/>
      <c r="E16" s="203"/>
      <c r="F16" s="203"/>
      <c r="G16" s="204"/>
      <c r="H16" s="218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07"/>
      <c r="U16" s="207"/>
      <c r="V16" s="208"/>
    </row>
    <row r="17" spans="1:22" ht="21" hidden="1" customHeight="1" thickBot="1" x14ac:dyDescent="0.2">
      <c r="A17" s="220"/>
      <c r="B17" s="221"/>
      <c r="C17" s="221"/>
      <c r="D17" s="221"/>
      <c r="E17" s="221"/>
      <c r="F17" s="221"/>
      <c r="G17" s="222"/>
      <c r="H17" s="223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5"/>
      <c r="U17" s="225"/>
      <c r="V17" s="226"/>
    </row>
    <row r="18" spans="1:22" ht="21" customHeight="1" x14ac:dyDescent="0.15">
      <c r="A18" s="227" t="s">
        <v>8</v>
      </c>
      <c r="B18" s="228"/>
      <c r="C18" s="228"/>
      <c r="D18" s="228"/>
      <c r="E18" s="228"/>
      <c r="F18" s="228"/>
      <c r="G18" s="229"/>
      <c r="H18" s="304">
        <f>SUM(H10:S17)</f>
        <v>26167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230"/>
      <c r="U18" s="230"/>
      <c r="V18" s="231"/>
    </row>
    <row r="19" spans="1:22" ht="21" customHeight="1" thickBot="1" x14ac:dyDescent="0.2">
      <c r="A19" s="232"/>
      <c r="B19" s="233"/>
      <c r="C19" s="233"/>
      <c r="D19" s="233"/>
      <c r="E19" s="233"/>
      <c r="F19" s="233"/>
      <c r="G19" s="234"/>
      <c r="H19" s="306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235"/>
      <c r="U19" s="235"/>
      <c r="V19" s="236"/>
    </row>
    <row r="20" spans="1:22" ht="21" customHeight="1" x14ac:dyDescent="0.15">
      <c r="A20" s="237" t="s">
        <v>9</v>
      </c>
      <c r="B20" s="238"/>
      <c r="C20" s="239"/>
      <c r="D20" s="239"/>
      <c r="E20" s="143"/>
      <c r="F20" s="144"/>
      <c r="G20" s="144"/>
      <c r="H20" s="145"/>
      <c r="I20" s="240" t="s">
        <v>10</v>
      </c>
      <c r="J20" s="241"/>
      <c r="K20" s="242"/>
      <c r="L20" s="243"/>
      <c r="M20" s="244"/>
      <c r="N20" s="244"/>
      <c r="O20" s="244"/>
      <c r="P20" s="245"/>
      <c r="Q20" s="240" t="s">
        <v>11</v>
      </c>
      <c r="R20" s="241"/>
      <c r="S20" s="242"/>
      <c r="T20" s="246">
        <v>100</v>
      </c>
      <c r="U20" s="246"/>
      <c r="V20" s="247" t="s">
        <v>12</v>
      </c>
    </row>
    <row r="21" spans="1:22" ht="21" customHeight="1" thickBot="1" x14ac:dyDescent="0.2">
      <c r="A21" s="248"/>
      <c r="B21" s="249"/>
      <c r="C21" s="250"/>
      <c r="D21" s="250"/>
      <c r="E21" s="146"/>
      <c r="F21" s="147"/>
      <c r="G21" s="147"/>
      <c r="H21" s="148"/>
      <c r="I21" s="251"/>
      <c r="J21" s="252"/>
      <c r="K21" s="253"/>
      <c r="L21" s="254"/>
      <c r="M21" s="255"/>
      <c r="N21" s="255"/>
      <c r="O21" s="255"/>
      <c r="P21" s="256"/>
      <c r="Q21" s="251"/>
      <c r="R21" s="252"/>
      <c r="S21" s="253"/>
      <c r="T21" s="257"/>
      <c r="U21" s="257"/>
      <c r="V21" s="258"/>
    </row>
    <row r="22" spans="1:22" ht="21" customHeight="1" thickTop="1" x14ac:dyDescent="0.15">
      <c r="A22" s="259" t="s">
        <v>19</v>
      </c>
      <c r="B22" s="260"/>
      <c r="C22" s="260"/>
      <c r="D22" s="261" t="s">
        <v>20</v>
      </c>
      <c r="E22" s="262"/>
      <c r="F22" s="263"/>
      <c r="G22" s="264" t="s">
        <v>21</v>
      </c>
      <c r="H22" s="264"/>
      <c r="I22" s="264"/>
      <c r="J22" s="264" t="s">
        <v>22</v>
      </c>
      <c r="K22" s="264"/>
      <c r="L22" s="264"/>
      <c r="M22" s="264"/>
      <c r="N22" s="264" t="s">
        <v>23</v>
      </c>
      <c r="O22" s="264"/>
      <c r="P22" s="264"/>
      <c r="Q22" s="265" t="s">
        <v>24</v>
      </c>
      <c r="R22" s="265"/>
      <c r="S22" s="265"/>
      <c r="T22" s="266" t="s">
        <v>25</v>
      </c>
      <c r="U22" s="266"/>
      <c r="V22" s="267"/>
    </row>
    <row r="23" spans="1:22" ht="21" customHeight="1" x14ac:dyDescent="0.15">
      <c r="A23" s="268"/>
      <c r="B23" s="269"/>
      <c r="C23" s="269"/>
      <c r="D23" s="270"/>
      <c r="E23" s="271"/>
      <c r="F23" s="272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4"/>
      <c r="R23" s="274"/>
      <c r="S23" s="274"/>
      <c r="T23" s="241"/>
      <c r="U23" s="241"/>
      <c r="V23" s="247"/>
    </row>
    <row r="24" spans="1:22" ht="21" customHeight="1" x14ac:dyDescent="0.15">
      <c r="A24" s="211" t="s">
        <v>26</v>
      </c>
      <c r="B24" s="275"/>
      <c r="C24" s="275"/>
      <c r="D24" s="239" t="s">
        <v>27</v>
      </c>
      <c r="E24" s="239"/>
      <c r="F24" s="239"/>
      <c r="G24" s="276" t="s">
        <v>28</v>
      </c>
      <c r="H24" s="277"/>
      <c r="I24" s="278"/>
      <c r="J24" s="239" t="s">
        <v>29</v>
      </c>
      <c r="K24" s="239"/>
      <c r="L24" s="239"/>
      <c r="M24" s="239"/>
      <c r="N24" s="239" t="s">
        <v>30</v>
      </c>
      <c r="O24" s="239"/>
      <c r="P24" s="239"/>
      <c r="Q24" s="239" t="s">
        <v>31</v>
      </c>
      <c r="R24" s="239"/>
      <c r="S24" s="239"/>
      <c r="T24" s="275" t="s">
        <v>32</v>
      </c>
      <c r="U24" s="275"/>
      <c r="V24" s="279"/>
    </row>
    <row r="25" spans="1:22" ht="21" customHeight="1" x14ac:dyDescent="0.15">
      <c r="A25" s="280"/>
      <c r="B25" s="281"/>
      <c r="C25" s="282"/>
      <c r="D25" s="283"/>
      <c r="E25" s="284"/>
      <c r="F25" s="285"/>
      <c r="G25" s="150">
        <f>H18+A25+D25</f>
        <v>26167</v>
      </c>
      <c r="H25" s="150"/>
      <c r="I25" s="150"/>
      <c r="J25" s="286">
        <v>973</v>
      </c>
      <c r="K25" s="286"/>
      <c r="L25" s="286"/>
      <c r="M25" s="286"/>
      <c r="N25" s="150">
        <f>G25+J25</f>
        <v>27140</v>
      </c>
      <c r="O25" s="150"/>
      <c r="P25" s="150"/>
      <c r="Q25" s="287">
        <v>0</v>
      </c>
      <c r="R25" s="288"/>
      <c r="S25" s="289"/>
      <c r="T25" s="152">
        <f>N25+Q25</f>
        <v>27140</v>
      </c>
      <c r="U25" s="152"/>
      <c r="V25" s="153"/>
    </row>
    <row r="26" spans="1:22" ht="21" customHeight="1" thickBot="1" x14ac:dyDescent="0.2">
      <c r="A26" s="290"/>
      <c r="B26" s="291"/>
      <c r="C26" s="292"/>
      <c r="D26" s="293"/>
      <c r="E26" s="294"/>
      <c r="F26" s="295"/>
      <c r="G26" s="151"/>
      <c r="H26" s="151"/>
      <c r="I26" s="151"/>
      <c r="J26" s="296"/>
      <c r="K26" s="296"/>
      <c r="L26" s="296"/>
      <c r="M26" s="296"/>
      <c r="N26" s="151"/>
      <c r="O26" s="151"/>
      <c r="P26" s="151"/>
      <c r="Q26" s="297"/>
      <c r="R26" s="298"/>
      <c r="S26" s="299"/>
      <c r="T26" s="154"/>
      <c r="U26" s="154"/>
      <c r="V26" s="155"/>
    </row>
    <row r="27" spans="1:22" ht="21" customHeight="1" x14ac:dyDescent="0.15">
      <c r="A27" s="15"/>
      <c r="B27" s="15"/>
      <c r="C27" s="15"/>
      <c r="D27" s="16"/>
      <c r="E27" s="16"/>
      <c r="F27" s="16"/>
      <c r="G27" s="17"/>
      <c r="H27" s="17"/>
      <c r="I27" s="17"/>
      <c r="J27" s="16"/>
      <c r="K27" s="16"/>
      <c r="L27" s="16"/>
      <c r="M27" s="16"/>
      <c r="N27" s="18"/>
      <c r="O27" s="18"/>
      <c r="P27" s="18"/>
      <c r="Q27" s="16"/>
      <c r="R27" s="16"/>
      <c r="S27" s="16"/>
      <c r="T27" s="16"/>
      <c r="U27" s="16"/>
      <c r="V27" s="16"/>
    </row>
    <row r="28" spans="1:22" ht="21" customHeight="1" x14ac:dyDescent="0.15">
      <c r="A28" s="300"/>
      <c r="B28" s="300"/>
      <c r="C28" s="300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</row>
    <row r="29" spans="1:22" ht="21" customHeight="1" x14ac:dyDescent="0.15">
      <c r="A29" s="302"/>
      <c r="B29" s="302"/>
      <c r="C29" s="302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</row>
    <row r="30" spans="1:22" ht="21" customHeight="1" x14ac:dyDescent="0.15">
      <c r="A30" s="302"/>
      <c r="B30" s="302"/>
      <c r="C30" s="302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</row>
    <row r="31" spans="1:22" ht="18" customHeight="1" x14ac:dyDescent="0.15"/>
    <row r="32" spans="1:22" ht="18" customHeight="1" x14ac:dyDescent="0.15"/>
    <row r="33" s="163" customFormat="1" ht="18" customHeight="1" x14ac:dyDescent="0.15"/>
    <row r="34" s="163" customFormat="1" ht="18" customHeight="1" x14ac:dyDescent="0.15"/>
    <row r="35" s="163" customFormat="1" ht="18" customHeight="1" x14ac:dyDescent="0.15"/>
    <row r="36" s="163" customFormat="1" ht="18" customHeight="1" x14ac:dyDescent="0.15"/>
  </sheetData>
  <mergeCells count="95">
    <mergeCell ref="AF14:AF15"/>
    <mergeCell ref="AG14:AG15"/>
    <mergeCell ref="AH14:AH15"/>
    <mergeCell ref="AC12:AC13"/>
    <mergeCell ref="AD12:AD13"/>
    <mergeCell ref="AE12:AE13"/>
    <mergeCell ref="AF12:AF13"/>
    <mergeCell ref="AG12:AG13"/>
    <mergeCell ref="AH12:AH13"/>
    <mergeCell ref="X14:X15"/>
    <mergeCell ref="Y14:Y15"/>
    <mergeCell ref="AC14:AC15"/>
    <mergeCell ref="AD14:AD15"/>
    <mergeCell ref="AE14:AE15"/>
    <mergeCell ref="AJ10:AJ11"/>
    <mergeCell ref="AI14:AI15"/>
    <mergeCell ref="AJ14:AJ15"/>
    <mergeCell ref="AK10:AK11"/>
    <mergeCell ref="AK14:AK15"/>
    <mergeCell ref="AJ12:AJ13"/>
    <mergeCell ref="AK12:AK13"/>
    <mergeCell ref="AI12:AI13"/>
    <mergeCell ref="AC10:AC11"/>
    <mergeCell ref="AD10:AD11"/>
    <mergeCell ref="AE10:AE11"/>
    <mergeCell ref="AF10:AF11"/>
    <mergeCell ref="AG10:AG11"/>
    <mergeCell ref="AH10:AH11"/>
    <mergeCell ref="AI10:AI11"/>
    <mergeCell ref="A28:C28"/>
    <mergeCell ref="D28:V28"/>
    <mergeCell ref="D29:V29"/>
    <mergeCell ref="Y10:Y11"/>
    <mergeCell ref="Y12:Y13"/>
    <mergeCell ref="D25:F26"/>
    <mergeCell ref="G25:I26"/>
    <mergeCell ref="J25:M26"/>
    <mergeCell ref="N25:P26"/>
    <mergeCell ref="Q25:S26"/>
    <mergeCell ref="T25:V26"/>
    <mergeCell ref="A24:C24"/>
    <mergeCell ref="D24:F24"/>
    <mergeCell ref="G24:I24"/>
    <mergeCell ref="D30:V30"/>
    <mergeCell ref="X10:X11"/>
    <mergeCell ref="Q24:S24"/>
    <mergeCell ref="V20:V21"/>
    <mergeCell ref="A22:C23"/>
    <mergeCell ref="D22:F23"/>
    <mergeCell ref="G22:I23"/>
    <mergeCell ref="J22:M23"/>
    <mergeCell ref="N22:P23"/>
    <mergeCell ref="Q22:S23"/>
    <mergeCell ref="T22:V23"/>
    <mergeCell ref="A20:D21"/>
    <mergeCell ref="E20:H21"/>
    <mergeCell ref="X12:X13"/>
    <mergeCell ref="T24:V24"/>
    <mergeCell ref="A25:C26"/>
    <mergeCell ref="J24:M24"/>
    <mergeCell ref="N24:P24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2:A13"/>
    <mergeCell ref="B12:G12"/>
    <mergeCell ref="H12:S13"/>
    <mergeCell ref="B13:G13"/>
    <mergeCell ref="A14:A15"/>
    <mergeCell ref="B14:G14"/>
    <mergeCell ref="H14:S15"/>
    <mergeCell ref="B15:G15"/>
    <mergeCell ref="A9:G9"/>
    <mergeCell ref="H9:V9"/>
    <mergeCell ref="A10:A11"/>
    <mergeCell ref="B10:G10"/>
    <mergeCell ref="H10:S11"/>
    <mergeCell ref="B11:G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51181102362204722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1"/>
  <sheetViews>
    <sheetView view="pageBreakPreview" zoomScaleNormal="100" zoomScaleSheetLayoutView="100" workbookViewId="0">
      <selection activeCell="B10" sqref="B10:G10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16384" width="9" style="2"/>
  </cols>
  <sheetData>
    <row r="1" spans="1:22" ht="14.25" customHeight="1" x14ac:dyDescent="0.15">
      <c r="A1" s="1" t="s">
        <v>0</v>
      </c>
    </row>
    <row r="2" spans="1:22" ht="42" x14ac:dyDescent="0.4">
      <c r="J2" s="3"/>
      <c r="K2" s="3"/>
      <c r="L2" s="3"/>
      <c r="M2" s="3"/>
    </row>
    <row r="3" spans="1:22" ht="18" customHeight="1" x14ac:dyDescent="0.15">
      <c r="B3" s="1"/>
      <c r="C3" s="1"/>
      <c r="D3" s="1"/>
      <c r="E3" s="1"/>
      <c r="F3" s="1"/>
      <c r="G3" s="1"/>
    </row>
    <row r="4" spans="1:22" ht="13.5" customHeight="1" x14ac:dyDescent="0.15">
      <c r="A4" s="4"/>
      <c r="B4" s="4"/>
      <c r="C4" s="4"/>
      <c r="D4" s="4"/>
      <c r="E4" s="4"/>
      <c r="F4" s="4"/>
      <c r="G4" s="4"/>
    </row>
    <row r="5" spans="1:22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30" customHeight="1" thickBot="1" x14ac:dyDescent="0.2">
      <c r="A6" s="123" t="str">
        <f>基本情報!B3</f>
        <v>（和歌山県議会議員橋本市選挙区補欠選挙）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</row>
    <row r="7" spans="1:22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136"/>
      <c r="R7" s="137"/>
      <c r="S7" s="61" t="s">
        <v>4</v>
      </c>
      <c r="T7" s="137"/>
      <c r="U7" s="137"/>
      <c r="V7" s="63" t="s">
        <v>5</v>
      </c>
    </row>
    <row r="8" spans="1:22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138"/>
      <c r="R8" s="139"/>
      <c r="S8" s="62"/>
      <c r="T8" s="139"/>
      <c r="U8" s="139"/>
      <c r="V8" s="64"/>
    </row>
    <row r="9" spans="1:22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</row>
    <row r="10" spans="1:22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</row>
    <row r="11" spans="1:22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</row>
    <row r="12" spans="1:22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</row>
    <row r="13" spans="1:22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</row>
    <row r="14" spans="1:22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</row>
    <row r="15" spans="1:22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</row>
    <row r="16" spans="1:22" ht="21" hidden="1" customHeight="1" x14ac:dyDescent="0.15">
      <c r="A16" s="70">
        <v>4</v>
      </c>
      <c r="B16" s="72"/>
      <c r="C16" s="72"/>
      <c r="D16" s="72"/>
      <c r="E16" s="72"/>
      <c r="F16" s="72"/>
      <c r="G16" s="73"/>
      <c r="H16" s="74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5"/>
      <c r="U16" s="5"/>
      <c r="V16" s="6"/>
    </row>
    <row r="17" spans="1:22" ht="21" hidden="1" customHeight="1" thickBot="1" x14ac:dyDescent="0.2">
      <c r="A17" s="140"/>
      <c r="B17" s="141"/>
      <c r="C17" s="141"/>
      <c r="D17" s="141"/>
      <c r="E17" s="141"/>
      <c r="F17" s="141"/>
      <c r="G17" s="142"/>
      <c r="H17" s="156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9"/>
      <c r="U17" s="9"/>
      <c r="V17" s="10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58"/>
      <c r="F20" s="159"/>
      <c r="G20" s="159"/>
      <c r="H20" s="159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60"/>
      <c r="F21" s="161"/>
      <c r="G21" s="161"/>
      <c r="H21" s="161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0">
    <mergeCell ref="V20:V21"/>
    <mergeCell ref="A23:C23"/>
    <mergeCell ref="D23:V23"/>
    <mergeCell ref="D24:V24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2:A13"/>
    <mergeCell ref="B12:G12"/>
    <mergeCell ref="H12:S13"/>
    <mergeCell ref="B13:G13"/>
    <mergeCell ref="A14:A15"/>
    <mergeCell ref="B14:G14"/>
    <mergeCell ref="H14:S15"/>
    <mergeCell ref="B15:G15"/>
    <mergeCell ref="A9:G9"/>
    <mergeCell ref="H9:V9"/>
    <mergeCell ref="A10:A11"/>
    <mergeCell ref="B10:G10"/>
    <mergeCell ref="H10:S11"/>
    <mergeCell ref="B11:G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view="pageBreakPreview" zoomScale="70" zoomScaleNormal="100" zoomScaleSheetLayoutView="70" workbookViewId="0">
      <selection activeCell="H10" sqref="H10:S11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16384" width="9" style="2"/>
  </cols>
  <sheetData>
    <row r="1" spans="1:22" ht="14.25" customHeight="1" x14ac:dyDescent="0.15">
      <c r="A1" s="1" t="s">
        <v>0</v>
      </c>
    </row>
    <row r="2" spans="1:22" ht="42" x14ac:dyDescent="0.4">
      <c r="J2" s="3"/>
      <c r="K2" s="3"/>
      <c r="L2" s="3"/>
      <c r="M2" s="3"/>
    </row>
    <row r="3" spans="1:22" ht="18" customHeight="1" x14ac:dyDescent="0.15">
      <c r="B3" s="1"/>
      <c r="C3" s="1"/>
      <c r="D3" s="1"/>
      <c r="E3" s="1"/>
      <c r="F3" s="1"/>
      <c r="G3" s="1"/>
    </row>
    <row r="4" spans="1:22" ht="13.5" customHeight="1" x14ac:dyDescent="0.15">
      <c r="A4" s="4"/>
      <c r="B4" s="4"/>
      <c r="C4" s="4"/>
      <c r="D4" s="4"/>
      <c r="E4" s="4"/>
      <c r="F4" s="4"/>
      <c r="G4" s="4"/>
    </row>
    <row r="5" spans="1:22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30" customHeight="1" thickBot="1" x14ac:dyDescent="0.2">
      <c r="A6" s="38" t="str">
        <f>基本情報!B3</f>
        <v>（和歌山県議会議員橋本市選挙区補欠選挙）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2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57" t="s">
        <v>45</v>
      </c>
      <c r="R7" s="58"/>
      <c r="S7" s="61" t="s">
        <v>4</v>
      </c>
      <c r="T7" s="58" t="s">
        <v>46</v>
      </c>
      <c r="U7" s="58"/>
      <c r="V7" s="63" t="s">
        <v>5</v>
      </c>
    </row>
    <row r="8" spans="1:22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59"/>
      <c r="R8" s="60"/>
      <c r="S8" s="62"/>
      <c r="T8" s="60"/>
      <c r="U8" s="60"/>
      <c r="V8" s="64"/>
    </row>
    <row r="9" spans="1:22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</row>
    <row r="10" spans="1:22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</row>
    <row r="11" spans="1:22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</row>
    <row r="12" spans="1:22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</row>
    <row r="13" spans="1:22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</row>
    <row r="14" spans="1:22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</row>
    <row r="15" spans="1:22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</row>
    <row r="16" spans="1:22" ht="21" hidden="1" customHeight="1" x14ac:dyDescent="0.15">
      <c r="A16" s="70">
        <v>4</v>
      </c>
      <c r="B16" s="72"/>
      <c r="C16" s="72"/>
      <c r="D16" s="72"/>
      <c r="E16" s="72"/>
      <c r="F16" s="72"/>
      <c r="G16" s="73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5"/>
      <c r="U16" s="5"/>
      <c r="V16" s="6"/>
    </row>
    <row r="17" spans="1:22" ht="21" hidden="1" customHeight="1" thickBot="1" x14ac:dyDescent="0.2">
      <c r="A17" s="80"/>
      <c r="B17" s="85"/>
      <c r="C17" s="85"/>
      <c r="D17" s="85"/>
      <c r="E17" s="85"/>
      <c r="F17" s="85"/>
      <c r="G17" s="86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9"/>
      <c r="U17" s="9"/>
      <c r="V17" s="10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07"/>
      <c r="F20" s="108"/>
      <c r="G20" s="108"/>
      <c r="H20" s="108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09"/>
      <c r="F21" s="110"/>
      <c r="G21" s="110"/>
      <c r="H21" s="110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0">
    <mergeCell ref="V20:V21"/>
    <mergeCell ref="A23:C23"/>
    <mergeCell ref="D23:V23"/>
    <mergeCell ref="D24:V24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2:A13"/>
    <mergeCell ref="B12:G12"/>
    <mergeCell ref="H12:S13"/>
    <mergeCell ref="B13:G13"/>
    <mergeCell ref="A14:A15"/>
    <mergeCell ref="B14:G14"/>
    <mergeCell ref="H14:S15"/>
    <mergeCell ref="B15:G15"/>
    <mergeCell ref="A9:G9"/>
    <mergeCell ref="H9:V9"/>
    <mergeCell ref="A10:A11"/>
    <mergeCell ref="B10:G10"/>
    <mergeCell ref="H10:S11"/>
    <mergeCell ref="B11:G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1"/>
  <sheetViews>
    <sheetView view="pageBreakPreview" zoomScale="70" zoomScaleNormal="100" zoomScaleSheetLayoutView="70" workbookViewId="0">
      <selection activeCell="E20" sqref="E20:H21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24" width="17.625" style="2" customWidth="1"/>
    <col min="25" max="25" width="12.625" style="2" customWidth="1"/>
    <col min="26" max="16384" width="9" style="2"/>
  </cols>
  <sheetData>
    <row r="1" spans="1:25" ht="14.25" customHeight="1" x14ac:dyDescent="0.15">
      <c r="A1" s="1" t="s">
        <v>0</v>
      </c>
    </row>
    <row r="2" spans="1:25" ht="42" x14ac:dyDescent="0.4">
      <c r="J2" s="3"/>
      <c r="K2" s="3"/>
      <c r="L2" s="3"/>
      <c r="M2" s="3"/>
    </row>
    <row r="3" spans="1:25" ht="18" customHeight="1" x14ac:dyDescent="0.15">
      <c r="B3" s="1"/>
      <c r="C3" s="1"/>
      <c r="D3" s="1"/>
      <c r="E3" s="1"/>
      <c r="F3" s="1"/>
      <c r="G3" s="1"/>
    </row>
    <row r="4" spans="1:25" ht="13.5" customHeight="1" x14ac:dyDescent="0.15">
      <c r="A4" s="4"/>
      <c r="B4" s="4"/>
      <c r="C4" s="4"/>
      <c r="D4" s="4"/>
      <c r="E4" s="4"/>
      <c r="F4" s="4"/>
      <c r="G4" s="4"/>
    </row>
    <row r="5" spans="1:25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5" ht="30" customHeight="1" thickBot="1" x14ac:dyDescent="0.2">
      <c r="A6" s="123" t="str">
        <f>基本情報!B3</f>
        <v>（和歌山県議会議員橋本市選挙区補欠選挙）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</row>
    <row r="7" spans="1:25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57" t="s">
        <v>45</v>
      </c>
      <c r="R7" s="58"/>
      <c r="S7" s="61" t="s">
        <v>4</v>
      </c>
      <c r="T7" s="58" t="s">
        <v>47</v>
      </c>
      <c r="U7" s="58"/>
      <c r="V7" s="63" t="s">
        <v>5</v>
      </c>
    </row>
    <row r="8" spans="1:25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59"/>
      <c r="R8" s="60"/>
      <c r="S8" s="62"/>
      <c r="T8" s="60"/>
      <c r="U8" s="60"/>
      <c r="V8" s="64"/>
    </row>
    <row r="9" spans="1:25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  <c r="X9" s="21" t="s">
        <v>48</v>
      </c>
      <c r="Y9" s="22" t="s">
        <v>49</v>
      </c>
    </row>
    <row r="10" spans="1:25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  <c r="X10" s="125">
        <f>'2200'!H10</f>
        <v>0</v>
      </c>
      <c r="Y10" s="124" t="str">
        <f>IF(X10&gt;H10,"エラー","ＯＫ")</f>
        <v>ＯＫ</v>
      </c>
    </row>
    <row r="11" spans="1:25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  <c r="X11" s="125"/>
      <c r="Y11" s="124"/>
    </row>
    <row r="12" spans="1:25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  <c r="X12" s="125">
        <f>'2200'!H12</f>
        <v>0</v>
      </c>
      <c r="Y12" s="124" t="str">
        <f>IF(X12&gt;H12,"エラー","ＯＫ")</f>
        <v>ＯＫ</v>
      </c>
    </row>
    <row r="13" spans="1:25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  <c r="X13" s="125"/>
      <c r="Y13" s="124"/>
    </row>
    <row r="14" spans="1:25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  <c r="X14" s="125">
        <f>'2200'!H14</f>
        <v>0</v>
      </c>
      <c r="Y14" s="124" t="str">
        <f>IF(X14&gt;H14,"エラー","ＯＫ")</f>
        <v>ＯＫ</v>
      </c>
    </row>
    <row r="15" spans="1:25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  <c r="X15" s="125"/>
      <c r="Y15" s="124"/>
    </row>
    <row r="16" spans="1:25" s="34" customFormat="1" ht="21" hidden="1" customHeight="1" x14ac:dyDescent="0.15">
      <c r="A16" s="130">
        <v>4</v>
      </c>
      <c r="B16" s="132"/>
      <c r="C16" s="132"/>
      <c r="D16" s="132"/>
      <c r="E16" s="132"/>
      <c r="F16" s="132"/>
      <c r="G16" s="133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32"/>
      <c r="U16" s="32"/>
      <c r="V16" s="33"/>
    </row>
    <row r="17" spans="1:22" s="34" customFormat="1" ht="21" hidden="1" customHeight="1" thickBot="1" x14ac:dyDescent="0.2">
      <c r="A17" s="131"/>
      <c r="B17" s="134"/>
      <c r="C17" s="134"/>
      <c r="D17" s="134"/>
      <c r="E17" s="134"/>
      <c r="F17" s="134"/>
      <c r="G17" s="135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35"/>
      <c r="U17" s="35"/>
      <c r="V17" s="36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26">
        <f>'2200'!E20</f>
        <v>0</v>
      </c>
      <c r="F20" s="127"/>
      <c r="G20" s="127"/>
      <c r="H20" s="127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28"/>
      <c r="F21" s="129"/>
      <c r="G21" s="129"/>
      <c r="H21" s="129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6">
    <mergeCell ref="V20:V21"/>
    <mergeCell ref="A23:C23"/>
    <mergeCell ref="D23:V23"/>
    <mergeCell ref="D24:V24"/>
    <mergeCell ref="X10:X11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Y10:Y11"/>
    <mergeCell ref="X12:X13"/>
    <mergeCell ref="Y12:Y13"/>
    <mergeCell ref="X14:X15"/>
    <mergeCell ref="Y14:Y15"/>
    <mergeCell ref="H18:S19"/>
    <mergeCell ref="A12:A13"/>
    <mergeCell ref="B12:G12"/>
    <mergeCell ref="H12:S13"/>
    <mergeCell ref="B13:G13"/>
    <mergeCell ref="A14:A15"/>
    <mergeCell ref="B14:G14"/>
    <mergeCell ref="H14:S15"/>
    <mergeCell ref="B15:G15"/>
    <mergeCell ref="A9:G9"/>
    <mergeCell ref="H9:V9"/>
    <mergeCell ref="A10:A11"/>
    <mergeCell ref="B10:G10"/>
    <mergeCell ref="H10:S11"/>
    <mergeCell ref="B11:G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1"/>
  <sheetViews>
    <sheetView view="pageBreakPreview" zoomScale="70" zoomScaleNormal="100" zoomScaleSheetLayoutView="70" workbookViewId="0">
      <selection activeCell="E20" sqref="E20:H21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24" width="17.625" style="2" customWidth="1"/>
    <col min="25" max="25" width="12.625" style="2" customWidth="1"/>
    <col min="26" max="16384" width="9" style="2"/>
  </cols>
  <sheetData>
    <row r="1" spans="1:25" ht="14.25" customHeight="1" x14ac:dyDescent="0.15">
      <c r="A1" s="1" t="s">
        <v>0</v>
      </c>
    </row>
    <row r="2" spans="1:25" ht="42" x14ac:dyDescent="0.4">
      <c r="J2" s="3"/>
      <c r="K2" s="3"/>
      <c r="L2" s="3"/>
      <c r="M2" s="3"/>
    </row>
    <row r="3" spans="1:25" ht="18" customHeight="1" x14ac:dyDescent="0.15">
      <c r="B3" s="1"/>
      <c r="C3" s="1"/>
      <c r="D3" s="1"/>
      <c r="E3" s="1"/>
      <c r="F3" s="1"/>
      <c r="G3" s="1"/>
    </row>
    <row r="4" spans="1:25" ht="13.5" customHeight="1" x14ac:dyDescent="0.15">
      <c r="A4" s="4"/>
      <c r="B4" s="4"/>
      <c r="C4" s="4"/>
      <c r="D4" s="4"/>
      <c r="E4" s="4"/>
      <c r="F4" s="4"/>
      <c r="G4" s="4"/>
    </row>
    <row r="5" spans="1:25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5" ht="30" customHeight="1" thickBot="1" x14ac:dyDescent="0.2">
      <c r="A6" s="123" t="str">
        <f>基本情報!B3</f>
        <v>（和歌山県議会議員橋本市選挙区補欠選挙）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</row>
    <row r="7" spans="1:25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57" t="s">
        <v>50</v>
      </c>
      <c r="R7" s="58"/>
      <c r="S7" s="61" t="s">
        <v>4</v>
      </c>
      <c r="T7" s="58" t="s">
        <v>46</v>
      </c>
      <c r="U7" s="58"/>
      <c r="V7" s="63" t="s">
        <v>5</v>
      </c>
    </row>
    <row r="8" spans="1:25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59"/>
      <c r="R8" s="60"/>
      <c r="S8" s="62"/>
      <c r="T8" s="60"/>
      <c r="U8" s="60"/>
      <c r="V8" s="64"/>
    </row>
    <row r="9" spans="1:25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  <c r="X9" s="21" t="s">
        <v>51</v>
      </c>
      <c r="Y9" s="22" t="s">
        <v>49</v>
      </c>
    </row>
    <row r="10" spans="1:25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  <c r="X10" s="125">
        <f>'2230'!H10</f>
        <v>0</v>
      </c>
      <c r="Y10" s="124" t="str">
        <f>IF(X10&gt;H10,"エラー","ＯＫ")</f>
        <v>ＯＫ</v>
      </c>
    </row>
    <row r="11" spans="1:25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  <c r="X11" s="125"/>
      <c r="Y11" s="124"/>
    </row>
    <row r="12" spans="1:25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  <c r="X12" s="125">
        <f>'2230'!H12</f>
        <v>0</v>
      </c>
      <c r="Y12" s="124" t="str">
        <f>IF(X12&gt;H12,"エラー","ＯＫ")</f>
        <v>ＯＫ</v>
      </c>
    </row>
    <row r="13" spans="1:25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  <c r="X13" s="125"/>
      <c r="Y13" s="124"/>
    </row>
    <row r="14" spans="1:25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  <c r="X14" s="125">
        <f>'2230'!H14</f>
        <v>0</v>
      </c>
      <c r="Y14" s="124" t="str">
        <f>IF(X14&gt;H14,"エラー","ＯＫ")</f>
        <v>ＯＫ</v>
      </c>
    </row>
    <row r="15" spans="1:25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  <c r="X15" s="125"/>
      <c r="Y15" s="124"/>
    </row>
    <row r="16" spans="1:25" ht="21" hidden="1" customHeight="1" x14ac:dyDescent="0.15">
      <c r="A16" s="70">
        <v>4</v>
      </c>
      <c r="B16" s="72"/>
      <c r="C16" s="72"/>
      <c r="D16" s="72"/>
      <c r="E16" s="72"/>
      <c r="F16" s="72"/>
      <c r="G16" s="73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5"/>
      <c r="U16" s="5"/>
      <c r="V16" s="6"/>
    </row>
    <row r="17" spans="1:22" ht="21" hidden="1" customHeight="1" thickBot="1" x14ac:dyDescent="0.2">
      <c r="A17" s="80"/>
      <c r="B17" s="85"/>
      <c r="C17" s="85"/>
      <c r="D17" s="85"/>
      <c r="E17" s="85"/>
      <c r="F17" s="85"/>
      <c r="G17" s="86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9"/>
      <c r="U17" s="9"/>
      <c r="V17" s="10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26">
        <f>'2230'!E20</f>
        <v>0</v>
      </c>
      <c r="F20" s="127"/>
      <c r="G20" s="127"/>
      <c r="H20" s="127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28"/>
      <c r="F21" s="129"/>
      <c r="G21" s="129"/>
      <c r="H21" s="129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6">
    <mergeCell ref="V20:V21"/>
    <mergeCell ref="A23:C23"/>
    <mergeCell ref="D23:V23"/>
    <mergeCell ref="D24:V24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4:A15"/>
    <mergeCell ref="B14:G14"/>
    <mergeCell ref="H14:S15"/>
    <mergeCell ref="X14:X15"/>
    <mergeCell ref="Y14:Y15"/>
    <mergeCell ref="B15:G15"/>
    <mergeCell ref="Y10:Y11"/>
    <mergeCell ref="B11:G11"/>
    <mergeCell ref="A12:A13"/>
    <mergeCell ref="B12:G12"/>
    <mergeCell ref="H12:S13"/>
    <mergeCell ref="X12:X13"/>
    <mergeCell ref="Y12:Y13"/>
    <mergeCell ref="B13:G13"/>
    <mergeCell ref="X10:X11"/>
    <mergeCell ref="A9:G9"/>
    <mergeCell ref="H9:V9"/>
    <mergeCell ref="A10:A11"/>
    <mergeCell ref="B10:G10"/>
    <mergeCell ref="H10:S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1"/>
  <sheetViews>
    <sheetView view="pageBreakPreview" zoomScale="70" zoomScaleNormal="100" zoomScaleSheetLayoutView="70" workbookViewId="0">
      <selection activeCell="E20" sqref="E20:H21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24" width="17.625" style="2" customWidth="1"/>
    <col min="25" max="25" width="12.625" style="2" customWidth="1"/>
    <col min="26" max="16384" width="9" style="2"/>
  </cols>
  <sheetData>
    <row r="1" spans="1:25" ht="14.25" customHeight="1" x14ac:dyDescent="0.15">
      <c r="A1" s="1" t="s">
        <v>0</v>
      </c>
    </row>
    <row r="2" spans="1:25" ht="42" x14ac:dyDescent="0.4">
      <c r="J2" s="3"/>
      <c r="K2" s="3"/>
      <c r="L2" s="3"/>
      <c r="M2" s="3"/>
    </row>
    <row r="3" spans="1:25" ht="18" customHeight="1" x14ac:dyDescent="0.15">
      <c r="B3" s="1"/>
      <c r="C3" s="1"/>
      <c r="D3" s="1"/>
      <c r="E3" s="1"/>
      <c r="F3" s="1"/>
      <c r="G3" s="1"/>
    </row>
    <row r="4" spans="1:25" ht="13.5" customHeight="1" x14ac:dyDescent="0.15">
      <c r="A4" s="4"/>
      <c r="B4" s="4"/>
      <c r="C4" s="4"/>
      <c r="D4" s="4"/>
      <c r="E4" s="4"/>
      <c r="F4" s="4"/>
      <c r="G4" s="4"/>
    </row>
    <row r="5" spans="1:25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5" ht="30" customHeight="1" thickBot="1" x14ac:dyDescent="0.2">
      <c r="A6" s="123" t="str">
        <f>基本情報!B3</f>
        <v>（和歌山県議会議員橋本市選挙区補欠選挙）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</row>
    <row r="7" spans="1:25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57" t="s">
        <v>50</v>
      </c>
      <c r="R7" s="58"/>
      <c r="S7" s="61" t="s">
        <v>4</v>
      </c>
      <c r="T7" s="58" t="s">
        <v>47</v>
      </c>
      <c r="U7" s="58"/>
      <c r="V7" s="63" t="s">
        <v>5</v>
      </c>
    </row>
    <row r="8" spans="1:25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59"/>
      <c r="R8" s="60"/>
      <c r="S8" s="62"/>
      <c r="T8" s="60"/>
      <c r="U8" s="60"/>
      <c r="V8" s="64"/>
    </row>
    <row r="9" spans="1:25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  <c r="X9" s="21" t="s">
        <v>52</v>
      </c>
      <c r="Y9" s="22" t="s">
        <v>49</v>
      </c>
    </row>
    <row r="10" spans="1:25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  <c r="X10" s="125">
        <f>'2300'!H10</f>
        <v>0</v>
      </c>
      <c r="Y10" s="124" t="str">
        <f>IF(X10&gt;H10,"エラー","ＯＫ")</f>
        <v>ＯＫ</v>
      </c>
    </row>
    <row r="11" spans="1:25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  <c r="X11" s="125"/>
      <c r="Y11" s="124"/>
    </row>
    <row r="12" spans="1:25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  <c r="X12" s="125">
        <f>'2300'!H12</f>
        <v>0</v>
      </c>
      <c r="Y12" s="124" t="str">
        <f>IF(X12&gt;H12,"エラー","ＯＫ")</f>
        <v>ＯＫ</v>
      </c>
    </row>
    <row r="13" spans="1:25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  <c r="X13" s="125"/>
      <c r="Y13" s="124"/>
    </row>
    <row r="14" spans="1:25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  <c r="X14" s="125">
        <f>'2300'!H14</f>
        <v>0</v>
      </c>
      <c r="Y14" s="124" t="str">
        <f>IF(X14&gt;H14,"エラー","ＯＫ")</f>
        <v>ＯＫ</v>
      </c>
    </row>
    <row r="15" spans="1:25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  <c r="X15" s="125"/>
      <c r="Y15" s="124"/>
    </row>
    <row r="16" spans="1:25" s="34" customFormat="1" ht="21" hidden="1" customHeight="1" x14ac:dyDescent="0.15">
      <c r="A16" s="130">
        <v>4</v>
      </c>
      <c r="B16" s="132"/>
      <c r="C16" s="132"/>
      <c r="D16" s="132"/>
      <c r="E16" s="132"/>
      <c r="F16" s="132"/>
      <c r="G16" s="133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32"/>
      <c r="U16" s="32"/>
      <c r="V16" s="33"/>
    </row>
    <row r="17" spans="1:22" s="34" customFormat="1" ht="21" hidden="1" customHeight="1" thickBot="1" x14ac:dyDescent="0.2">
      <c r="A17" s="131"/>
      <c r="B17" s="134"/>
      <c r="C17" s="134"/>
      <c r="D17" s="134"/>
      <c r="E17" s="134"/>
      <c r="F17" s="134"/>
      <c r="G17" s="135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35"/>
      <c r="U17" s="35"/>
      <c r="V17" s="36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26">
        <f>'2300'!E20</f>
        <v>0</v>
      </c>
      <c r="F20" s="127"/>
      <c r="G20" s="127"/>
      <c r="H20" s="127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28"/>
      <c r="F21" s="129"/>
      <c r="G21" s="129"/>
      <c r="H21" s="129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6">
    <mergeCell ref="V20:V21"/>
    <mergeCell ref="A23:C23"/>
    <mergeCell ref="D23:V23"/>
    <mergeCell ref="D24:V24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4:A15"/>
    <mergeCell ref="B14:G14"/>
    <mergeCell ref="H14:S15"/>
    <mergeCell ref="X14:X15"/>
    <mergeCell ref="Y14:Y15"/>
    <mergeCell ref="B15:G15"/>
    <mergeCell ref="Y10:Y11"/>
    <mergeCell ref="B11:G11"/>
    <mergeCell ref="A12:A13"/>
    <mergeCell ref="B12:G12"/>
    <mergeCell ref="H12:S13"/>
    <mergeCell ref="X12:X13"/>
    <mergeCell ref="Y12:Y13"/>
    <mergeCell ref="B13:G13"/>
    <mergeCell ref="X10:X11"/>
    <mergeCell ref="A9:G9"/>
    <mergeCell ref="H9:V9"/>
    <mergeCell ref="A10:A11"/>
    <mergeCell ref="B10:G10"/>
    <mergeCell ref="H10:S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view="pageBreakPreview" zoomScale="70" zoomScaleNormal="100" zoomScaleSheetLayoutView="70" workbookViewId="0">
      <selection activeCell="E20" sqref="E20:H21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24" width="17.625" style="2" customWidth="1"/>
    <col min="25" max="25" width="12.625" style="2" customWidth="1"/>
    <col min="26" max="16384" width="9" style="2"/>
  </cols>
  <sheetData>
    <row r="1" spans="1:25" ht="14.25" customHeight="1" x14ac:dyDescent="0.15">
      <c r="A1" s="1" t="s">
        <v>0</v>
      </c>
    </row>
    <row r="2" spans="1:25" ht="42" x14ac:dyDescent="0.4">
      <c r="J2" s="3"/>
      <c r="K2" s="3"/>
      <c r="L2" s="3"/>
      <c r="M2" s="3"/>
    </row>
    <row r="3" spans="1:25" ht="18" customHeight="1" x14ac:dyDescent="0.15">
      <c r="B3" s="1"/>
      <c r="C3" s="1"/>
      <c r="D3" s="1"/>
      <c r="E3" s="1"/>
      <c r="F3" s="1"/>
      <c r="G3" s="1"/>
    </row>
    <row r="4" spans="1:25" ht="13.5" customHeight="1" x14ac:dyDescent="0.15">
      <c r="A4" s="4"/>
      <c r="B4" s="4"/>
      <c r="C4" s="4"/>
      <c r="D4" s="4"/>
      <c r="E4" s="4"/>
      <c r="F4" s="4"/>
      <c r="G4" s="4"/>
    </row>
    <row r="5" spans="1:25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5" ht="30" customHeight="1" thickBot="1" x14ac:dyDescent="0.2">
      <c r="A6" s="123" t="str">
        <f>基本情報!B3</f>
        <v>（和歌山県議会議員橋本市選挙区補欠選挙）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</row>
    <row r="7" spans="1:25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57" t="s">
        <v>46</v>
      </c>
      <c r="R7" s="58"/>
      <c r="S7" s="61" t="s">
        <v>4</v>
      </c>
      <c r="T7" s="58" t="s">
        <v>46</v>
      </c>
      <c r="U7" s="58"/>
      <c r="V7" s="63" t="s">
        <v>5</v>
      </c>
    </row>
    <row r="8" spans="1:25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59"/>
      <c r="R8" s="60"/>
      <c r="S8" s="62"/>
      <c r="T8" s="60"/>
      <c r="U8" s="60"/>
      <c r="V8" s="64"/>
    </row>
    <row r="9" spans="1:25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  <c r="X9" s="21" t="s">
        <v>53</v>
      </c>
      <c r="Y9" s="22" t="s">
        <v>49</v>
      </c>
    </row>
    <row r="10" spans="1:25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  <c r="X10" s="125">
        <f>'2330'!H10</f>
        <v>0</v>
      </c>
      <c r="Y10" s="124" t="str">
        <f>IF(X10&gt;H10,"エラー","ＯＫ")</f>
        <v>ＯＫ</v>
      </c>
    </row>
    <row r="11" spans="1:25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  <c r="X11" s="125"/>
      <c r="Y11" s="124"/>
    </row>
    <row r="12" spans="1:25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  <c r="X12" s="125">
        <f>'2330'!H12</f>
        <v>0</v>
      </c>
      <c r="Y12" s="124" t="str">
        <f>IF(X12&gt;H12,"エラー","ＯＫ")</f>
        <v>ＯＫ</v>
      </c>
    </row>
    <row r="13" spans="1:25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  <c r="X13" s="125"/>
      <c r="Y13" s="124"/>
    </row>
    <row r="14" spans="1:25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  <c r="X14" s="125">
        <f>'2330'!H14</f>
        <v>0</v>
      </c>
      <c r="Y14" s="124" t="str">
        <f>IF(X14&gt;H14,"エラー","ＯＫ")</f>
        <v>ＯＫ</v>
      </c>
    </row>
    <row r="15" spans="1:25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  <c r="X15" s="125"/>
      <c r="Y15" s="124"/>
    </row>
    <row r="16" spans="1:25" ht="21" hidden="1" customHeight="1" x14ac:dyDescent="0.15">
      <c r="A16" s="70">
        <v>4</v>
      </c>
      <c r="B16" s="72"/>
      <c r="C16" s="72"/>
      <c r="D16" s="72"/>
      <c r="E16" s="72"/>
      <c r="F16" s="72"/>
      <c r="G16" s="73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5"/>
      <c r="U16" s="5"/>
      <c r="V16" s="6"/>
    </row>
    <row r="17" spans="1:22" ht="21" hidden="1" customHeight="1" thickBot="1" x14ac:dyDescent="0.2">
      <c r="A17" s="80"/>
      <c r="B17" s="85"/>
      <c r="C17" s="85"/>
      <c r="D17" s="85"/>
      <c r="E17" s="85"/>
      <c r="F17" s="85"/>
      <c r="G17" s="86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9"/>
      <c r="U17" s="9"/>
      <c r="V17" s="10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26">
        <f>'2330'!E20</f>
        <v>0</v>
      </c>
      <c r="F20" s="127"/>
      <c r="G20" s="127"/>
      <c r="H20" s="127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28"/>
      <c r="F21" s="129"/>
      <c r="G21" s="129"/>
      <c r="H21" s="129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6">
    <mergeCell ref="V20:V21"/>
    <mergeCell ref="A23:C23"/>
    <mergeCell ref="D23:V23"/>
    <mergeCell ref="D24:V24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4:A15"/>
    <mergeCell ref="B14:G14"/>
    <mergeCell ref="H14:S15"/>
    <mergeCell ref="X14:X15"/>
    <mergeCell ref="Y14:Y15"/>
    <mergeCell ref="B15:G15"/>
    <mergeCell ref="Y10:Y11"/>
    <mergeCell ref="B11:G11"/>
    <mergeCell ref="A12:A13"/>
    <mergeCell ref="B12:G12"/>
    <mergeCell ref="H12:S13"/>
    <mergeCell ref="X12:X13"/>
    <mergeCell ref="Y12:Y13"/>
    <mergeCell ref="B13:G13"/>
    <mergeCell ref="X10:X11"/>
    <mergeCell ref="A9:G9"/>
    <mergeCell ref="H9:V9"/>
    <mergeCell ref="A10:A11"/>
    <mergeCell ref="B10:G10"/>
    <mergeCell ref="H10:S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1"/>
  <sheetViews>
    <sheetView view="pageBreakPreview" zoomScale="70" zoomScaleNormal="100" zoomScaleSheetLayoutView="70" workbookViewId="0">
      <selection activeCell="E20" sqref="E20:H21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24" width="17.625" style="2" customWidth="1"/>
    <col min="25" max="25" width="12.625" style="2" customWidth="1"/>
    <col min="26" max="16384" width="9" style="2"/>
  </cols>
  <sheetData>
    <row r="1" spans="1:25" ht="14.25" customHeight="1" x14ac:dyDescent="0.15">
      <c r="A1" s="1" t="s">
        <v>0</v>
      </c>
    </row>
    <row r="2" spans="1:25" ht="42" x14ac:dyDescent="0.4">
      <c r="J2" s="3"/>
      <c r="K2" s="3"/>
      <c r="L2" s="3"/>
      <c r="M2" s="3"/>
    </row>
    <row r="3" spans="1:25" ht="18" customHeight="1" x14ac:dyDescent="0.15">
      <c r="B3" s="1"/>
      <c r="C3" s="1"/>
      <c r="D3" s="1"/>
      <c r="E3" s="1"/>
      <c r="F3" s="1"/>
      <c r="G3" s="1"/>
    </row>
    <row r="4" spans="1:25" ht="13.5" customHeight="1" x14ac:dyDescent="0.15">
      <c r="A4" s="4"/>
      <c r="B4" s="4"/>
      <c r="C4" s="4"/>
      <c r="D4" s="4"/>
      <c r="E4" s="4"/>
      <c r="F4" s="4"/>
      <c r="G4" s="4"/>
    </row>
    <row r="5" spans="1:25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5" ht="30" customHeight="1" thickBot="1" x14ac:dyDescent="0.2">
      <c r="A6" s="123" t="str">
        <f>基本情報!B3</f>
        <v>（和歌山県議会議員橋本市選挙区補欠選挙）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</row>
    <row r="7" spans="1:25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57" t="s">
        <v>46</v>
      </c>
      <c r="R7" s="58"/>
      <c r="S7" s="61" t="s">
        <v>4</v>
      </c>
      <c r="T7" s="58" t="s">
        <v>47</v>
      </c>
      <c r="U7" s="58"/>
      <c r="V7" s="63" t="s">
        <v>5</v>
      </c>
    </row>
    <row r="8" spans="1:25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59"/>
      <c r="R8" s="60"/>
      <c r="S8" s="62"/>
      <c r="T8" s="60"/>
      <c r="U8" s="60"/>
      <c r="V8" s="64"/>
    </row>
    <row r="9" spans="1:25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  <c r="X9" s="21" t="s">
        <v>54</v>
      </c>
      <c r="Y9" s="22" t="s">
        <v>49</v>
      </c>
    </row>
    <row r="10" spans="1:25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  <c r="X10" s="125">
        <f>'0000'!H10</f>
        <v>0</v>
      </c>
      <c r="Y10" s="124" t="str">
        <f>IF(X10&gt;H10,"エラー","ＯＫ")</f>
        <v>ＯＫ</v>
      </c>
    </row>
    <row r="11" spans="1:25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  <c r="X11" s="125"/>
      <c r="Y11" s="124"/>
    </row>
    <row r="12" spans="1:25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  <c r="X12" s="125">
        <f>'0000'!H12</f>
        <v>0</v>
      </c>
      <c r="Y12" s="124" t="str">
        <f>IF(X12&gt;H12,"エラー","ＯＫ")</f>
        <v>ＯＫ</v>
      </c>
    </row>
    <row r="13" spans="1:25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  <c r="X13" s="125"/>
      <c r="Y13" s="124"/>
    </row>
    <row r="14" spans="1:25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  <c r="X14" s="125">
        <f>'0000'!H14</f>
        <v>0</v>
      </c>
      <c r="Y14" s="124" t="str">
        <f>IF(X14&gt;H14,"エラー","ＯＫ")</f>
        <v>ＯＫ</v>
      </c>
    </row>
    <row r="15" spans="1:25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  <c r="X15" s="125"/>
      <c r="Y15" s="124"/>
    </row>
    <row r="16" spans="1:25" ht="21" hidden="1" customHeight="1" x14ac:dyDescent="0.15">
      <c r="A16" s="70">
        <v>4</v>
      </c>
      <c r="B16" s="72"/>
      <c r="C16" s="72"/>
      <c r="D16" s="72"/>
      <c r="E16" s="72"/>
      <c r="F16" s="72"/>
      <c r="G16" s="73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5"/>
      <c r="U16" s="5"/>
      <c r="V16" s="6"/>
    </row>
    <row r="17" spans="1:22" ht="21" hidden="1" customHeight="1" thickBot="1" x14ac:dyDescent="0.2">
      <c r="A17" s="80"/>
      <c r="B17" s="85"/>
      <c r="C17" s="85"/>
      <c r="D17" s="85"/>
      <c r="E17" s="85"/>
      <c r="F17" s="85"/>
      <c r="G17" s="86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9"/>
      <c r="U17" s="9"/>
      <c r="V17" s="10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26">
        <f>'0000'!E20</f>
        <v>0</v>
      </c>
      <c r="F20" s="127"/>
      <c r="G20" s="127"/>
      <c r="H20" s="127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28"/>
      <c r="F21" s="129"/>
      <c r="G21" s="129"/>
      <c r="H21" s="129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6">
    <mergeCell ref="V20:V21"/>
    <mergeCell ref="A23:C23"/>
    <mergeCell ref="D23:V23"/>
    <mergeCell ref="D24:V24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4:A15"/>
    <mergeCell ref="B14:G14"/>
    <mergeCell ref="H14:S15"/>
    <mergeCell ref="X14:X15"/>
    <mergeCell ref="Y14:Y15"/>
    <mergeCell ref="B15:G15"/>
    <mergeCell ref="Y10:Y11"/>
    <mergeCell ref="B11:G11"/>
    <mergeCell ref="A12:A13"/>
    <mergeCell ref="B12:G12"/>
    <mergeCell ref="H12:S13"/>
    <mergeCell ref="X12:X13"/>
    <mergeCell ref="Y12:Y13"/>
    <mergeCell ref="B13:G13"/>
    <mergeCell ref="X10:X11"/>
    <mergeCell ref="A9:G9"/>
    <mergeCell ref="H9:V9"/>
    <mergeCell ref="A10:A11"/>
    <mergeCell ref="B10:G10"/>
    <mergeCell ref="H10:S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1"/>
  <sheetViews>
    <sheetView view="pageBreakPreview" zoomScale="70" zoomScaleNormal="100" zoomScaleSheetLayoutView="70" workbookViewId="0">
      <selection activeCell="E20" sqref="E20:H21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24" width="17.625" style="2" customWidth="1"/>
    <col min="25" max="25" width="12.625" style="2" customWidth="1"/>
    <col min="26" max="16384" width="9" style="2"/>
  </cols>
  <sheetData>
    <row r="1" spans="1:25" ht="14.25" customHeight="1" x14ac:dyDescent="0.15">
      <c r="A1" s="1" t="s">
        <v>0</v>
      </c>
    </row>
    <row r="2" spans="1:25" ht="42" x14ac:dyDescent="0.4">
      <c r="J2" s="3"/>
      <c r="K2" s="3"/>
      <c r="L2" s="3"/>
      <c r="M2" s="3"/>
    </row>
    <row r="3" spans="1:25" ht="18" customHeight="1" x14ac:dyDescent="0.15">
      <c r="B3" s="1"/>
      <c r="C3" s="1"/>
      <c r="D3" s="1"/>
      <c r="E3" s="1"/>
      <c r="F3" s="1"/>
      <c r="G3" s="1"/>
    </row>
    <row r="4" spans="1:25" ht="13.5" customHeight="1" x14ac:dyDescent="0.15">
      <c r="A4" s="4"/>
      <c r="B4" s="4"/>
      <c r="C4" s="4"/>
      <c r="D4" s="4"/>
      <c r="E4" s="4"/>
      <c r="F4" s="4"/>
      <c r="G4" s="4"/>
    </row>
    <row r="5" spans="1:25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5" ht="30" customHeight="1" thickBot="1" x14ac:dyDescent="0.2">
      <c r="A6" s="123" t="str">
        <f>基本情報!B3</f>
        <v>（和歌山県議会議員橋本市選挙区補欠選挙）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</row>
    <row r="7" spans="1:25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57" t="s">
        <v>55</v>
      </c>
      <c r="R7" s="58"/>
      <c r="S7" s="61" t="s">
        <v>4</v>
      </c>
      <c r="T7" s="58" t="s">
        <v>46</v>
      </c>
      <c r="U7" s="58"/>
      <c r="V7" s="63" t="s">
        <v>5</v>
      </c>
    </row>
    <row r="8" spans="1:25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59"/>
      <c r="R8" s="60"/>
      <c r="S8" s="62"/>
      <c r="T8" s="60"/>
      <c r="U8" s="60"/>
      <c r="V8" s="64"/>
    </row>
    <row r="9" spans="1:25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  <c r="X9" s="21" t="s">
        <v>56</v>
      </c>
      <c r="Y9" s="22" t="s">
        <v>49</v>
      </c>
    </row>
    <row r="10" spans="1:25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  <c r="X10" s="125">
        <f>'0030'!H10</f>
        <v>0</v>
      </c>
      <c r="Y10" s="124" t="str">
        <f>IF(X10&gt;H10,"エラー","ＯＫ")</f>
        <v>ＯＫ</v>
      </c>
    </row>
    <row r="11" spans="1:25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  <c r="X11" s="125"/>
      <c r="Y11" s="124"/>
    </row>
    <row r="12" spans="1:25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  <c r="X12" s="125">
        <f>'0030'!H12</f>
        <v>0</v>
      </c>
      <c r="Y12" s="124" t="str">
        <f>IF(X12&gt;H12,"エラー","ＯＫ")</f>
        <v>ＯＫ</v>
      </c>
    </row>
    <row r="13" spans="1:25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  <c r="X13" s="125"/>
      <c r="Y13" s="124"/>
    </row>
    <row r="14" spans="1:25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  <c r="X14" s="125">
        <f>'0030'!H14</f>
        <v>0</v>
      </c>
      <c r="Y14" s="124" t="str">
        <f>IF(X14&gt;H14,"エラー","ＯＫ")</f>
        <v>ＯＫ</v>
      </c>
    </row>
    <row r="15" spans="1:25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  <c r="X15" s="125"/>
      <c r="Y15" s="124"/>
    </row>
    <row r="16" spans="1:25" ht="21" hidden="1" customHeight="1" x14ac:dyDescent="0.15">
      <c r="A16" s="70">
        <v>4</v>
      </c>
      <c r="B16" s="72"/>
      <c r="C16" s="72"/>
      <c r="D16" s="72"/>
      <c r="E16" s="72"/>
      <c r="F16" s="72"/>
      <c r="G16" s="73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5"/>
      <c r="U16" s="5"/>
      <c r="V16" s="6"/>
    </row>
    <row r="17" spans="1:22" ht="21" hidden="1" customHeight="1" thickBot="1" x14ac:dyDescent="0.2">
      <c r="A17" s="80"/>
      <c r="B17" s="85"/>
      <c r="C17" s="85"/>
      <c r="D17" s="85"/>
      <c r="E17" s="85"/>
      <c r="F17" s="85"/>
      <c r="G17" s="86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9"/>
      <c r="U17" s="9"/>
      <c r="V17" s="10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26">
        <f>'0030'!E20</f>
        <v>0</v>
      </c>
      <c r="F20" s="127"/>
      <c r="G20" s="127"/>
      <c r="H20" s="127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28"/>
      <c r="F21" s="129"/>
      <c r="G21" s="129"/>
      <c r="H21" s="129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6">
    <mergeCell ref="V20:V21"/>
    <mergeCell ref="A23:C23"/>
    <mergeCell ref="D23:V23"/>
    <mergeCell ref="D24:V24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4:A15"/>
    <mergeCell ref="B14:G14"/>
    <mergeCell ref="H14:S15"/>
    <mergeCell ref="X14:X15"/>
    <mergeCell ref="Y14:Y15"/>
    <mergeCell ref="B15:G15"/>
    <mergeCell ref="Y10:Y11"/>
    <mergeCell ref="B11:G11"/>
    <mergeCell ref="A12:A13"/>
    <mergeCell ref="B12:G12"/>
    <mergeCell ref="H12:S13"/>
    <mergeCell ref="X12:X13"/>
    <mergeCell ref="Y12:Y13"/>
    <mergeCell ref="B13:G13"/>
    <mergeCell ref="X10:X11"/>
    <mergeCell ref="A9:G9"/>
    <mergeCell ref="H9:V9"/>
    <mergeCell ref="A10:A11"/>
    <mergeCell ref="B10:G10"/>
    <mergeCell ref="H10:S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31"/>
  <sheetViews>
    <sheetView view="pageBreakPreview" zoomScale="70" zoomScaleNormal="100" zoomScaleSheetLayoutView="70" workbookViewId="0">
      <selection activeCell="E20" sqref="E20:H21"/>
    </sheetView>
  </sheetViews>
  <sheetFormatPr defaultRowHeight="13.5" x14ac:dyDescent="0.15"/>
  <cols>
    <col min="1" max="1" width="2.625" style="2" customWidth="1"/>
    <col min="2" max="2" width="3" style="2" customWidth="1"/>
    <col min="3" max="5" width="4" style="2" customWidth="1"/>
    <col min="6" max="6" width="4.625" style="2" customWidth="1"/>
    <col min="7" max="7" width="4" style="2" customWidth="1"/>
    <col min="8" max="9" width="4.125" style="2" customWidth="1"/>
    <col min="10" max="11" width="4" style="2" customWidth="1"/>
    <col min="12" max="12" width="2.625" style="2" customWidth="1"/>
    <col min="13" max="13" width="2" style="2" customWidth="1"/>
    <col min="14" max="16" width="4.125" style="2" customWidth="1"/>
    <col min="17" max="21" width="4" style="2" customWidth="1"/>
    <col min="22" max="22" width="4.625" style="2" customWidth="1"/>
    <col min="23" max="23" width="2.125" style="2" customWidth="1"/>
    <col min="24" max="24" width="17.625" style="2" customWidth="1"/>
    <col min="25" max="25" width="12.625" style="2" customWidth="1"/>
    <col min="26" max="16384" width="9" style="2"/>
  </cols>
  <sheetData>
    <row r="1" spans="1:25" ht="14.25" customHeight="1" x14ac:dyDescent="0.15">
      <c r="A1" s="1" t="s">
        <v>0</v>
      </c>
    </row>
    <row r="2" spans="1:25" ht="42" x14ac:dyDescent="0.4">
      <c r="J2" s="3"/>
      <c r="K2" s="3"/>
      <c r="L2" s="3"/>
      <c r="M2" s="3"/>
    </row>
    <row r="3" spans="1:25" ht="18" customHeight="1" x14ac:dyDescent="0.15">
      <c r="B3" s="1"/>
      <c r="C3" s="1"/>
      <c r="D3" s="1"/>
      <c r="E3" s="1"/>
      <c r="F3" s="1"/>
      <c r="G3" s="1"/>
    </row>
    <row r="4" spans="1:25" ht="13.5" customHeight="1" x14ac:dyDescent="0.15">
      <c r="A4" s="4"/>
      <c r="B4" s="4"/>
      <c r="C4" s="4"/>
      <c r="D4" s="4"/>
      <c r="E4" s="4"/>
      <c r="F4" s="4"/>
      <c r="G4" s="4"/>
    </row>
    <row r="5" spans="1:25" ht="33" customHeight="1" x14ac:dyDescent="0.1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5" ht="30" customHeight="1" thickBot="1" x14ac:dyDescent="0.2">
      <c r="A6" s="123" t="str">
        <f>基本情報!B3</f>
        <v>（和歌山県議会議員橋本市選挙区補欠選挙）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</row>
    <row r="7" spans="1:25" ht="21" customHeight="1" x14ac:dyDescent="0.15">
      <c r="A7" s="39" t="s">
        <v>2</v>
      </c>
      <c r="B7" s="40"/>
      <c r="C7" s="41"/>
      <c r="D7" s="41"/>
      <c r="E7" s="45">
        <f>基本情報!B1</f>
        <v>3</v>
      </c>
      <c r="F7" s="46"/>
      <c r="G7" s="45" t="str">
        <f>基本情報!B2</f>
        <v>橋本市</v>
      </c>
      <c r="H7" s="46"/>
      <c r="I7" s="46"/>
      <c r="J7" s="46"/>
      <c r="K7" s="46"/>
      <c r="L7" s="46"/>
      <c r="M7" s="49"/>
      <c r="N7" s="51" t="s">
        <v>3</v>
      </c>
      <c r="O7" s="52"/>
      <c r="P7" s="53"/>
      <c r="Q7" s="57" t="s">
        <v>55</v>
      </c>
      <c r="R7" s="58"/>
      <c r="S7" s="61" t="s">
        <v>4</v>
      </c>
      <c r="T7" s="58" t="s">
        <v>47</v>
      </c>
      <c r="U7" s="58"/>
      <c r="V7" s="63" t="s">
        <v>5</v>
      </c>
    </row>
    <row r="8" spans="1:25" ht="21" customHeight="1" thickBot="1" x14ac:dyDescent="0.2">
      <c r="A8" s="42"/>
      <c r="B8" s="43"/>
      <c r="C8" s="44"/>
      <c r="D8" s="44"/>
      <c r="E8" s="47"/>
      <c r="F8" s="48"/>
      <c r="G8" s="47"/>
      <c r="H8" s="48"/>
      <c r="I8" s="48"/>
      <c r="J8" s="48"/>
      <c r="K8" s="48"/>
      <c r="L8" s="48"/>
      <c r="M8" s="50"/>
      <c r="N8" s="54"/>
      <c r="O8" s="55"/>
      <c r="P8" s="56"/>
      <c r="Q8" s="59"/>
      <c r="R8" s="60"/>
      <c r="S8" s="62"/>
      <c r="T8" s="60"/>
      <c r="U8" s="60"/>
      <c r="V8" s="64"/>
    </row>
    <row r="9" spans="1:25" ht="21" customHeight="1" thickTop="1" x14ac:dyDescent="0.15">
      <c r="A9" s="65" t="s">
        <v>6</v>
      </c>
      <c r="B9" s="66"/>
      <c r="C9" s="66"/>
      <c r="D9" s="66"/>
      <c r="E9" s="66"/>
      <c r="F9" s="66"/>
      <c r="G9" s="67"/>
      <c r="H9" s="68" t="s">
        <v>7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  <c r="X9" s="21" t="s">
        <v>57</v>
      </c>
      <c r="Y9" s="22" t="s">
        <v>49</v>
      </c>
    </row>
    <row r="10" spans="1:25" ht="21" customHeight="1" x14ac:dyDescent="0.15">
      <c r="A10" s="70">
        <v>1</v>
      </c>
      <c r="B10" s="72" t="str">
        <f>基本情報!B6</f>
        <v>岡本　やすひろ</v>
      </c>
      <c r="C10" s="72"/>
      <c r="D10" s="72"/>
      <c r="E10" s="72"/>
      <c r="F10" s="72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U10" s="5"/>
      <c r="V10" s="6"/>
      <c r="X10" s="125">
        <f>'0100'!H10</f>
        <v>0</v>
      </c>
      <c r="Y10" s="124" t="str">
        <f>IF(X10&gt;H10,"エラー","ＯＫ")</f>
        <v>ＯＫ</v>
      </c>
    </row>
    <row r="11" spans="1:25" ht="21" customHeight="1" x14ac:dyDescent="0.15">
      <c r="A11" s="71"/>
      <c r="B11" s="78" t="str">
        <f>基本情報!B7</f>
        <v>（自由民主党）</v>
      </c>
      <c r="C11" s="78"/>
      <c r="D11" s="78"/>
      <c r="E11" s="78"/>
      <c r="F11" s="78"/>
      <c r="G11" s="79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"/>
      <c r="U11" s="7"/>
      <c r="V11" s="8"/>
      <c r="X11" s="125"/>
      <c r="Y11" s="124"/>
    </row>
    <row r="12" spans="1:25" ht="21" customHeight="1" x14ac:dyDescent="0.15">
      <c r="A12" s="70">
        <v>2</v>
      </c>
      <c r="B12" s="72" t="str">
        <f>基本情報!B8</f>
        <v>東　　みき</v>
      </c>
      <c r="C12" s="72"/>
      <c r="D12" s="72"/>
      <c r="E12" s="72"/>
      <c r="F12" s="72"/>
      <c r="G12" s="73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"/>
      <c r="U12" s="5"/>
      <c r="V12" s="6"/>
      <c r="X12" s="125">
        <f>'0100'!H12</f>
        <v>0</v>
      </c>
      <c r="Y12" s="124" t="str">
        <f>IF(X12&gt;H12,"エラー","ＯＫ")</f>
        <v>ＯＫ</v>
      </c>
    </row>
    <row r="13" spans="1:25" ht="21" customHeight="1" x14ac:dyDescent="0.15">
      <c r="A13" s="71"/>
      <c r="B13" s="78" t="str">
        <f>基本情報!B9</f>
        <v>（無所属）</v>
      </c>
      <c r="C13" s="78"/>
      <c r="D13" s="78"/>
      <c r="E13" s="78"/>
      <c r="F13" s="78"/>
      <c r="G13" s="79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"/>
      <c r="U13" s="7"/>
      <c r="V13" s="8"/>
      <c r="X13" s="125"/>
      <c r="Y13" s="124"/>
    </row>
    <row r="14" spans="1:25" ht="21" customHeight="1" x14ac:dyDescent="0.15">
      <c r="A14" s="70">
        <v>3</v>
      </c>
      <c r="B14" s="72" t="str">
        <f>基本情報!B10</f>
        <v>土井　ゆみこ</v>
      </c>
      <c r="C14" s="72"/>
      <c r="D14" s="72"/>
      <c r="E14" s="72"/>
      <c r="F14" s="72"/>
      <c r="G14" s="73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"/>
      <c r="U14" s="5"/>
      <c r="V14" s="6"/>
      <c r="X14" s="125">
        <f>'0100'!H14</f>
        <v>0</v>
      </c>
      <c r="Y14" s="124" t="str">
        <f>IF(X14&gt;H14,"エラー","ＯＫ")</f>
        <v>ＯＫ</v>
      </c>
    </row>
    <row r="15" spans="1:25" ht="21" customHeight="1" thickBot="1" x14ac:dyDescent="0.2">
      <c r="A15" s="71"/>
      <c r="B15" s="78" t="str">
        <f>基本情報!B11</f>
        <v>（無所属）</v>
      </c>
      <c r="C15" s="78"/>
      <c r="D15" s="78"/>
      <c r="E15" s="78"/>
      <c r="F15" s="78"/>
      <c r="G15" s="79"/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"/>
      <c r="U15" s="7"/>
      <c r="V15" s="8"/>
      <c r="X15" s="125"/>
      <c r="Y15" s="124"/>
    </row>
    <row r="16" spans="1:25" ht="21" hidden="1" customHeight="1" x14ac:dyDescent="0.15">
      <c r="A16" s="70">
        <v>4</v>
      </c>
      <c r="B16" s="72"/>
      <c r="C16" s="72"/>
      <c r="D16" s="72"/>
      <c r="E16" s="72"/>
      <c r="F16" s="72"/>
      <c r="G16" s="73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5"/>
      <c r="U16" s="5"/>
      <c r="V16" s="6"/>
    </row>
    <row r="17" spans="1:22" ht="21" hidden="1" customHeight="1" thickBot="1" x14ac:dyDescent="0.2">
      <c r="A17" s="80"/>
      <c r="B17" s="85"/>
      <c r="C17" s="85"/>
      <c r="D17" s="85"/>
      <c r="E17" s="85"/>
      <c r="F17" s="85"/>
      <c r="G17" s="86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9"/>
      <c r="U17" s="9"/>
      <c r="V17" s="10"/>
    </row>
    <row r="18" spans="1:22" ht="21" customHeight="1" x14ac:dyDescent="0.15">
      <c r="A18" s="87" t="s">
        <v>8</v>
      </c>
      <c r="B18" s="88"/>
      <c r="C18" s="88"/>
      <c r="D18" s="88"/>
      <c r="E18" s="88"/>
      <c r="F18" s="88"/>
      <c r="G18" s="89"/>
      <c r="H18" s="92">
        <f>SUM(H10:S17)</f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11"/>
      <c r="U18" s="11"/>
      <c r="V18" s="12"/>
    </row>
    <row r="19" spans="1:22" ht="21" customHeight="1" thickBot="1" x14ac:dyDescent="0.2">
      <c r="A19" s="80"/>
      <c r="B19" s="90"/>
      <c r="C19" s="90"/>
      <c r="D19" s="90"/>
      <c r="E19" s="90"/>
      <c r="F19" s="90"/>
      <c r="G19" s="9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3"/>
      <c r="U19" s="13"/>
      <c r="V19" s="14"/>
    </row>
    <row r="20" spans="1:22" ht="21" customHeight="1" x14ac:dyDescent="0.15">
      <c r="A20" s="101" t="s">
        <v>9</v>
      </c>
      <c r="B20" s="102"/>
      <c r="C20" s="103"/>
      <c r="D20" s="103"/>
      <c r="E20" s="126">
        <f>'0100'!E20</f>
        <v>0</v>
      </c>
      <c r="F20" s="127"/>
      <c r="G20" s="127"/>
      <c r="H20" s="127"/>
      <c r="I20" s="111" t="s">
        <v>10</v>
      </c>
      <c r="J20" s="112"/>
      <c r="K20" s="113"/>
      <c r="L20" s="117">
        <f>E20-H18</f>
        <v>0</v>
      </c>
      <c r="M20" s="118"/>
      <c r="N20" s="118"/>
      <c r="O20" s="118"/>
      <c r="P20" s="118"/>
      <c r="Q20" s="111" t="s">
        <v>11</v>
      </c>
      <c r="R20" s="112"/>
      <c r="S20" s="113"/>
      <c r="T20" s="121">
        <f>IF(L20&gt;0,ROUNDDOWN(H18/E20*100,0),0)</f>
        <v>0</v>
      </c>
      <c r="U20" s="121"/>
      <c r="V20" s="96" t="s">
        <v>12</v>
      </c>
    </row>
    <row r="21" spans="1:22" ht="21" customHeight="1" thickBot="1" x14ac:dyDescent="0.2">
      <c r="A21" s="104"/>
      <c r="B21" s="105"/>
      <c r="C21" s="106"/>
      <c r="D21" s="106"/>
      <c r="E21" s="128"/>
      <c r="F21" s="129"/>
      <c r="G21" s="129"/>
      <c r="H21" s="129"/>
      <c r="I21" s="114"/>
      <c r="J21" s="115"/>
      <c r="K21" s="116"/>
      <c r="L21" s="119"/>
      <c r="M21" s="120"/>
      <c r="N21" s="120"/>
      <c r="O21" s="120"/>
      <c r="P21" s="120"/>
      <c r="Q21" s="114"/>
      <c r="R21" s="115"/>
      <c r="S21" s="116"/>
      <c r="T21" s="122"/>
      <c r="U21" s="122"/>
      <c r="V21" s="97"/>
    </row>
    <row r="22" spans="1:22" ht="21" customHeight="1" thickTop="1" x14ac:dyDescent="0.15">
      <c r="A22" s="15"/>
      <c r="B22" s="15"/>
      <c r="C22" s="15"/>
      <c r="D22" s="16"/>
      <c r="E22" s="16"/>
      <c r="F22" s="16"/>
      <c r="G22" s="17"/>
      <c r="H22" s="17"/>
      <c r="I22" s="17"/>
      <c r="J22" s="16"/>
      <c r="K22" s="16"/>
      <c r="L22" s="16"/>
      <c r="M22" s="16"/>
      <c r="N22" s="18"/>
      <c r="O22" s="18"/>
      <c r="P22" s="18"/>
      <c r="Q22" s="16"/>
      <c r="R22" s="16"/>
      <c r="S22" s="16"/>
      <c r="T22" s="16"/>
      <c r="U22" s="16"/>
      <c r="V22" s="16"/>
    </row>
    <row r="23" spans="1:22" ht="21" customHeight="1" x14ac:dyDescent="0.15">
      <c r="A23" s="98" t="s">
        <v>13</v>
      </c>
      <c r="B23" s="98"/>
      <c r="C23" s="98"/>
      <c r="D23" s="99" t="s">
        <v>14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21" customHeight="1" x14ac:dyDescent="0.15">
      <c r="A24" s="19"/>
      <c r="B24" s="19"/>
      <c r="C24" s="19"/>
      <c r="D24" s="100" t="s">
        <v>15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21" customHeight="1" x14ac:dyDescent="0.15">
      <c r="A25" s="19"/>
      <c r="B25" s="19"/>
      <c r="C25" s="19"/>
    </row>
    <row r="26" spans="1:22" ht="18" customHeight="1" x14ac:dyDescent="0.15"/>
    <row r="27" spans="1:22" ht="18" customHeight="1" x14ac:dyDescent="0.15"/>
    <row r="28" spans="1:22" ht="18" customHeight="1" x14ac:dyDescent="0.15"/>
    <row r="29" spans="1:22" ht="18" customHeight="1" x14ac:dyDescent="0.15"/>
    <row r="30" spans="1:22" ht="18" customHeight="1" x14ac:dyDescent="0.15"/>
    <row r="31" spans="1:22" ht="18" customHeight="1" x14ac:dyDescent="0.15"/>
  </sheetData>
  <sheetProtection sheet="1" objects="1" scenarios="1"/>
  <mergeCells count="46">
    <mergeCell ref="V20:V21"/>
    <mergeCell ref="A23:C23"/>
    <mergeCell ref="D23:V23"/>
    <mergeCell ref="D24:V24"/>
    <mergeCell ref="A20:D21"/>
    <mergeCell ref="E20:H21"/>
    <mergeCell ref="I20:K21"/>
    <mergeCell ref="L20:P21"/>
    <mergeCell ref="Q20:S21"/>
    <mergeCell ref="T20:U21"/>
    <mergeCell ref="A16:A17"/>
    <mergeCell ref="B16:G16"/>
    <mergeCell ref="H16:S17"/>
    <mergeCell ref="B17:G17"/>
    <mergeCell ref="A18:G19"/>
    <mergeCell ref="H18:S19"/>
    <mergeCell ref="A14:A15"/>
    <mergeCell ref="B14:G14"/>
    <mergeCell ref="H14:S15"/>
    <mergeCell ref="X14:X15"/>
    <mergeCell ref="Y14:Y15"/>
    <mergeCell ref="B15:G15"/>
    <mergeCell ref="Y10:Y11"/>
    <mergeCell ref="B11:G11"/>
    <mergeCell ref="A12:A13"/>
    <mergeCell ref="B12:G12"/>
    <mergeCell ref="H12:S13"/>
    <mergeCell ref="X12:X13"/>
    <mergeCell ref="Y12:Y13"/>
    <mergeCell ref="B13:G13"/>
    <mergeCell ref="X10:X11"/>
    <mergeCell ref="A9:G9"/>
    <mergeCell ref="H9:V9"/>
    <mergeCell ref="A10:A11"/>
    <mergeCell ref="B10:G10"/>
    <mergeCell ref="H10:S11"/>
    <mergeCell ref="A5:V5"/>
    <mergeCell ref="A6:V6"/>
    <mergeCell ref="A7:D8"/>
    <mergeCell ref="E7:F8"/>
    <mergeCell ref="G7:M8"/>
    <mergeCell ref="N7:P8"/>
    <mergeCell ref="Q7:R8"/>
    <mergeCell ref="S7:S8"/>
    <mergeCell ref="T7:U8"/>
    <mergeCell ref="V7:V8"/>
  </mergeCells>
  <phoneticPr fontId="3"/>
  <pageMargins left="0.98425196850393704" right="0.78740157480314965" top="0.98425196850393704" bottom="0.78740157480314965" header="0.51181102362204722" footer="0.39370078740157483"/>
  <pageSetup paperSize="9" orientation="portrait" r:id="rId1"/>
  <headerFooter alignWithMargins="0"/>
  <colBreaks count="2" manualBreakCount="2">
    <brk id="22" max="1048575" man="1"/>
    <brk id="4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基本情報</vt:lpstr>
      <vt:lpstr>2200</vt:lpstr>
      <vt:lpstr>2230</vt:lpstr>
      <vt:lpstr>2300</vt:lpstr>
      <vt:lpstr>2330</vt:lpstr>
      <vt:lpstr>0000</vt:lpstr>
      <vt:lpstr>0030</vt:lpstr>
      <vt:lpstr>0100</vt:lpstr>
      <vt:lpstr>0130</vt:lpstr>
      <vt:lpstr>0200</vt:lpstr>
      <vt:lpstr>結果</vt:lpstr>
      <vt:lpstr>汎用</vt:lpstr>
      <vt:lpstr>'0000'!Print_Area</vt:lpstr>
      <vt:lpstr>'0030'!Print_Area</vt:lpstr>
      <vt:lpstr>'0100'!Print_Area</vt:lpstr>
      <vt:lpstr>'0130'!Print_Area</vt:lpstr>
      <vt:lpstr>'0200'!Print_Area</vt:lpstr>
      <vt:lpstr>'2200'!Print_Area</vt:lpstr>
      <vt:lpstr>'2230'!Print_Area</vt:lpstr>
      <vt:lpstr>'2300'!Print_Area</vt:lpstr>
      <vt:lpstr>'2330'!Print_Area</vt:lpstr>
      <vt:lpstr>結果!Print_Area</vt:lpstr>
      <vt:lpstr>汎用!Print_Area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123153</dc:creator>
  <cp:lastModifiedBy>中原 拓也</cp:lastModifiedBy>
  <cp:lastPrinted>2026-03-22T14:37:04Z</cp:lastPrinted>
  <dcterms:created xsi:type="dcterms:W3CDTF">2022-11-12T14:00:38Z</dcterms:created>
  <dcterms:modified xsi:type="dcterms:W3CDTF">2026-03-22T15:10:09Z</dcterms:modified>
</cp:coreProperties>
</file>