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3 公務員制度の概要\令和６年度\02 令和6年度【仮】資料編データ作成\上野主査\01給与関係\"/>
    </mc:Choice>
  </mc:AlternateContent>
  <bookViews>
    <workbookView xWindow="0" yWindow="0" windowWidth="28800" windowHeight="12210"/>
  </bookViews>
  <sheets>
    <sheet name="２１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xlnm._FilterDatabase" localSheetId="0" hidden="1">'２１'!$A$4:$L$39</definedName>
    <definedName name="_Order1" hidden="1">255</definedName>
    <definedName name="_Order2" hidden="1">255</definedName>
    <definedName name="\A" localSheetId="0">#REF!</definedName>
    <definedName name="\A">#REF!</definedName>
    <definedName name="\C" localSheetId="0">#REF!</definedName>
    <definedName name="\C">#REF!</definedName>
    <definedName name="\P" localSheetId="0">#REF!</definedName>
    <definedName name="\P">#REF!</definedName>
    <definedName name="\Q">#REF!</definedName>
    <definedName name="\S">#REF!</definedName>
    <definedName name="\Z">#REF!</definedName>
    <definedName name="Ａ">#REF!</definedName>
    <definedName name="AAA">#REF!</definedName>
    <definedName name="aaaaa">#REF!</definedName>
    <definedName name="hani">#REF!</definedName>
    <definedName name="NO">#REF!</definedName>
    <definedName name="_xlnm.Print_Area" localSheetId="0">'２１'!$A$1:$K$39</definedName>
    <definedName name="_xlnm.Print_Area">#REF!</definedName>
    <definedName name="_xlnm.Print_Titles">#N/A</definedName>
    <definedName name="あああ" localSheetId="0">#REF!</definedName>
    <definedName name="あああ">#REF!</definedName>
    <definedName name="ううう" localSheetId="0">#REF!</definedName>
    <definedName name="ううう">#REF!</definedName>
    <definedName name="えええ" localSheetId="0">#REF!</definedName>
    <definedName name="えええ">#REF!</definedName>
    <definedName name="おおおお">#REF!</definedName>
    <definedName name="か">#REF!</definedName>
    <definedName name="印刷範囲">#REF!</definedName>
    <definedName name="加算">#REF!</definedName>
    <definedName name="休暇">#REF!</definedName>
    <definedName name="最初のｺｰﾄﾞ">#REF!</definedName>
    <definedName name="修正値">#REF!</definedName>
    <definedName name="単純値">#REF!</definedName>
    <definedName name="団体CODE">#REF!</definedName>
    <definedName name="団体ﾌｧｲﾙ">#REF!</definedName>
    <definedName name="類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6" i="1" l="1"/>
  <c r="O86" i="1"/>
  <c r="T85" i="1"/>
  <c r="Q85" i="1"/>
  <c r="L85" i="1"/>
  <c r="K85" i="1"/>
  <c r="T84" i="1"/>
  <c r="S84" i="1"/>
  <c r="Q84" i="1"/>
  <c r="R84" i="1" s="1"/>
  <c r="P84" i="1"/>
  <c r="O84" i="1"/>
  <c r="N84" i="1"/>
  <c r="M84" i="1"/>
  <c r="T83" i="1"/>
  <c r="S83" i="1"/>
  <c r="Q83" i="1"/>
  <c r="R83" i="1" s="1"/>
  <c r="P83" i="1"/>
  <c r="O83" i="1"/>
  <c r="N83" i="1"/>
  <c r="M83" i="1"/>
  <c r="T82" i="1"/>
  <c r="S82" i="1"/>
  <c r="Q82" i="1"/>
  <c r="R82" i="1" s="1"/>
  <c r="P82" i="1"/>
  <c r="O82" i="1"/>
  <c r="N82" i="1"/>
  <c r="M82" i="1"/>
  <c r="T81" i="1"/>
  <c r="S81" i="1"/>
  <c r="Q81" i="1"/>
  <c r="R81" i="1" s="1"/>
  <c r="P81" i="1"/>
  <c r="O81" i="1"/>
  <c r="N81" i="1"/>
  <c r="M81" i="1"/>
  <c r="T80" i="1"/>
  <c r="S80" i="1"/>
  <c r="Q80" i="1"/>
  <c r="R80" i="1" s="1"/>
  <c r="P80" i="1"/>
  <c r="O80" i="1"/>
  <c r="N80" i="1"/>
  <c r="M80" i="1"/>
  <c r="T79" i="1"/>
  <c r="S79" i="1"/>
  <c r="Q79" i="1"/>
  <c r="R79" i="1" s="1"/>
  <c r="P79" i="1"/>
  <c r="O79" i="1"/>
  <c r="N79" i="1"/>
  <c r="M79" i="1"/>
  <c r="T78" i="1"/>
  <c r="S78" i="1"/>
  <c r="Q78" i="1"/>
  <c r="R78" i="1" s="1"/>
  <c r="P78" i="1"/>
  <c r="O78" i="1"/>
  <c r="N78" i="1"/>
  <c r="M78" i="1"/>
  <c r="T77" i="1"/>
  <c r="S77" i="1"/>
  <c r="Q77" i="1"/>
  <c r="R77" i="1" s="1"/>
  <c r="P77" i="1"/>
  <c r="O77" i="1"/>
  <c r="N77" i="1"/>
  <c r="M77" i="1"/>
  <c r="T76" i="1"/>
  <c r="S76" i="1"/>
  <c r="Q76" i="1"/>
  <c r="R76" i="1" s="1"/>
  <c r="P76" i="1"/>
  <c r="O76" i="1"/>
  <c r="N76" i="1"/>
  <c r="M76" i="1"/>
  <c r="T75" i="1"/>
  <c r="S75" i="1"/>
  <c r="Q75" i="1"/>
  <c r="R75" i="1" s="1"/>
  <c r="P75" i="1"/>
  <c r="O75" i="1"/>
  <c r="N75" i="1"/>
  <c r="M75" i="1"/>
  <c r="T74" i="1"/>
  <c r="S74" i="1"/>
  <c r="Q74" i="1"/>
  <c r="R74" i="1" s="1"/>
  <c r="P74" i="1"/>
  <c r="O74" i="1"/>
  <c r="N74" i="1"/>
  <c r="M74" i="1"/>
  <c r="M85" i="1" s="1"/>
  <c r="T73" i="1"/>
  <c r="S73" i="1"/>
  <c r="Q73" i="1"/>
  <c r="R73" i="1" s="1"/>
  <c r="P73" i="1"/>
  <c r="O73" i="1"/>
  <c r="N73" i="1"/>
  <c r="M73" i="1"/>
  <c r="T72" i="1"/>
  <c r="S72" i="1"/>
  <c r="Q72" i="1"/>
  <c r="R72" i="1" s="1"/>
  <c r="P72" i="1"/>
  <c r="O72" i="1"/>
  <c r="N72" i="1"/>
  <c r="M72" i="1"/>
  <c r="T71" i="1"/>
  <c r="S71" i="1"/>
  <c r="Q71" i="1"/>
  <c r="R71" i="1" s="1"/>
  <c r="P71" i="1"/>
  <c r="O71" i="1"/>
  <c r="N71" i="1"/>
  <c r="M71" i="1"/>
  <c r="T70" i="1"/>
  <c r="S70" i="1"/>
  <c r="Q70" i="1"/>
  <c r="R70" i="1" s="1"/>
  <c r="P70" i="1"/>
  <c r="O70" i="1"/>
  <c r="N70" i="1"/>
  <c r="M70" i="1"/>
  <c r="T69" i="1"/>
  <c r="S69" i="1"/>
  <c r="Q69" i="1"/>
  <c r="R69" i="1" s="1"/>
  <c r="P69" i="1"/>
  <c r="O69" i="1"/>
  <c r="N69" i="1"/>
  <c r="M69" i="1"/>
  <c r="T68" i="1"/>
  <c r="S68" i="1"/>
  <c r="Q68" i="1"/>
  <c r="R68" i="1" s="1"/>
  <c r="P68" i="1"/>
  <c r="O68" i="1"/>
  <c r="N68" i="1"/>
  <c r="M68" i="1"/>
  <c r="T67" i="1"/>
  <c r="S67" i="1"/>
  <c r="Q67" i="1"/>
  <c r="R67" i="1" s="1"/>
  <c r="P67" i="1"/>
  <c r="O67" i="1"/>
  <c r="N67" i="1"/>
  <c r="M67" i="1"/>
  <c r="T66" i="1"/>
  <c r="S66" i="1"/>
  <c r="Q66" i="1"/>
  <c r="R66" i="1" s="1"/>
  <c r="P66" i="1"/>
  <c r="O66" i="1"/>
  <c r="N66" i="1"/>
  <c r="N85" i="1" s="1"/>
  <c r="M66" i="1"/>
  <c r="T65" i="1"/>
  <c r="S65" i="1"/>
  <c r="S85" i="1" s="1"/>
  <c r="Q65" i="1"/>
  <c r="R65" i="1" s="1"/>
  <c r="P65" i="1"/>
  <c r="O65" i="1"/>
  <c r="N65" i="1"/>
  <c r="M65" i="1"/>
  <c r="T64" i="1"/>
  <c r="S64" i="1"/>
  <c r="Q64" i="1"/>
  <c r="R64" i="1" s="1"/>
  <c r="R85" i="1" s="1"/>
  <c r="P64" i="1"/>
  <c r="O64" i="1"/>
  <c r="N64" i="1"/>
  <c r="M64" i="1"/>
  <c r="Q63" i="1"/>
  <c r="Q86" i="1" s="1"/>
  <c r="N63" i="1"/>
  <c r="L63" i="1"/>
  <c r="L86" i="1" s="1"/>
  <c r="K63" i="1"/>
  <c r="K86" i="1" s="1"/>
  <c r="T62" i="1"/>
  <c r="S62" i="1"/>
  <c r="Q62" i="1"/>
  <c r="R62" i="1" s="1"/>
  <c r="P62" i="1"/>
  <c r="O62" i="1"/>
  <c r="N62" i="1"/>
  <c r="M62" i="1"/>
  <c r="T61" i="1"/>
  <c r="S61" i="1"/>
  <c r="Q61" i="1"/>
  <c r="R61" i="1" s="1"/>
  <c r="P61" i="1"/>
  <c r="O61" i="1"/>
  <c r="N61" i="1"/>
  <c r="M61" i="1"/>
  <c r="T60" i="1"/>
  <c r="S60" i="1"/>
  <c r="Q60" i="1"/>
  <c r="R60" i="1" s="1"/>
  <c r="P60" i="1"/>
  <c r="O60" i="1"/>
  <c r="N60" i="1"/>
  <c r="M60" i="1"/>
  <c r="T59" i="1"/>
  <c r="S59" i="1"/>
  <c r="Q59" i="1"/>
  <c r="R59" i="1" s="1"/>
  <c r="P59" i="1"/>
  <c r="O59" i="1"/>
  <c r="N59" i="1"/>
  <c r="M59" i="1"/>
  <c r="T58" i="1"/>
  <c r="S58" i="1"/>
  <c r="Q58" i="1"/>
  <c r="R58" i="1" s="1"/>
  <c r="P58" i="1"/>
  <c r="O58" i="1"/>
  <c r="N58" i="1"/>
  <c r="M58" i="1"/>
  <c r="T57" i="1"/>
  <c r="S57" i="1"/>
  <c r="Q57" i="1"/>
  <c r="R57" i="1" s="1"/>
  <c r="P57" i="1"/>
  <c r="O57" i="1"/>
  <c r="N57" i="1"/>
  <c r="M57" i="1"/>
  <c r="T56" i="1"/>
  <c r="S56" i="1"/>
  <c r="Q56" i="1"/>
  <c r="R56" i="1" s="1"/>
  <c r="P56" i="1"/>
  <c r="O56" i="1"/>
  <c r="N56" i="1"/>
  <c r="M56" i="1"/>
  <c r="T55" i="1"/>
  <c r="S55" i="1"/>
  <c r="Q55" i="1"/>
  <c r="R55" i="1" s="1"/>
  <c r="P55" i="1"/>
  <c r="O55" i="1"/>
  <c r="N55" i="1"/>
  <c r="M55" i="1"/>
  <c r="M63" i="1" s="1"/>
  <c r="T54" i="1"/>
  <c r="T87" i="1" s="1"/>
  <c r="S54" i="1"/>
  <c r="S87" i="1" s="1"/>
  <c r="Q54" i="1"/>
  <c r="R54" i="1" s="1"/>
  <c r="R63" i="1" s="1"/>
  <c r="P54" i="1"/>
  <c r="O54" i="1"/>
  <c r="N54" i="1"/>
  <c r="N87" i="1" s="1"/>
  <c r="M54" i="1"/>
  <c r="M87" i="1" s="1"/>
  <c r="T51" i="1"/>
  <c r="M86" i="1" l="1"/>
  <c r="R86" i="1"/>
  <c r="N86" i="1"/>
  <c r="S63" i="1"/>
  <c r="S86" i="1" s="1"/>
  <c r="T63" i="1"/>
  <c r="T86" i="1" s="1"/>
</calcChain>
</file>

<file path=xl/sharedStrings.xml><?xml version="1.0" encoding="utf-8"?>
<sst xmlns="http://schemas.openxmlformats.org/spreadsheetml/2006/main" count="339" uniqueCount="49">
  <si>
    <t>２１　市町村別期末・勤勉手当の状況（一般行政職）</t>
    <rPh sb="3" eb="6">
      <t>シチョウソン</t>
    </rPh>
    <rPh sb="6" eb="7">
      <t>ベツ</t>
    </rPh>
    <rPh sb="7" eb="9">
      <t>キマツ</t>
    </rPh>
    <rPh sb="10" eb="12">
      <t>キンベン</t>
    </rPh>
    <rPh sb="12" eb="14">
      <t>テアテ</t>
    </rPh>
    <rPh sb="15" eb="17">
      <t>ジョウキョウ</t>
    </rPh>
    <phoneticPr fontId="2"/>
  </si>
  <si>
    <t>制度の有無</t>
    <rPh sb="0" eb="2">
      <t>セイド</t>
    </rPh>
    <rPh sb="3" eb="5">
      <t>ウム</t>
    </rPh>
    <phoneticPr fontId="2"/>
  </si>
  <si>
    <t>前年度支給月数
（特定管理職員以外）</t>
    <rPh sb="0" eb="3">
      <t>ゼンネンド</t>
    </rPh>
    <rPh sb="3" eb="5">
      <t>シキュウ</t>
    </rPh>
    <rPh sb="5" eb="7">
      <t>ツキスウ</t>
    </rPh>
    <rPh sb="9" eb="11">
      <t>トクテイ</t>
    </rPh>
    <rPh sb="11" eb="13">
      <t>カンリ</t>
    </rPh>
    <rPh sb="13" eb="15">
      <t>ショクイン</t>
    </rPh>
    <rPh sb="15" eb="17">
      <t>イガイ</t>
    </rPh>
    <phoneticPr fontId="2"/>
  </si>
  <si>
    <t>勤勉手当支給基礎額への扶養手当の算入</t>
    <rPh sb="0" eb="2">
      <t>キンベン</t>
    </rPh>
    <rPh sb="2" eb="4">
      <t>テアテ</t>
    </rPh>
    <rPh sb="4" eb="6">
      <t>シキュウ</t>
    </rPh>
    <rPh sb="6" eb="9">
      <t>キソガク</t>
    </rPh>
    <rPh sb="11" eb="13">
      <t>フヨウ</t>
    </rPh>
    <rPh sb="13" eb="15">
      <t>テアテ</t>
    </rPh>
    <rPh sb="16" eb="18">
      <t>サンニュウ</t>
    </rPh>
    <phoneticPr fontId="2"/>
  </si>
  <si>
    <t>特定管理職員の支給月数割合の特例</t>
    <rPh sb="0" eb="2">
      <t>トクテイ</t>
    </rPh>
    <rPh sb="2" eb="4">
      <t>カンリ</t>
    </rPh>
    <rPh sb="4" eb="6">
      <t>ショクイン</t>
    </rPh>
    <rPh sb="7" eb="9">
      <t>シキュウ</t>
    </rPh>
    <rPh sb="9" eb="11">
      <t>ツキスウ</t>
    </rPh>
    <rPh sb="11" eb="13">
      <t>ワリアイ</t>
    </rPh>
    <rPh sb="14" eb="16">
      <t>トクレイ</t>
    </rPh>
    <phoneticPr fontId="2"/>
  </si>
  <si>
    <t>前年度支給月数
（特定管理職員）</t>
    <rPh sb="0" eb="3">
      <t>ゼンネンド</t>
    </rPh>
    <rPh sb="3" eb="5">
      <t>シキュウ</t>
    </rPh>
    <rPh sb="5" eb="7">
      <t>ツキスウ</t>
    </rPh>
    <rPh sb="9" eb="11">
      <t>トクテイ</t>
    </rPh>
    <rPh sb="11" eb="13">
      <t>カンリ</t>
    </rPh>
    <rPh sb="13" eb="15">
      <t>ショクイン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</si>
  <si>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</si>
  <si>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</si>
  <si>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期末手当</t>
    <rPh sb="0" eb="2">
      <t>キマツ</t>
    </rPh>
    <rPh sb="2" eb="4">
      <t>テアテ</t>
    </rPh>
    <phoneticPr fontId="2"/>
  </si>
  <si>
    <t>勤勉手当</t>
    <rPh sb="0" eb="2">
      <t>キンベン</t>
    </rPh>
    <rPh sb="2" eb="4">
      <t>テアテ</t>
    </rPh>
    <phoneticPr fontId="2"/>
  </si>
  <si>
    <t>和歌山市</t>
  </si>
  <si>
    <t>○</t>
  </si>
  <si>
    <t/>
  </si>
  <si>
    <t>海南市</t>
  </si>
  <si>
    <t>橋本市</t>
  </si>
  <si>
    <t>有田市</t>
  </si>
  <si>
    <t>御坊市</t>
  </si>
  <si>
    <t>田辺市</t>
  </si>
  <si>
    <t>新宮市</t>
  </si>
  <si>
    <t>紀の川市</t>
    <rPh sb="0" eb="1">
      <t>キ</t>
    </rPh>
    <rPh sb="2" eb="4">
      <t>カワシ</t>
    </rPh>
    <phoneticPr fontId="2"/>
  </si>
  <si>
    <t>岩出市</t>
    <rPh sb="0" eb="3">
      <t>イワデシ</t>
    </rPh>
    <phoneticPr fontId="2"/>
  </si>
  <si>
    <t>*市計</t>
  </si>
  <si>
    <t>紀美野町</t>
    <rPh sb="0" eb="4">
      <t>キミノチョウ</t>
    </rPh>
    <phoneticPr fontId="2"/>
  </si>
  <si>
    <t>かつらぎ町</t>
  </si>
  <si>
    <t>九度山町</t>
  </si>
  <si>
    <t>高野町</t>
  </si>
  <si>
    <t>湯浅町</t>
  </si>
  <si>
    <t>広川町</t>
  </si>
  <si>
    <t>有田川町</t>
    <rPh sb="0" eb="4">
      <t>アリダガワチョウ</t>
    </rPh>
    <phoneticPr fontId="2"/>
  </si>
  <si>
    <t>美浜町</t>
  </si>
  <si>
    <t>日高町</t>
  </si>
  <si>
    <t>由良町</t>
  </si>
  <si>
    <t>印南町</t>
    <rPh sb="0" eb="3">
      <t>イナミチョウ</t>
    </rPh>
    <phoneticPr fontId="2"/>
  </si>
  <si>
    <t>みなべ町</t>
    <rPh sb="3" eb="4">
      <t>チョウ</t>
    </rPh>
    <phoneticPr fontId="2"/>
  </si>
  <si>
    <t>日高川町</t>
    <rPh sb="0" eb="4">
      <t>ヒダカガワチョウ</t>
    </rPh>
    <phoneticPr fontId="2"/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</si>
  <si>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</si>
  <si>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</si>
  <si>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</si>
  <si>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</si>
  <si>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</si>
  <si>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</si>
  <si>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</si>
  <si>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  <rPh sb="0" eb="3">
      <t>クシモトチョウ</t>
    </rPh>
    <phoneticPr fontId="2"/>
  </si>
  <si>
    <t>*町村計</t>
  </si>
  <si>
    <t>*市町村計</t>
    <rPh sb="1" eb="4">
      <t>シチョウソン</t>
    </rPh>
    <phoneticPr fontId="2"/>
  </si>
  <si>
    <t>国</t>
    <rPh sb="0" eb="1">
      <t>クニ</t>
    </rPh>
    <phoneticPr fontId="2"/>
  </si>
  <si>
    <t>＊ 市計、町村計、市町村計の前年度支給月数欄の数値は、国と同じ団体数を表しています。</t>
    <rPh sb="14" eb="17">
      <t>ゼンネンド</t>
    </rPh>
    <rPh sb="17" eb="19">
      <t>シキュウ</t>
    </rPh>
    <rPh sb="19" eb="20">
      <t>ゲツ</t>
    </rPh>
    <rPh sb="20" eb="21">
      <t>スウ</t>
    </rPh>
    <rPh sb="27" eb="28">
      <t>クニ</t>
    </rPh>
    <phoneticPr fontId="2"/>
  </si>
  <si>
    <t>○</t>
    <phoneticPr fontId="2"/>
  </si>
  <si>
    <t>（令和６年４月１日現在）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</si>
</sst>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_);[Red]\(0.000\)"/>
    <numFmt numFmtId="178" formatCode="0.000_ "/>
  </numFmts>
  <fonts count="8" x14ac:knownFonts="1">
    <font>
      <sz val="12"/>
      <name val="Arial"/>
      <family val="2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distributed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>
      <alignment horizontal="center" vertical="center"/>
    </xf>
    <xf numFmtId="178" fontId="7" fillId="0" borderId="1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176" fontId="6" fillId="0" borderId="13" xfId="0" applyNumberFormat="1" applyFont="1" applyFill="1" applyBorder="1" applyAlignment="1">
      <alignment horizontal="distributed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177" fontId="7" fillId="0" borderId="14" xfId="0" applyNumberFormat="1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center" vertical="center"/>
    </xf>
    <xf numFmtId="178" fontId="7" fillId="0" borderId="14" xfId="0" applyNumberFormat="1" applyFont="1" applyFill="1" applyBorder="1" applyAlignment="1">
      <alignment horizontal="center" vertical="center"/>
    </xf>
    <xf numFmtId="178" fontId="7" fillId="0" borderId="15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distributed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177" fontId="7" fillId="0" borderId="17" xfId="0" applyNumberFormat="1" applyFont="1" applyFill="1" applyBorder="1" applyAlignment="1">
      <alignment horizontal="center" vertical="center"/>
    </xf>
    <xf numFmtId="177" fontId="7" fillId="0" borderId="18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8" fontId="7" fillId="0" borderId="17" xfId="0" applyNumberFormat="1" applyFont="1" applyFill="1" applyBorder="1" applyAlignment="1">
      <alignment horizontal="center" vertical="center"/>
    </xf>
    <xf numFmtId="178" fontId="7" fillId="0" borderId="18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distributed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distributed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distributed" vertic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 indent="3"/>
    </xf>
    <xf numFmtId="0" fontId="5" fillId="2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4-FILE01D\user$\131385\&#12487;&#12473;&#12463;&#12488;&#12483;&#12503;\&#12304;&#24066;&#30010;&#26449;&#12305;2021&#20998;&#26512;&#12487;&#12540;&#12479;&#65288;&#24066;&#30010;&#26449;&#65289;12.16&#65288;&#23436;&#2084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出し列"/>
      <sheetName val="年"/>
      <sheetName val="議員"/>
      <sheetName val="議員まとめ"/>
      <sheetName val="市町村長まとめ"/>
      <sheetName val="市町村長"/>
      <sheetName val="附帯（全職）"/>
      <sheetName val="計"/>
      <sheetName val="附帯（一般）"/>
      <sheetName val="一般行政職"/>
      <sheetName val="附帯（税務）"/>
      <sheetName val="税務職"/>
      <sheetName val="附帯（研究）"/>
      <sheetName val="研究職"/>
      <sheetName val="附帯（医歯）"/>
      <sheetName val="医師・歯科医師職"/>
      <sheetName val="附帯（薬医）"/>
      <sheetName val="薬剤師・医療技術職"/>
      <sheetName val="附帯（看保）"/>
      <sheetName val="看護・保健職"/>
      <sheetName val="附帯（福祉）"/>
      <sheetName val="福祉職"/>
      <sheetName val="附帯（消防）"/>
      <sheetName val="消防職"/>
      <sheetName val="附帯（企業）"/>
      <sheetName val="企業職"/>
      <sheetName val="附帯（技能）"/>
      <sheetName val="技能労務職"/>
      <sheetName val="附帯（特任）"/>
      <sheetName val="特定任期付職員"/>
      <sheetName val="附帯（高教）"/>
      <sheetName val="高等学校教諭職"/>
      <sheetName val="附帯（小中）"/>
      <sheetName val="小中学校・幼稚園教諭職"/>
      <sheetName val="附帯（他教）"/>
      <sheetName val="その他の教育職"/>
      <sheetName val="附帯（臨時）"/>
      <sheetName val="臨時職員"/>
      <sheetName val="附帯（再任）"/>
      <sheetName val="【再掲】再任用職員"/>
      <sheetName val="平均手当額（全職種）"/>
      <sheetName val="平均手当額（一般行政職）"/>
      <sheetName val="2-3 手当割合（全職）"/>
      <sheetName val="3-2 手当割合（一般）"/>
      <sheetName val="1"/>
      <sheetName val="2-3"/>
      <sheetName val="3-2"/>
      <sheetName val="4"/>
      <sheetName val="5"/>
      <sheetName val="給与カードP.1"/>
      <sheetName val="7"/>
      <sheetName val="8"/>
      <sheetName val="9"/>
      <sheetName val="10"/>
      <sheetName val="11"/>
      <sheetName val="12"/>
      <sheetName val="退職時特昇調査"/>
      <sheetName val="給与カード"/>
      <sheetName val="13"/>
      <sheetName val="14"/>
      <sheetName val="15"/>
      <sheetName val="16"/>
      <sheetName val="19"/>
      <sheetName val="21"/>
      <sheetName val="22-1"/>
      <sheetName val="22-2"/>
      <sheetName val="22-3"/>
      <sheetName val="教育委員会"/>
      <sheetName val="22-4"/>
      <sheetName val="23非公表"/>
      <sheetName val="23公表用"/>
      <sheetName val="職7"/>
      <sheetName val="ｔｘｔ"/>
      <sheetName val="職8"/>
      <sheetName val="職9-1"/>
      <sheetName val="職9-2"/>
      <sheetName val="非常勤調査"/>
      <sheetName val="職9-3"/>
      <sheetName val="職9-4"/>
      <sheetName val="本編P.1,2"/>
      <sheetName val="本編P.3"/>
      <sheetName val="本編P.4"/>
      <sheetName val="本編P.5"/>
      <sheetName val="本編P.6"/>
      <sheetName val="17-1"/>
      <sheetName val="17-2"/>
      <sheetName val="2-4"/>
    </sheetNames>
    <sheetDataSet>
      <sheetData sheetId="0"/>
      <sheetData sheetId="1">
        <row r="7">
          <cell r="B7" t="str">
            <v>（令和３年４月１日現在）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7">
          <cell r="DP7">
            <v>2.5499999999999998</v>
          </cell>
        </row>
        <row r="56">
          <cell r="DW56">
            <v>2</v>
          </cell>
          <cell r="DY56">
            <v>0</v>
          </cell>
          <cell r="DZ56">
            <v>0</v>
          </cell>
          <cell r="ED56">
            <v>1</v>
          </cell>
          <cell r="EE56">
            <v>1</v>
          </cell>
        </row>
        <row r="57">
          <cell r="DW57">
            <v>2</v>
          </cell>
          <cell r="DY57">
            <v>0</v>
          </cell>
          <cell r="DZ57">
            <v>0</v>
          </cell>
          <cell r="ED57">
            <v>1</v>
          </cell>
          <cell r="EE57">
            <v>1</v>
          </cell>
        </row>
        <row r="58">
          <cell r="DW58">
            <v>2</v>
          </cell>
          <cell r="DY58">
            <v>0</v>
          </cell>
          <cell r="DZ58">
            <v>0</v>
          </cell>
          <cell r="ED58">
            <v>1</v>
          </cell>
          <cell r="EE58">
            <v>1</v>
          </cell>
        </row>
        <row r="59">
          <cell r="DW59">
            <v>2</v>
          </cell>
          <cell r="DY59">
            <v>0</v>
          </cell>
          <cell r="DZ59">
            <v>0</v>
          </cell>
          <cell r="ED59">
            <v>1</v>
          </cell>
          <cell r="EE59">
            <v>1</v>
          </cell>
        </row>
        <row r="60">
          <cell r="DW60">
            <v>2</v>
          </cell>
          <cell r="DY60">
            <v>0</v>
          </cell>
          <cell r="DZ60">
            <v>0</v>
          </cell>
          <cell r="ED60">
            <v>1</v>
          </cell>
          <cell r="EE60">
            <v>1</v>
          </cell>
        </row>
        <row r="61">
          <cell r="DW61">
            <v>2</v>
          </cell>
          <cell r="DY61">
            <v>0</v>
          </cell>
          <cell r="DZ61">
            <v>0</v>
          </cell>
          <cell r="ED61">
            <v>1</v>
          </cell>
          <cell r="EE61">
            <v>1</v>
          </cell>
        </row>
        <row r="62">
          <cell r="DW62">
            <v>2</v>
          </cell>
          <cell r="DY62">
            <v>0</v>
          </cell>
          <cell r="DZ62">
            <v>0</v>
          </cell>
          <cell r="ED62">
            <v>1</v>
          </cell>
          <cell r="EE62">
            <v>1</v>
          </cell>
        </row>
        <row r="63">
          <cell r="DW63">
            <v>2</v>
          </cell>
          <cell r="DY63">
            <v>0</v>
          </cell>
          <cell r="DZ63">
            <v>0</v>
          </cell>
          <cell r="ED63">
            <v>1</v>
          </cell>
          <cell r="EE63">
            <v>1</v>
          </cell>
        </row>
        <row r="64">
          <cell r="DW64">
            <v>2</v>
          </cell>
          <cell r="DY64">
            <v>0</v>
          </cell>
          <cell r="DZ64">
            <v>0</v>
          </cell>
          <cell r="ED64">
            <v>1</v>
          </cell>
          <cell r="EE64">
            <v>1</v>
          </cell>
        </row>
        <row r="65">
          <cell r="DW65">
            <v>2</v>
          </cell>
          <cell r="DX65">
            <v>0</v>
          </cell>
          <cell r="DY65">
            <v>0</v>
          </cell>
          <cell r="DZ65">
            <v>0</v>
          </cell>
          <cell r="ED65">
            <v>1</v>
          </cell>
          <cell r="EE65">
            <v>1</v>
          </cell>
        </row>
        <row r="66">
          <cell r="DW66">
            <v>2</v>
          </cell>
          <cell r="DX66">
            <v>0</v>
          </cell>
          <cell r="DY66">
            <v>0</v>
          </cell>
          <cell r="DZ66">
            <v>0</v>
          </cell>
          <cell r="ED66">
            <v>1</v>
          </cell>
          <cell r="EE66">
            <v>1</v>
          </cell>
        </row>
        <row r="67">
          <cell r="DW67">
            <v>2</v>
          </cell>
          <cell r="DX67">
            <v>0</v>
          </cell>
          <cell r="DY67">
            <v>0</v>
          </cell>
          <cell r="DZ67">
            <v>0</v>
          </cell>
          <cell r="ED67">
            <v>1</v>
          </cell>
          <cell r="EE67">
            <v>1</v>
          </cell>
        </row>
        <row r="68">
          <cell r="DW68">
            <v>2</v>
          </cell>
          <cell r="DX68">
            <v>0</v>
          </cell>
          <cell r="DY68">
            <v>0</v>
          </cell>
          <cell r="DZ68">
            <v>0</v>
          </cell>
          <cell r="ED68">
            <v>1</v>
          </cell>
          <cell r="EE68">
            <v>1</v>
          </cell>
        </row>
        <row r="69">
          <cell r="DW69">
            <v>2</v>
          </cell>
          <cell r="DX69">
            <v>0</v>
          </cell>
          <cell r="DY69">
            <v>0</v>
          </cell>
          <cell r="DZ69">
            <v>0</v>
          </cell>
          <cell r="ED69">
            <v>1</v>
          </cell>
          <cell r="EE69">
            <v>1</v>
          </cell>
        </row>
        <row r="70">
          <cell r="DW70">
            <v>2</v>
          </cell>
          <cell r="DX70">
            <v>0</v>
          </cell>
          <cell r="DY70">
            <v>0</v>
          </cell>
          <cell r="DZ70">
            <v>0</v>
          </cell>
          <cell r="ED70">
            <v>2</v>
          </cell>
          <cell r="EE70">
            <v>0</v>
          </cell>
        </row>
        <row r="71">
          <cell r="DW71">
            <v>2</v>
          </cell>
          <cell r="DX71">
            <v>0</v>
          </cell>
          <cell r="DY71">
            <v>0</v>
          </cell>
          <cell r="DZ71">
            <v>0</v>
          </cell>
          <cell r="ED71">
            <v>2</v>
          </cell>
          <cell r="EE71">
            <v>2</v>
          </cell>
        </row>
        <row r="72">
          <cell r="DW72">
            <v>2</v>
          </cell>
          <cell r="DX72">
            <v>0</v>
          </cell>
          <cell r="DY72">
            <v>0</v>
          </cell>
          <cell r="DZ72">
            <v>0</v>
          </cell>
          <cell r="ED72">
            <v>2</v>
          </cell>
          <cell r="EE72">
            <v>0</v>
          </cell>
        </row>
        <row r="73">
          <cell r="DW73">
            <v>2</v>
          </cell>
          <cell r="DX73">
            <v>0</v>
          </cell>
          <cell r="DY73">
            <v>0</v>
          </cell>
          <cell r="DZ73">
            <v>0</v>
          </cell>
          <cell r="ED73">
            <v>1</v>
          </cell>
          <cell r="EE73">
            <v>1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88"/>
  <sheetViews>
    <sheetView tabSelected="1" showOutlineSymbols="0" view="pageBreakPreview" zoomScale="110" zoomScaleNormal="130" workbookViewId="0">
      <pane xSplit="1" ySplit="4" topLeftCell="B5" activePane="bottomRight" state="frozen"/>
      <selection activeCell="C1" sqref="C1"/>
      <selection pane="topRight" activeCell="C1" sqref="C1"/>
      <selection pane="bottomLeft" activeCell="C1" sqref="C1"/>
      <selection pane="bottomRight"/>
    </sheetView>
  </sheetViews>
  <sheetFormatPr defaultColWidth="8.6640625" defaultRowHeight="11.1" customHeight="1" x14ac:dyDescent="0.2"/>
  <cols>
    <col min="1" max="1" width="8.77734375" style="4" customWidth="1"/>
    <col min="2" max="3" width="4.77734375" style="4" customWidth="1"/>
    <col min="4" max="5" width="6.77734375" style="4" customWidth="1"/>
    <col min="6" max="9" width="4.77734375" style="4" customWidth="1"/>
    <col min="10" max="11" width="6.77734375" style="4" customWidth="1"/>
    <col min="12" max="12" width="2.6640625" style="4" customWidth="1"/>
    <col min="13" max="25" width="6.6640625" style="4" customWidth="1"/>
    <col min="26" max="16384" width="8.6640625" style="4"/>
  </cols>
  <sheetData>
    <row r="1" spans="1:12" s="3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5" customHeight="1" x14ac:dyDescent="0.2">
      <c r="E2" s="5"/>
      <c r="G2" s="5"/>
      <c r="I2" s="5"/>
      <c r="K2" s="5" t="s">
        <v>48</v>
      </c>
    </row>
    <row r="3" spans="1:12" ht="45" customHeight="1" x14ac:dyDescent="0.2">
      <c r="A3" s="56"/>
      <c r="B3" s="58" t="s">
        <v>1</v>
      </c>
      <c r="C3" s="59"/>
      <c r="D3" s="60" t="s">
        <v>2</v>
      </c>
      <c r="E3" s="61"/>
      <c r="F3" s="60" t="s">
        <v>3</v>
      </c>
      <c r="G3" s="62"/>
      <c r="H3" s="54" t="s">
        <v>4</v>
      </c>
      <c r="I3" s="63"/>
      <c r="J3" s="54" t="s">
        <v>5</v>
      </c>
      <c r="K3" s="63"/>
      <c r="L3" s="6"/>
    </row>
    <row r="4" spans="1:12" ht="45" customHeight="1" x14ac:dyDescent="0.2">
      <c r="A4" s="57"/>
      <c r="B4" s="7" t="s">
        <v>6</v>
      </c>
      <c r="C4" s="8" t="s">
        <v>7</v>
      </c>
      <c r="D4" s="7" t="s">
        <v>8</v>
      </c>
      <c r="E4" s="9" t="s">
        <v>9</v>
      </c>
      <c r="F4" s="7" t="s">
        <v>6</v>
      </c>
      <c r="G4" s="8" t="s">
        <v>7</v>
      </c>
      <c r="H4" s="7" t="s">
        <v>6</v>
      </c>
      <c r="I4" s="8" t="s">
        <v>7</v>
      </c>
      <c r="J4" s="9" t="s">
        <v>8</v>
      </c>
      <c r="K4" s="8" t="s">
        <v>9</v>
      </c>
      <c r="L4" s="6"/>
    </row>
    <row r="5" spans="1:12" s="19" customFormat="1" ht="15" customHeight="1" x14ac:dyDescent="0.2">
      <c r="A5" s="10" t="s">
        <v>10</v>
      </c>
      <c r="B5" s="11" t="s">
        <v>11</v>
      </c>
      <c r="C5" s="12"/>
      <c r="D5" s="13">
        <v>2.4500000000000002</v>
      </c>
      <c r="E5" s="14">
        <v>2.0499999999999998</v>
      </c>
      <c r="F5" s="11" t="s">
        <v>12</v>
      </c>
      <c r="G5" s="15" t="s">
        <v>11</v>
      </c>
      <c r="H5" s="11" t="s">
        <v>11</v>
      </c>
      <c r="I5" s="15" t="s">
        <v>12</v>
      </c>
      <c r="J5" s="16">
        <v>2.0499999999999998</v>
      </c>
      <c r="K5" s="17">
        <v>2.4500000000000002</v>
      </c>
      <c r="L5" s="18"/>
    </row>
    <row r="6" spans="1:12" s="19" customFormat="1" ht="15" customHeight="1" x14ac:dyDescent="0.2">
      <c r="A6" s="20" t="s">
        <v>13</v>
      </c>
      <c r="B6" s="21" t="s">
        <v>11</v>
      </c>
      <c r="C6" s="22"/>
      <c r="D6" s="23">
        <v>2.4500000000000002</v>
      </c>
      <c r="E6" s="24">
        <v>2.0499999999999998</v>
      </c>
      <c r="F6" s="21" t="s">
        <v>12</v>
      </c>
      <c r="G6" s="25" t="s">
        <v>11</v>
      </c>
      <c r="H6" s="21" t="s">
        <v>12</v>
      </c>
      <c r="I6" s="25" t="s">
        <v>11</v>
      </c>
      <c r="J6" s="26" t="s">
        <v>12</v>
      </c>
      <c r="K6" s="27" t="s">
        <v>12</v>
      </c>
      <c r="L6" s="18"/>
    </row>
    <row r="7" spans="1:12" s="19" customFormat="1" ht="15" customHeight="1" x14ac:dyDescent="0.2">
      <c r="A7" s="20" t="s">
        <v>14</v>
      </c>
      <c r="B7" s="21" t="s">
        <v>11</v>
      </c>
      <c r="C7" s="22"/>
      <c r="D7" s="23">
        <v>2.4500000000000002</v>
      </c>
      <c r="E7" s="24">
        <v>2.0499999999999998</v>
      </c>
      <c r="F7" s="21" t="s">
        <v>12</v>
      </c>
      <c r="G7" s="25" t="s">
        <v>11</v>
      </c>
      <c r="H7" s="21" t="s">
        <v>12</v>
      </c>
      <c r="I7" s="25" t="s">
        <v>11</v>
      </c>
      <c r="J7" s="26" t="s">
        <v>12</v>
      </c>
      <c r="K7" s="27" t="s">
        <v>12</v>
      </c>
      <c r="L7" s="18"/>
    </row>
    <row r="8" spans="1:12" s="19" customFormat="1" ht="15" customHeight="1" x14ac:dyDescent="0.2">
      <c r="A8" s="20" t="s">
        <v>15</v>
      </c>
      <c r="B8" s="21" t="s">
        <v>11</v>
      </c>
      <c r="C8" s="22"/>
      <c r="D8" s="23">
        <v>2.4500000000000002</v>
      </c>
      <c r="E8" s="24">
        <v>2.0499999999999998</v>
      </c>
      <c r="F8" s="21" t="s">
        <v>12</v>
      </c>
      <c r="G8" s="25" t="s">
        <v>11</v>
      </c>
      <c r="H8" s="21" t="s">
        <v>12</v>
      </c>
      <c r="I8" s="25" t="s">
        <v>11</v>
      </c>
      <c r="J8" s="26" t="s">
        <v>12</v>
      </c>
      <c r="K8" s="27" t="s">
        <v>12</v>
      </c>
      <c r="L8" s="18"/>
    </row>
    <row r="9" spans="1:12" s="19" customFormat="1" ht="15" customHeight="1" x14ac:dyDescent="0.2">
      <c r="A9" s="20" t="s">
        <v>16</v>
      </c>
      <c r="B9" s="21" t="s">
        <v>11</v>
      </c>
      <c r="C9" s="22"/>
      <c r="D9" s="23">
        <v>2.4500000000000002</v>
      </c>
      <c r="E9" s="24">
        <v>2.0499999999999998</v>
      </c>
      <c r="F9" s="21" t="s">
        <v>12</v>
      </c>
      <c r="G9" s="25" t="s">
        <v>11</v>
      </c>
      <c r="H9" s="21" t="s">
        <v>12</v>
      </c>
      <c r="I9" s="25" t="s">
        <v>11</v>
      </c>
      <c r="J9" s="26" t="s">
        <v>12</v>
      </c>
      <c r="K9" s="27" t="s">
        <v>12</v>
      </c>
      <c r="L9" s="18"/>
    </row>
    <row r="10" spans="1:12" s="19" customFormat="1" ht="15" customHeight="1" x14ac:dyDescent="0.2">
      <c r="A10" s="20" t="s">
        <v>17</v>
      </c>
      <c r="B10" s="21" t="s">
        <v>11</v>
      </c>
      <c r="C10" s="22"/>
      <c r="D10" s="23">
        <v>2.4500000000000002</v>
      </c>
      <c r="E10" s="24">
        <v>2.0499999999999998</v>
      </c>
      <c r="F10" s="21" t="s">
        <v>12</v>
      </c>
      <c r="G10" s="25" t="s">
        <v>11</v>
      </c>
      <c r="H10" s="21" t="s">
        <v>12</v>
      </c>
      <c r="I10" s="25" t="s">
        <v>11</v>
      </c>
      <c r="J10" s="26" t="s">
        <v>12</v>
      </c>
      <c r="K10" s="27" t="s">
        <v>12</v>
      </c>
      <c r="L10" s="18"/>
    </row>
    <row r="11" spans="1:12" s="19" customFormat="1" ht="15" customHeight="1" x14ac:dyDescent="0.2">
      <c r="A11" s="20" t="s">
        <v>18</v>
      </c>
      <c r="B11" s="21" t="s">
        <v>11</v>
      </c>
      <c r="C11" s="22"/>
      <c r="D11" s="23">
        <v>2.4500000000000002</v>
      </c>
      <c r="E11" s="24">
        <v>2.0499999999999998</v>
      </c>
      <c r="F11" s="21" t="s">
        <v>12</v>
      </c>
      <c r="G11" s="25" t="s">
        <v>11</v>
      </c>
      <c r="H11" s="21" t="s">
        <v>12</v>
      </c>
      <c r="I11" s="25" t="s">
        <v>11</v>
      </c>
      <c r="J11" s="26" t="s">
        <v>12</v>
      </c>
      <c r="K11" s="27" t="s">
        <v>12</v>
      </c>
      <c r="L11" s="18"/>
    </row>
    <row r="12" spans="1:12" s="19" customFormat="1" ht="15" customHeight="1" x14ac:dyDescent="0.2">
      <c r="A12" s="20" t="s">
        <v>19</v>
      </c>
      <c r="B12" s="21" t="s">
        <v>11</v>
      </c>
      <c r="C12" s="22"/>
      <c r="D12" s="23">
        <v>2.4500000000000002</v>
      </c>
      <c r="E12" s="24">
        <v>2.0499999999999998</v>
      </c>
      <c r="F12" s="21" t="s">
        <v>12</v>
      </c>
      <c r="G12" s="25" t="s">
        <v>11</v>
      </c>
      <c r="H12" s="21" t="s">
        <v>12</v>
      </c>
      <c r="I12" s="25" t="s">
        <v>11</v>
      </c>
      <c r="J12" s="26" t="s">
        <v>12</v>
      </c>
      <c r="K12" s="27" t="s">
        <v>12</v>
      </c>
      <c r="L12" s="18"/>
    </row>
    <row r="13" spans="1:12" s="19" customFormat="1" ht="15" customHeight="1" x14ac:dyDescent="0.2">
      <c r="A13" s="28" t="s">
        <v>20</v>
      </c>
      <c r="B13" s="29" t="s">
        <v>11</v>
      </c>
      <c r="C13" s="30"/>
      <c r="D13" s="31">
        <v>2.4500000000000002</v>
      </c>
      <c r="E13" s="32">
        <v>2.0499999999999998</v>
      </c>
      <c r="F13" s="29" t="s">
        <v>12</v>
      </c>
      <c r="G13" s="33" t="s">
        <v>11</v>
      </c>
      <c r="H13" s="29" t="s">
        <v>12</v>
      </c>
      <c r="I13" s="33" t="s">
        <v>11</v>
      </c>
      <c r="J13" s="34" t="s">
        <v>12</v>
      </c>
      <c r="K13" s="35" t="s">
        <v>12</v>
      </c>
      <c r="L13" s="18"/>
    </row>
    <row r="14" spans="1:12" s="19" customFormat="1" ht="15" customHeight="1" x14ac:dyDescent="0.2">
      <c r="A14" s="36" t="s">
        <v>21</v>
      </c>
      <c r="B14" s="37">
        <v>9</v>
      </c>
      <c r="C14" s="38">
        <v>0</v>
      </c>
      <c r="D14" s="37">
        <v>9</v>
      </c>
      <c r="E14" s="38">
        <v>9</v>
      </c>
      <c r="F14" s="37">
        <v>0</v>
      </c>
      <c r="G14" s="39">
        <v>9</v>
      </c>
      <c r="H14" s="37">
        <v>1</v>
      </c>
      <c r="I14" s="38">
        <v>8</v>
      </c>
      <c r="J14" s="37">
        <v>1</v>
      </c>
      <c r="K14" s="38">
        <v>1</v>
      </c>
      <c r="L14" s="18"/>
    </row>
    <row r="15" spans="1:12" s="19" customFormat="1" ht="15" customHeight="1" x14ac:dyDescent="0.2">
      <c r="A15" s="40" t="s">
        <v>22</v>
      </c>
      <c r="B15" s="41" t="s">
        <v>11</v>
      </c>
      <c r="C15" s="42"/>
      <c r="D15" s="13">
        <v>2.4500000000000002</v>
      </c>
      <c r="E15" s="14">
        <v>2.0499999999999998</v>
      </c>
      <c r="F15" s="11" t="s">
        <v>12</v>
      </c>
      <c r="G15" s="15" t="s">
        <v>11</v>
      </c>
      <c r="H15" s="11" t="s">
        <v>12</v>
      </c>
      <c r="I15" s="15" t="s">
        <v>11</v>
      </c>
      <c r="J15" s="16" t="s">
        <v>12</v>
      </c>
      <c r="K15" s="17" t="s">
        <v>12</v>
      </c>
      <c r="L15" s="18"/>
    </row>
    <row r="16" spans="1:12" s="19" customFormat="1" ht="15" customHeight="1" x14ac:dyDescent="0.2">
      <c r="A16" s="20" t="s">
        <v>23</v>
      </c>
      <c r="B16" s="21" t="s">
        <v>11</v>
      </c>
      <c r="C16" s="22"/>
      <c r="D16" s="23">
        <v>2.4500000000000002</v>
      </c>
      <c r="E16" s="24">
        <v>2.0499999999999998</v>
      </c>
      <c r="F16" s="21" t="s">
        <v>12</v>
      </c>
      <c r="G16" s="25" t="s">
        <v>11</v>
      </c>
      <c r="H16" s="21" t="s">
        <v>12</v>
      </c>
      <c r="I16" s="25" t="s">
        <v>11</v>
      </c>
      <c r="J16" s="26" t="s">
        <v>12</v>
      </c>
      <c r="K16" s="27" t="s">
        <v>12</v>
      </c>
      <c r="L16" s="18"/>
    </row>
    <row r="17" spans="1:12" s="19" customFormat="1" ht="15" customHeight="1" x14ac:dyDescent="0.2">
      <c r="A17" s="20" t="s">
        <v>24</v>
      </c>
      <c r="B17" s="21" t="s">
        <v>11</v>
      </c>
      <c r="C17" s="22"/>
      <c r="D17" s="23">
        <v>2.4500000000000002</v>
      </c>
      <c r="E17" s="24">
        <v>2.0499999999999998</v>
      </c>
      <c r="F17" s="21" t="s">
        <v>12</v>
      </c>
      <c r="G17" s="25" t="s">
        <v>11</v>
      </c>
      <c r="H17" s="21" t="s">
        <v>12</v>
      </c>
      <c r="I17" s="25" t="s">
        <v>11</v>
      </c>
      <c r="J17" s="26" t="s">
        <v>12</v>
      </c>
      <c r="K17" s="27" t="s">
        <v>12</v>
      </c>
      <c r="L17" s="18"/>
    </row>
    <row r="18" spans="1:12" s="19" customFormat="1" ht="15" customHeight="1" x14ac:dyDescent="0.2">
      <c r="A18" s="20" t="s">
        <v>25</v>
      </c>
      <c r="B18" s="21" t="s">
        <v>11</v>
      </c>
      <c r="C18" s="22"/>
      <c r="D18" s="23">
        <v>2.4500000000000002</v>
      </c>
      <c r="E18" s="24">
        <v>2.0499999999999998</v>
      </c>
      <c r="F18" s="21" t="s">
        <v>12</v>
      </c>
      <c r="G18" s="25" t="s">
        <v>11</v>
      </c>
      <c r="H18" s="21" t="s">
        <v>11</v>
      </c>
      <c r="I18" s="25" t="s">
        <v>12</v>
      </c>
      <c r="J18" s="26">
        <v>2.0499999999999998</v>
      </c>
      <c r="K18" s="27">
        <v>2.4500000000000002</v>
      </c>
      <c r="L18" s="18"/>
    </row>
    <row r="19" spans="1:12" s="19" customFormat="1" ht="15" customHeight="1" x14ac:dyDescent="0.2">
      <c r="A19" s="20" t="s">
        <v>26</v>
      </c>
      <c r="B19" s="21" t="s">
        <v>11</v>
      </c>
      <c r="C19" s="22"/>
      <c r="D19" s="23">
        <v>2.4500000000000002</v>
      </c>
      <c r="E19" s="24">
        <v>2.0499999999999998</v>
      </c>
      <c r="F19" s="21" t="s">
        <v>11</v>
      </c>
      <c r="G19" s="25" t="s">
        <v>12</v>
      </c>
      <c r="H19" s="21" t="s">
        <v>12</v>
      </c>
      <c r="I19" s="25" t="s">
        <v>11</v>
      </c>
      <c r="J19" s="26" t="s">
        <v>12</v>
      </c>
      <c r="K19" s="27" t="s">
        <v>12</v>
      </c>
      <c r="L19" s="18"/>
    </row>
    <row r="20" spans="1:12" s="19" customFormat="1" ht="15" customHeight="1" x14ac:dyDescent="0.2">
      <c r="A20" s="20" t="s">
        <v>27</v>
      </c>
      <c r="B20" s="21" t="s">
        <v>11</v>
      </c>
      <c r="C20" s="22"/>
      <c r="D20" s="23">
        <v>2.4500000000000002</v>
      </c>
      <c r="E20" s="24">
        <v>2.0499999999999998</v>
      </c>
      <c r="F20" s="21" t="s">
        <v>12</v>
      </c>
      <c r="G20" s="25" t="s">
        <v>11</v>
      </c>
      <c r="H20" s="21" t="s">
        <v>12</v>
      </c>
      <c r="I20" s="25" t="s">
        <v>11</v>
      </c>
      <c r="J20" s="26" t="s">
        <v>12</v>
      </c>
      <c r="K20" s="27" t="s">
        <v>12</v>
      </c>
      <c r="L20" s="18"/>
    </row>
    <row r="21" spans="1:12" s="19" customFormat="1" ht="15" customHeight="1" x14ac:dyDescent="0.2">
      <c r="A21" s="20" t="s">
        <v>28</v>
      </c>
      <c r="B21" s="21" t="s">
        <v>11</v>
      </c>
      <c r="C21" s="22"/>
      <c r="D21" s="23">
        <v>2.4500000000000002</v>
      </c>
      <c r="E21" s="24">
        <v>2.0499999999999998</v>
      </c>
      <c r="F21" s="21" t="s">
        <v>12</v>
      </c>
      <c r="G21" s="25" t="s">
        <v>11</v>
      </c>
      <c r="H21" s="21" t="s">
        <v>12</v>
      </c>
      <c r="I21" s="25" t="s">
        <v>11</v>
      </c>
      <c r="J21" s="26" t="s">
        <v>12</v>
      </c>
      <c r="K21" s="27" t="s">
        <v>12</v>
      </c>
      <c r="L21" s="18"/>
    </row>
    <row r="22" spans="1:12" s="19" customFormat="1" ht="15" customHeight="1" x14ac:dyDescent="0.2">
      <c r="A22" s="20" t="s">
        <v>29</v>
      </c>
      <c r="B22" s="21" t="s">
        <v>11</v>
      </c>
      <c r="C22" s="22"/>
      <c r="D22" s="23">
        <v>2.4500000000000002</v>
      </c>
      <c r="E22" s="24">
        <v>2.0499999999999998</v>
      </c>
      <c r="F22" s="21" t="s">
        <v>12</v>
      </c>
      <c r="G22" s="25" t="s">
        <v>11</v>
      </c>
      <c r="H22" s="21" t="s">
        <v>12</v>
      </c>
      <c r="I22" s="25" t="s">
        <v>11</v>
      </c>
      <c r="J22" s="26" t="s">
        <v>12</v>
      </c>
      <c r="K22" s="27" t="s">
        <v>12</v>
      </c>
      <c r="L22" s="18"/>
    </row>
    <row r="23" spans="1:12" s="19" customFormat="1" ht="15" customHeight="1" x14ac:dyDescent="0.2">
      <c r="A23" s="20" t="s">
        <v>30</v>
      </c>
      <c r="B23" s="21" t="s">
        <v>11</v>
      </c>
      <c r="C23" s="22"/>
      <c r="D23" s="23">
        <v>2.4500000000000002</v>
      </c>
      <c r="E23" s="24">
        <v>2.0499999999999998</v>
      </c>
      <c r="F23" s="21" t="s">
        <v>12</v>
      </c>
      <c r="G23" s="25" t="s">
        <v>11</v>
      </c>
      <c r="H23" s="21" t="s">
        <v>12</v>
      </c>
      <c r="I23" s="25" t="s">
        <v>11</v>
      </c>
      <c r="J23" s="26" t="s">
        <v>12</v>
      </c>
      <c r="K23" s="27" t="s">
        <v>12</v>
      </c>
      <c r="L23" s="18"/>
    </row>
    <row r="24" spans="1:12" s="19" customFormat="1" ht="15" customHeight="1" x14ac:dyDescent="0.2">
      <c r="A24" s="20" t="s">
        <v>31</v>
      </c>
      <c r="B24" s="21" t="s">
        <v>11</v>
      </c>
      <c r="C24" s="22"/>
      <c r="D24" s="23">
        <v>2.4500000000000002</v>
      </c>
      <c r="E24" s="24">
        <v>2.0499999999999998</v>
      </c>
      <c r="F24" s="21" t="s">
        <v>12</v>
      </c>
      <c r="G24" s="25" t="s">
        <v>11</v>
      </c>
      <c r="H24" s="21" t="s">
        <v>12</v>
      </c>
      <c r="I24" s="25" t="s">
        <v>11</v>
      </c>
      <c r="J24" s="26" t="s">
        <v>12</v>
      </c>
      <c r="K24" s="27" t="s">
        <v>12</v>
      </c>
      <c r="L24" s="18"/>
    </row>
    <row r="25" spans="1:12" s="19" customFormat="1" ht="15" customHeight="1" x14ac:dyDescent="0.2">
      <c r="A25" s="20" t="s">
        <v>32</v>
      </c>
      <c r="B25" s="21" t="s">
        <v>11</v>
      </c>
      <c r="C25" s="22"/>
      <c r="D25" s="23">
        <v>2.4500000000000002</v>
      </c>
      <c r="E25" s="24">
        <v>2.0499999999999998</v>
      </c>
      <c r="F25" s="21" t="s">
        <v>12</v>
      </c>
      <c r="G25" s="25" t="s">
        <v>11</v>
      </c>
      <c r="H25" s="21" t="s">
        <v>12</v>
      </c>
      <c r="I25" s="25" t="s">
        <v>11</v>
      </c>
      <c r="J25" s="26" t="s">
        <v>12</v>
      </c>
      <c r="K25" s="27" t="s">
        <v>12</v>
      </c>
      <c r="L25" s="18"/>
    </row>
    <row r="26" spans="1:12" s="19" customFormat="1" ht="15" customHeight="1" x14ac:dyDescent="0.2">
      <c r="A26" s="20" t="s">
        <v>33</v>
      </c>
      <c r="B26" s="21" t="s">
        <v>11</v>
      </c>
      <c r="C26" s="22"/>
      <c r="D26" s="23">
        <v>2.4500000000000002</v>
      </c>
      <c r="E26" s="24">
        <v>2.0499999999999998</v>
      </c>
      <c r="F26" s="21" t="s">
        <v>12</v>
      </c>
      <c r="G26" s="25" t="s">
        <v>11</v>
      </c>
      <c r="H26" s="21" t="s">
        <v>12</v>
      </c>
      <c r="I26" s="25" t="s">
        <v>11</v>
      </c>
      <c r="J26" s="26" t="s">
        <v>12</v>
      </c>
      <c r="K26" s="27" t="s">
        <v>12</v>
      </c>
      <c r="L26" s="18"/>
    </row>
    <row r="27" spans="1:12" s="19" customFormat="1" ht="15" customHeight="1" x14ac:dyDescent="0.2">
      <c r="A27" s="20" t="s">
        <v>34</v>
      </c>
      <c r="B27" s="21" t="s">
        <v>11</v>
      </c>
      <c r="C27" s="22"/>
      <c r="D27" s="23">
        <v>2.4500000000000002</v>
      </c>
      <c r="E27" s="24">
        <v>2.0499999999999998</v>
      </c>
      <c r="F27" s="21" t="s">
        <v>12</v>
      </c>
      <c r="G27" s="25" t="s">
        <v>11</v>
      </c>
      <c r="H27" s="21" t="s">
        <v>12</v>
      </c>
      <c r="I27" s="25" t="s">
        <v>11</v>
      </c>
      <c r="J27" s="26" t="s">
        <v>12</v>
      </c>
      <c r="K27" s="27" t="s">
        <v>12</v>
      </c>
      <c r="L27" s="18"/>
    </row>
    <row r="28" spans="1:12" s="19" customFormat="1" ht="15" customHeight="1" x14ac:dyDescent="0.2">
      <c r="A28" s="20" t="s">
        <v>35</v>
      </c>
      <c r="B28" s="21" t="s">
        <v>11</v>
      </c>
      <c r="C28" s="22"/>
      <c r="D28" s="23">
        <v>2.4500000000000002</v>
      </c>
      <c r="E28" s="24">
        <v>2.0499999999999998</v>
      </c>
      <c r="F28" s="21" t="s">
        <v>12</v>
      </c>
      <c r="G28" s="25" t="s">
        <v>11</v>
      </c>
      <c r="H28" s="21" t="s">
        <v>11</v>
      </c>
      <c r="I28" s="25" t="s">
        <v>12</v>
      </c>
      <c r="J28" s="26">
        <v>2.0499999999999998</v>
      </c>
      <c r="K28" s="27">
        <v>2.4500000000000002</v>
      </c>
      <c r="L28" s="18"/>
    </row>
    <row r="29" spans="1:12" s="19" customFormat="1" ht="15" customHeight="1" x14ac:dyDescent="0.2">
      <c r="A29" s="20" t="s">
        <v>36</v>
      </c>
      <c r="B29" s="21" t="s">
        <v>11</v>
      </c>
      <c r="C29" s="22"/>
      <c r="D29" s="23">
        <v>2.4500000000000002</v>
      </c>
      <c r="E29" s="24">
        <v>2.0499999999999998</v>
      </c>
      <c r="F29" s="21" t="s">
        <v>12</v>
      </c>
      <c r="G29" s="25" t="s">
        <v>11</v>
      </c>
      <c r="H29" s="21" t="s">
        <v>12</v>
      </c>
      <c r="I29" s="25" t="s">
        <v>11</v>
      </c>
      <c r="J29" s="26" t="s">
        <v>12</v>
      </c>
      <c r="K29" s="27" t="s">
        <v>12</v>
      </c>
      <c r="L29" s="18"/>
    </row>
    <row r="30" spans="1:12" s="19" customFormat="1" ht="15" customHeight="1" x14ac:dyDescent="0.2">
      <c r="A30" s="20" t="s">
        <v>37</v>
      </c>
      <c r="B30" s="21" t="s">
        <v>11</v>
      </c>
      <c r="C30" s="22"/>
      <c r="D30" s="23">
        <v>2.4500000000000002</v>
      </c>
      <c r="E30" s="24">
        <v>2.0499999999999998</v>
      </c>
      <c r="F30" s="21" t="s">
        <v>12</v>
      </c>
      <c r="G30" s="25" t="s">
        <v>11</v>
      </c>
      <c r="H30" s="21" t="s">
        <v>12</v>
      </c>
      <c r="I30" s="25" t="s">
        <v>11</v>
      </c>
      <c r="J30" s="26" t="s">
        <v>12</v>
      </c>
      <c r="K30" s="27" t="s">
        <v>12</v>
      </c>
      <c r="L30" s="18"/>
    </row>
    <row r="31" spans="1:12" s="19" customFormat="1" ht="15" customHeight="1" x14ac:dyDescent="0.2">
      <c r="A31" s="43" t="s">
        <v>38</v>
      </c>
      <c r="B31" s="44" t="s">
        <v>11</v>
      </c>
      <c r="C31" s="45"/>
      <c r="D31" s="23">
        <v>2.4500000000000002</v>
      </c>
      <c r="E31" s="24">
        <v>2.0499999999999998</v>
      </c>
      <c r="F31" s="21" t="s">
        <v>12</v>
      </c>
      <c r="G31" s="25" t="s">
        <v>11</v>
      </c>
      <c r="H31" s="21" t="s">
        <v>12</v>
      </c>
      <c r="I31" s="25" t="s">
        <v>11</v>
      </c>
      <c r="J31" s="26" t="s">
        <v>12</v>
      </c>
      <c r="K31" s="27" t="s">
        <v>12</v>
      </c>
      <c r="L31" s="18"/>
    </row>
    <row r="32" spans="1:12" s="19" customFormat="1" ht="15" customHeight="1" x14ac:dyDescent="0.2">
      <c r="A32" s="20" t="s">
        <v>39</v>
      </c>
      <c r="B32" s="21" t="s">
        <v>11</v>
      </c>
      <c r="C32" s="22"/>
      <c r="D32" s="23">
        <v>2.4500000000000002</v>
      </c>
      <c r="E32" s="24">
        <v>2.0499999999999998</v>
      </c>
      <c r="F32" s="21" t="s">
        <v>12</v>
      </c>
      <c r="G32" s="25" t="s">
        <v>11</v>
      </c>
      <c r="H32" s="21" t="s">
        <v>12</v>
      </c>
      <c r="I32" s="25" t="s">
        <v>11</v>
      </c>
      <c r="J32" s="26" t="s">
        <v>12</v>
      </c>
      <c r="K32" s="27" t="s">
        <v>12</v>
      </c>
      <c r="L32" s="18"/>
    </row>
    <row r="33" spans="1:12" s="19" customFormat="1" ht="15" customHeight="1" x14ac:dyDescent="0.2">
      <c r="A33" s="20" t="s">
        <v>40</v>
      </c>
      <c r="B33" s="21" t="s">
        <v>11</v>
      </c>
      <c r="C33" s="22"/>
      <c r="D33" s="23">
        <v>2.4500000000000002</v>
      </c>
      <c r="E33" s="24">
        <v>2.0499999999999998</v>
      </c>
      <c r="F33" s="21" t="s">
        <v>12</v>
      </c>
      <c r="G33" s="25" t="s">
        <v>11</v>
      </c>
      <c r="H33" s="21" t="s">
        <v>11</v>
      </c>
      <c r="I33" s="25" t="s">
        <v>12</v>
      </c>
      <c r="J33" s="26">
        <v>2.0499999999999998</v>
      </c>
      <c r="K33" s="27">
        <v>2.4500000000000002</v>
      </c>
      <c r="L33" s="18"/>
    </row>
    <row r="34" spans="1:12" s="19" customFormat="1" ht="15" customHeight="1" x14ac:dyDescent="0.2">
      <c r="A34" s="20" t="s">
        <v>41</v>
      </c>
      <c r="B34" s="21" t="s">
        <v>11</v>
      </c>
      <c r="C34" s="22"/>
      <c r="D34" s="23">
        <v>2.4500000000000002</v>
      </c>
      <c r="E34" s="24">
        <v>2.0499999999999998</v>
      </c>
      <c r="F34" s="21" t="s">
        <v>12</v>
      </c>
      <c r="G34" s="25" t="s">
        <v>11</v>
      </c>
      <c r="H34" s="21" t="s">
        <v>11</v>
      </c>
      <c r="I34" s="25" t="s">
        <v>12</v>
      </c>
      <c r="J34" s="26">
        <v>2.0499999999999998</v>
      </c>
      <c r="K34" s="27">
        <v>2.4500000000000002</v>
      </c>
      <c r="L34" s="18"/>
    </row>
    <row r="35" spans="1:12" s="19" customFormat="1" ht="15" customHeight="1" x14ac:dyDescent="0.2">
      <c r="A35" s="28" t="s">
        <v>42</v>
      </c>
      <c r="B35" s="29" t="s">
        <v>11</v>
      </c>
      <c r="C35" s="30"/>
      <c r="D35" s="31">
        <v>2.4500000000000002</v>
      </c>
      <c r="E35" s="32">
        <v>2.0499999999999998</v>
      </c>
      <c r="F35" s="29" t="s">
        <v>12</v>
      </c>
      <c r="G35" s="33" t="s">
        <v>11</v>
      </c>
      <c r="H35" s="29" t="s">
        <v>12</v>
      </c>
      <c r="I35" s="33" t="s">
        <v>11</v>
      </c>
      <c r="J35" s="34" t="s">
        <v>12</v>
      </c>
      <c r="K35" s="35" t="s">
        <v>12</v>
      </c>
      <c r="L35" s="18"/>
    </row>
    <row r="36" spans="1:12" s="19" customFormat="1" ht="15" customHeight="1" x14ac:dyDescent="0.2">
      <c r="A36" s="36" t="s">
        <v>43</v>
      </c>
      <c r="B36" s="37">
        <v>21</v>
      </c>
      <c r="C36" s="38">
        <v>0</v>
      </c>
      <c r="D36" s="37">
        <v>21</v>
      </c>
      <c r="E36" s="38">
        <v>21</v>
      </c>
      <c r="F36" s="37">
        <v>1</v>
      </c>
      <c r="G36" s="39">
        <v>20</v>
      </c>
      <c r="H36" s="37">
        <v>4</v>
      </c>
      <c r="I36" s="38">
        <v>17</v>
      </c>
      <c r="J36" s="37">
        <v>4</v>
      </c>
      <c r="K36" s="38">
        <v>4</v>
      </c>
      <c r="L36" s="18"/>
    </row>
    <row r="37" spans="1:12" s="19" customFormat="1" ht="15" customHeight="1" x14ac:dyDescent="0.2">
      <c r="A37" s="36" t="s">
        <v>44</v>
      </c>
      <c r="B37" s="37">
        <v>30</v>
      </c>
      <c r="C37" s="38">
        <v>0</v>
      </c>
      <c r="D37" s="37">
        <v>30</v>
      </c>
      <c r="E37" s="38">
        <v>30</v>
      </c>
      <c r="F37" s="37">
        <v>1</v>
      </c>
      <c r="G37" s="39">
        <v>29</v>
      </c>
      <c r="H37" s="37">
        <v>5</v>
      </c>
      <c r="I37" s="38">
        <v>25</v>
      </c>
      <c r="J37" s="37">
        <v>5</v>
      </c>
      <c r="K37" s="38">
        <v>5</v>
      </c>
      <c r="L37" s="18"/>
    </row>
    <row r="38" spans="1:12" s="19" customFormat="1" ht="15" customHeight="1" x14ac:dyDescent="0.2">
      <c r="A38" s="46" t="s">
        <v>45</v>
      </c>
      <c r="B38" s="37" t="s">
        <v>11</v>
      </c>
      <c r="C38" s="38"/>
      <c r="D38" s="47">
        <v>2.4500000000000002</v>
      </c>
      <c r="E38" s="48">
        <v>2.0499999999999998</v>
      </c>
      <c r="F38" s="37"/>
      <c r="G38" s="49" t="s">
        <v>11</v>
      </c>
      <c r="H38" s="37" t="s">
        <v>11</v>
      </c>
      <c r="I38" s="50"/>
      <c r="J38" s="51">
        <v>2.0499999999999998</v>
      </c>
      <c r="K38" s="52">
        <v>2.4500000000000002</v>
      </c>
      <c r="L38" s="18"/>
    </row>
    <row r="39" spans="1:12" ht="15" customHeight="1" x14ac:dyDescent="0.2">
      <c r="A39" s="4" t="s">
        <v>46</v>
      </c>
    </row>
    <row r="40" spans="1:12" ht="15" customHeight="1" x14ac:dyDescent="0.2">
      <c r="A40" s="53"/>
    </row>
    <row r="50" spans="10:20" ht="11.1" customHeight="1" x14ac:dyDescent="0.2">
      <c r="J50" s="1" t="s">
        <v>0</v>
      </c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0:20" ht="11.1" customHeight="1" x14ac:dyDescent="0.2">
      <c r="N51" s="5"/>
      <c r="P51" s="5"/>
      <c r="R51" s="5"/>
      <c r="T51" s="5">
        <f>[1]年!K56</f>
        <v>0</v>
      </c>
    </row>
    <row r="52" spans="10:20" ht="11.1" customHeight="1" x14ac:dyDescent="0.2">
      <c r="J52" s="56"/>
      <c r="K52" s="58" t="s">
        <v>1</v>
      </c>
      <c r="L52" s="59"/>
      <c r="M52" s="60" t="s">
        <v>2</v>
      </c>
      <c r="N52" s="61"/>
      <c r="O52" s="60" t="s">
        <v>3</v>
      </c>
      <c r="P52" s="62"/>
      <c r="Q52" s="54" t="s">
        <v>4</v>
      </c>
      <c r="R52" s="63"/>
      <c r="S52" s="54" t="s">
        <v>5</v>
      </c>
      <c r="T52" s="55"/>
    </row>
    <row r="53" spans="10:20" ht="11.1" customHeight="1" x14ac:dyDescent="0.2">
      <c r="J53" s="57"/>
      <c r="K53" s="7" t="s">
        <v>6</v>
      </c>
      <c r="L53" s="8" t="s">
        <v>7</v>
      </c>
      <c r="M53" s="7" t="s">
        <v>8</v>
      </c>
      <c r="N53" s="9" t="s">
        <v>9</v>
      </c>
      <c r="O53" s="7" t="s">
        <v>6</v>
      </c>
      <c r="P53" s="8" t="s">
        <v>7</v>
      </c>
      <c r="Q53" s="7" t="s">
        <v>6</v>
      </c>
      <c r="R53" s="8" t="s">
        <v>7</v>
      </c>
      <c r="S53" s="9" t="s">
        <v>8</v>
      </c>
      <c r="T53" s="8" t="s">
        <v>9</v>
      </c>
    </row>
    <row r="54" spans="10:20" ht="11.1" customHeight="1" x14ac:dyDescent="0.2">
      <c r="J54" s="10" t="s">
        <v>10</v>
      </c>
      <c r="K54" s="11" t="s">
        <v>11</v>
      </c>
      <c r="L54" s="12"/>
      <c r="M54" s="13">
        <f>[1]給与カード!DY56</f>
        <v>0</v>
      </c>
      <c r="N54" s="14">
        <f>[1]給与カード!ED56</f>
        <v>1</v>
      </c>
      <c r="O54" s="11" t="str">
        <f>IF([1]給与カード!$DW56=1,"○","")</f>
        <v/>
      </c>
      <c r="P54" s="15" t="str">
        <f>IF([1]給与カード!$DW56=0,"○","")</f>
        <v/>
      </c>
      <c r="Q54" s="11" t="str">
        <f>IF([1]給与カード!DZ56=0,"",IF([1]給与カード!DZ56=[1]給与カード!DY56,"","○"))</f>
        <v/>
      </c>
      <c r="R54" s="15" t="str">
        <f>IF(Q54="","○","")</f>
        <v>○</v>
      </c>
      <c r="S54" s="16" t="str">
        <f>IF($H54="○",[1]給与カード!DZ56,"")</f>
        <v/>
      </c>
      <c r="T54" s="17" t="str">
        <f>IF($H54="○",[1]給与カード!EE56,"")</f>
        <v/>
      </c>
    </row>
    <row r="55" spans="10:20" ht="11.1" customHeight="1" x14ac:dyDescent="0.2">
      <c r="J55" s="20" t="s">
        <v>13</v>
      </c>
      <c r="K55" s="21" t="s">
        <v>11</v>
      </c>
      <c r="L55" s="22"/>
      <c r="M55" s="23">
        <f>[1]給与カード!DY57</f>
        <v>0</v>
      </c>
      <c r="N55" s="24">
        <f>[1]給与カード!ED57</f>
        <v>1</v>
      </c>
      <c r="O55" s="21" t="str">
        <f>IF([1]給与カード!$DW57=1,"○","")</f>
        <v/>
      </c>
      <c r="P55" s="25" t="str">
        <f>IF([1]給与カード!$DW57=0,"○","")</f>
        <v/>
      </c>
      <c r="Q55" s="21" t="str">
        <f>IF([1]給与カード!DZ57=0,"",IF([1]給与カード!DZ57=[1]給与カード!DY57,"","○"))</f>
        <v/>
      </c>
      <c r="R55" s="25" t="str">
        <f t="shared" ref="R55:R62" si="0">IF(Q55="","○","")</f>
        <v>○</v>
      </c>
      <c r="S55" s="26" t="str">
        <f>IF($H55="○",[1]給与カード!DZ57,"")</f>
        <v/>
      </c>
      <c r="T55" s="27" t="str">
        <f>IF($H55="○",[1]給与カード!EE57,"")</f>
        <v/>
      </c>
    </row>
    <row r="56" spans="10:20" ht="11.1" customHeight="1" x14ac:dyDescent="0.2">
      <c r="J56" s="20" t="s">
        <v>14</v>
      </c>
      <c r="K56" s="21" t="s">
        <v>11</v>
      </c>
      <c r="L56" s="22"/>
      <c r="M56" s="23">
        <f>[1]給与カード!DY58</f>
        <v>0</v>
      </c>
      <c r="N56" s="24">
        <f>[1]給与カード!ED58</f>
        <v>1</v>
      </c>
      <c r="O56" s="21" t="str">
        <f>IF([1]給与カード!$DW58=1,"○","")</f>
        <v/>
      </c>
      <c r="P56" s="25" t="str">
        <f>IF([1]給与カード!$DW58=0,"○","")</f>
        <v/>
      </c>
      <c r="Q56" s="21" t="str">
        <f>IF([1]給与カード!DZ58=0,"",IF([1]給与カード!DZ58=[1]給与カード!DY58,"","○"))</f>
        <v/>
      </c>
      <c r="R56" s="25" t="str">
        <f t="shared" si="0"/>
        <v>○</v>
      </c>
      <c r="S56" s="26" t="str">
        <f>IF($H56="○",[1]給与カード!DZ58,"")</f>
        <v/>
      </c>
      <c r="T56" s="27" t="str">
        <f>IF($H56="○",[1]給与カード!EE58,"")</f>
        <v/>
      </c>
    </row>
    <row r="57" spans="10:20" ht="11.1" customHeight="1" x14ac:dyDescent="0.2">
      <c r="J57" s="20" t="s">
        <v>15</v>
      </c>
      <c r="K57" s="21" t="s">
        <v>11</v>
      </c>
      <c r="L57" s="22"/>
      <c r="M57" s="23">
        <f>[1]給与カード!DY59</f>
        <v>0</v>
      </c>
      <c r="N57" s="24">
        <f>[1]給与カード!ED59</f>
        <v>1</v>
      </c>
      <c r="O57" s="21" t="str">
        <f>IF([1]給与カード!$DW59=1,"○","")</f>
        <v/>
      </c>
      <c r="P57" s="25" t="str">
        <f>IF([1]給与カード!$DW59=0,"○","")</f>
        <v/>
      </c>
      <c r="Q57" s="21" t="str">
        <f>IF([1]給与カード!DZ59=0,"",IF([1]給与カード!DZ59=[1]給与カード!DY59,"","○"))</f>
        <v/>
      </c>
      <c r="R57" s="25" t="str">
        <f t="shared" si="0"/>
        <v>○</v>
      </c>
      <c r="S57" s="26" t="str">
        <f>IF($H57="○",[1]給与カード!DZ59,"")</f>
        <v/>
      </c>
      <c r="T57" s="27" t="str">
        <f>IF($H57="○",[1]給与カード!EE59,"")</f>
        <v/>
      </c>
    </row>
    <row r="58" spans="10:20" ht="11.1" customHeight="1" x14ac:dyDescent="0.2">
      <c r="J58" s="20" t="s">
        <v>16</v>
      </c>
      <c r="K58" s="21" t="s">
        <v>11</v>
      </c>
      <c r="L58" s="22"/>
      <c r="M58" s="23">
        <f>[1]給与カード!DY60</f>
        <v>0</v>
      </c>
      <c r="N58" s="24">
        <f>[1]給与カード!ED60</f>
        <v>1</v>
      </c>
      <c r="O58" s="21" t="str">
        <f>IF([1]給与カード!$DW60=1,"○","")</f>
        <v/>
      </c>
      <c r="P58" s="25" t="str">
        <f>IF([1]給与カード!$DW60=0,"○","")</f>
        <v/>
      </c>
      <c r="Q58" s="21" t="str">
        <f>IF([1]給与カード!DZ60=0,"",IF([1]給与カード!DZ60=[1]給与カード!DY60,"","○"))</f>
        <v/>
      </c>
      <c r="R58" s="25" t="str">
        <f t="shared" si="0"/>
        <v>○</v>
      </c>
      <c r="S58" s="26" t="str">
        <f>IF($H58="○",[1]給与カード!DZ60,"")</f>
        <v/>
      </c>
      <c r="T58" s="27" t="str">
        <f>IF($H58="○",[1]給与カード!EE60,"")</f>
        <v/>
      </c>
    </row>
    <row r="59" spans="10:20" ht="11.1" customHeight="1" x14ac:dyDescent="0.2">
      <c r="J59" s="20" t="s">
        <v>17</v>
      </c>
      <c r="K59" s="21" t="s">
        <v>11</v>
      </c>
      <c r="L59" s="22"/>
      <c r="M59" s="23">
        <f>[1]給与カード!DY61</f>
        <v>0</v>
      </c>
      <c r="N59" s="24">
        <f>[1]給与カード!ED61</f>
        <v>1</v>
      </c>
      <c r="O59" s="21" t="str">
        <f>IF([1]給与カード!$DW61=1,"○","")</f>
        <v/>
      </c>
      <c r="P59" s="25" t="str">
        <f>IF([1]給与カード!$DW61=0,"○","")</f>
        <v/>
      </c>
      <c r="Q59" s="21" t="str">
        <f>IF([1]給与カード!DZ61=0,"",IF([1]給与カード!DZ61=[1]給与カード!DY61,"","○"))</f>
        <v/>
      </c>
      <c r="R59" s="25" t="str">
        <f t="shared" si="0"/>
        <v>○</v>
      </c>
      <c r="S59" s="26" t="str">
        <f>IF($H59="○",[1]給与カード!DZ61,"")</f>
        <v/>
      </c>
      <c r="T59" s="27" t="str">
        <f>IF($H59="○",[1]給与カード!EE61,"")</f>
        <v/>
      </c>
    </row>
    <row r="60" spans="10:20" ht="11.1" customHeight="1" x14ac:dyDescent="0.2">
      <c r="J60" s="20" t="s">
        <v>18</v>
      </c>
      <c r="K60" s="21" t="s">
        <v>11</v>
      </c>
      <c r="L60" s="22"/>
      <c r="M60" s="23">
        <f>[1]給与カード!DY62</f>
        <v>0</v>
      </c>
      <c r="N60" s="24">
        <f>[1]給与カード!ED62</f>
        <v>1</v>
      </c>
      <c r="O60" s="21" t="str">
        <f>IF([1]給与カード!$DW62=1,"○","")</f>
        <v/>
      </c>
      <c r="P60" s="25" t="str">
        <f>IF([1]給与カード!$DW62=0,"○","")</f>
        <v/>
      </c>
      <c r="Q60" s="21" t="str">
        <f>IF([1]給与カード!DZ62=0,"",IF([1]給与カード!DZ62=[1]給与カード!DY62,"","○"))</f>
        <v/>
      </c>
      <c r="R60" s="25" t="str">
        <f t="shared" si="0"/>
        <v>○</v>
      </c>
      <c r="S60" s="26" t="str">
        <f>IF($H60="○",[1]給与カード!DZ62,"")</f>
        <v/>
      </c>
      <c r="T60" s="27" t="str">
        <f>IF($H60="○",[1]給与カード!EE62,"")</f>
        <v/>
      </c>
    </row>
    <row r="61" spans="10:20" ht="11.1" customHeight="1" x14ac:dyDescent="0.2">
      <c r="J61" s="20" t="s">
        <v>19</v>
      </c>
      <c r="K61" s="21" t="s">
        <v>11</v>
      </c>
      <c r="L61" s="22"/>
      <c r="M61" s="23">
        <f>[1]給与カード!DY63</f>
        <v>0</v>
      </c>
      <c r="N61" s="24">
        <f>[1]給与カード!ED63</f>
        <v>1</v>
      </c>
      <c r="O61" s="21" t="str">
        <f>IF([1]給与カード!$DW63=1,"○","")</f>
        <v/>
      </c>
      <c r="P61" s="25" t="str">
        <f>IF([1]給与カード!$DW63=0,"○","")</f>
        <v/>
      </c>
      <c r="Q61" s="21" t="str">
        <f>IF([1]給与カード!DZ63=0,"",IF([1]給与カード!DZ63=[1]給与カード!DY63,"","○"))</f>
        <v/>
      </c>
      <c r="R61" s="25" t="str">
        <f t="shared" si="0"/>
        <v>○</v>
      </c>
      <c r="S61" s="26" t="str">
        <f>IF($H61="○",[1]給与カード!DZ63,"")</f>
        <v/>
      </c>
      <c r="T61" s="27" t="str">
        <f>IF($H61="○",[1]給与カード!EE63,"")</f>
        <v/>
      </c>
    </row>
    <row r="62" spans="10:20" ht="11.1" customHeight="1" x14ac:dyDescent="0.2">
      <c r="J62" s="28" t="s">
        <v>20</v>
      </c>
      <c r="K62" s="29" t="s">
        <v>11</v>
      </c>
      <c r="L62" s="30"/>
      <c r="M62" s="31">
        <f>[1]給与カード!DY64</f>
        <v>0</v>
      </c>
      <c r="N62" s="32">
        <f>[1]給与カード!ED64</f>
        <v>1</v>
      </c>
      <c r="O62" s="29" t="str">
        <f>IF([1]給与カード!$DW64=1,"○","")</f>
        <v/>
      </c>
      <c r="P62" s="33" t="str">
        <f>IF([1]給与カード!$DW64=0,"○","")</f>
        <v/>
      </c>
      <c r="Q62" s="29" t="str">
        <f>IF([1]給与カード!DZ64=0,"",IF([1]給与カード!DZ64=[1]給与カード!DY64,"","○"))</f>
        <v/>
      </c>
      <c r="R62" s="33" t="str">
        <f t="shared" si="0"/>
        <v>○</v>
      </c>
      <c r="S62" s="34" t="str">
        <f>IF($H62="○",[1]給与カード!DZ64,"")</f>
        <v/>
      </c>
      <c r="T62" s="35" t="str">
        <f>IF($H62="○",[1]給与カード!EE64,"")</f>
        <v/>
      </c>
    </row>
    <row r="63" spans="10:20" ht="11.1" customHeight="1" x14ac:dyDescent="0.2">
      <c r="J63" s="36" t="s">
        <v>21</v>
      </c>
      <c r="K63" s="37">
        <f>COUNTIF(K54:K62,"○")</f>
        <v>9</v>
      </c>
      <c r="L63" s="38">
        <f>COUNTIF(L54:L62,"○")</f>
        <v>0</v>
      </c>
      <c r="M63" s="37">
        <f>COUNTIF(M54:M62,M$5)</f>
        <v>9</v>
      </c>
      <c r="N63" s="38">
        <f>COUNTIF(N54:N62,N$5)</f>
        <v>0</v>
      </c>
      <c r="O63" s="37">
        <v>0</v>
      </c>
      <c r="P63" s="39">
        <v>9</v>
      </c>
      <c r="Q63" s="37">
        <f>COUNTIF(Q54:Q62,"○")</f>
        <v>0</v>
      </c>
      <c r="R63" s="38">
        <f>COUNTIF(R54:R62,"○")</f>
        <v>9</v>
      </c>
      <c r="S63" s="37">
        <f>COUNTIF(S54:S62,S$5)</f>
        <v>0</v>
      </c>
      <c r="T63" s="38">
        <f>COUNTIF(T54:T62,T$5)</f>
        <v>0</v>
      </c>
    </row>
    <row r="64" spans="10:20" ht="11.1" customHeight="1" x14ac:dyDescent="0.2">
      <c r="J64" s="40" t="s">
        <v>22</v>
      </c>
      <c r="K64" s="41" t="s">
        <v>11</v>
      </c>
      <c r="L64" s="42"/>
      <c r="M64" s="13">
        <f>[1]給与カード!DY65</f>
        <v>0</v>
      </c>
      <c r="N64" s="14">
        <f>[1]給与カード!ED65</f>
        <v>1</v>
      </c>
      <c r="O64" s="11" t="str">
        <f>IF([1]給与カード!$DW65=1,"○","")</f>
        <v/>
      </c>
      <c r="P64" s="15" t="str">
        <f>IF([1]給与カード!$DW65=0,"○","")</f>
        <v/>
      </c>
      <c r="Q64" s="11" t="str">
        <f>IF([1]給与カード!DZ65=0,"",IF([1]給与カード!DZ65=[1]給与カード!DX65,"","○"))</f>
        <v/>
      </c>
      <c r="R64" s="15" t="str">
        <f>IF(Q64="","○","")</f>
        <v>○</v>
      </c>
      <c r="S64" s="16" t="str">
        <f>IF($H64="○",[1]給与カード!DZ65,"")</f>
        <v/>
      </c>
      <c r="T64" s="17" t="str">
        <f>IF($H64="○",[1]給与カード!EE65,"")</f>
        <v/>
      </c>
    </row>
    <row r="65" spans="10:20" ht="11.1" customHeight="1" x14ac:dyDescent="0.2">
      <c r="J65" s="20" t="s">
        <v>23</v>
      </c>
      <c r="K65" s="21" t="s">
        <v>11</v>
      </c>
      <c r="L65" s="22"/>
      <c r="M65" s="23">
        <f>[1]給与カード!DY66</f>
        <v>0</v>
      </c>
      <c r="N65" s="24">
        <f>[1]給与カード!ED66</f>
        <v>1</v>
      </c>
      <c r="O65" s="21" t="str">
        <f>IF([1]給与カード!$DW66=1,"○","")</f>
        <v/>
      </c>
      <c r="P65" s="25" t="str">
        <f>IF([1]給与カード!$DW66=0,"○","")</f>
        <v/>
      </c>
      <c r="Q65" s="21" t="str">
        <f>IF([1]給与カード!DZ66=0,"",IF([1]給与カード!DZ66=[1]給与カード!DX66,"","○"))</f>
        <v/>
      </c>
      <c r="R65" s="25" t="str">
        <f t="shared" ref="R65:R84" si="1">IF(Q65="","○","")</f>
        <v>○</v>
      </c>
      <c r="S65" s="26" t="str">
        <f>IF($H65="○",[1]給与カード!DZ66,"")</f>
        <v/>
      </c>
      <c r="T65" s="27" t="str">
        <f>IF($H65="○",[1]給与カード!EE66,"")</f>
        <v/>
      </c>
    </row>
    <row r="66" spans="10:20" ht="11.1" customHeight="1" x14ac:dyDescent="0.2">
      <c r="J66" s="20" t="s">
        <v>24</v>
      </c>
      <c r="K66" s="21" t="s">
        <v>11</v>
      </c>
      <c r="L66" s="22"/>
      <c r="M66" s="23">
        <f>[1]給与カード!DY67</f>
        <v>0</v>
      </c>
      <c r="N66" s="24">
        <f>[1]給与カード!ED67</f>
        <v>1</v>
      </c>
      <c r="O66" s="21" t="str">
        <f>IF([1]給与カード!$DW67=1,"○","")</f>
        <v/>
      </c>
      <c r="P66" s="25" t="str">
        <f>IF([1]給与カード!$DW67=0,"○","")</f>
        <v/>
      </c>
      <c r="Q66" s="21" t="str">
        <f>IF([1]給与カード!DZ67=0,"",IF([1]給与カード!DZ67=[1]給与カード!DX67,"","○"))</f>
        <v/>
      </c>
      <c r="R66" s="25" t="str">
        <f t="shared" si="1"/>
        <v>○</v>
      </c>
      <c r="S66" s="26" t="str">
        <f>IF($H66="○",[1]給与カード!DZ67,"")</f>
        <v/>
      </c>
      <c r="T66" s="27" t="str">
        <f>IF($H66="○",[1]給与カード!EE67,"")</f>
        <v/>
      </c>
    </row>
    <row r="67" spans="10:20" ht="11.1" customHeight="1" x14ac:dyDescent="0.2">
      <c r="J67" s="20" t="s">
        <v>25</v>
      </c>
      <c r="K67" s="21" t="s">
        <v>11</v>
      </c>
      <c r="L67" s="22"/>
      <c r="M67" s="23">
        <f>[1]給与カード!DY68</f>
        <v>0</v>
      </c>
      <c r="N67" s="24">
        <f>[1]給与カード!ED68</f>
        <v>1</v>
      </c>
      <c r="O67" s="21" t="str">
        <f>IF([1]給与カード!$DW68=1,"○","")</f>
        <v/>
      </c>
      <c r="P67" s="25" t="str">
        <f>IF([1]給与カード!$DW68=0,"○","")</f>
        <v/>
      </c>
      <c r="Q67" s="21" t="str">
        <f>IF([1]給与カード!DZ68=0,"",IF([1]給与カード!DZ68=[1]給与カード!DX68,"","○"))</f>
        <v/>
      </c>
      <c r="R67" s="25" t="str">
        <f t="shared" si="1"/>
        <v>○</v>
      </c>
      <c r="S67" s="26" t="str">
        <f>IF($H67="○",[1]給与カード!DZ68,"")</f>
        <v/>
      </c>
      <c r="T67" s="27" t="str">
        <f>IF($H67="○",[1]給与カード!EE68,"")</f>
        <v/>
      </c>
    </row>
    <row r="68" spans="10:20" ht="11.1" customHeight="1" x14ac:dyDescent="0.2">
      <c r="J68" s="20" t="s">
        <v>26</v>
      </c>
      <c r="K68" s="21" t="s">
        <v>11</v>
      </c>
      <c r="L68" s="22"/>
      <c r="M68" s="23">
        <f>[1]給与カード!DY69</f>
        <v>0</v>
      </c>
      <c r="N68" s="24">
        <f>[1]給与カード!ED69</f>
        <v>1</v>
      </c>
      <c r="O68" s="21" t="str">
        <f>IF([1]給与カード!$DW69=1,"○","")</f>
        <v/>
      </c>
      <c r="P68" s="25" t="str">
        <f>IF([1]給与カード!$DW69=0,"○","")</f>
        <v/>
      </c>
      <c r="Q68" s="21" t="str">
        <f>IF([1]給与カード!DZ69=0,"",IF([1]給与カード!DZ69=[1]給与カード!DX69,"","○"))</f>
        <v/>
      </c>
      <c r="R68" s="25" t="str">
        <f t="shared" si="1"/>
        <v>○</v>
      </c>
      <c r="S68" s="26" t="str">
        <f>IF($H68="○",[1]給与カード!DZ69,"")</f>
        <v/>
      </c>
      <c r="T68" s="27" t="str">
        <f>IF($H68="○",[1]給与カード!EE69,"")</f>
        <v/>
      </c>
    </row>
    <row r="69" spans="10:20" ht="11.1" customHeight="1" x14ac:dyDescent="0.2">
      <c r="J69" s="20" t="s">
        <v>27</v>
      </c>
      <c r="K69" s="21" t="s">
        <v>11</v>
      </c>
      <c r="L69" s="22"/>
      <c r="M69" s="23">
        <f>[1]給与カード!DY70</f>
        <v>0</v>
      </c>
      <c r="N69" s="24">
        <f>[1]給与カード!ED70</f>
        <v>2</v>
      </c>
      <c r="O69" s="21" t="str">
        <f>IF([1]給与カード!$DW70=1,"○","")</f>
        <v/>
      </c>
      <c r="P69" s="25" t="str">
        <f>IF([1]給与カード!$DW70=0,"○","")</f>
        <v/>
      </c>
      <c r="Q69" s="21" t="str">
        <f>IF([1]給与カード!DZ70=0,"",IF([1]給与カード!DZ70=[1]給与カード!DX70,"","○"))</f>
        <v/>
      </c>
      <c r="R69" s="25" t="str">
        <f t="shared" si="1"/>
        <v>○</v>
      </c>
      <c r="S69" s="26" t="str">
        <f>IF($H69="○",[1]給与カード!DZ70,"")</f>
        <v/>
      </c>
      <c r="T69" s="27" t="str">
        <f>IF($H69="○",[1]給与カード!EE70,"")</f>
        <v/>
      </c>
    </row>
    <row r="70" spans="10:20" ht="11.1" customHeight="1" x14ac:dyDescent="0.2">
      <c r="J70" s="20" t="s">
        <v>28</v>
      </c>
      <c r="K70" s="21" t="s">
        <v>11</v>
      </c>
      <c r="L70" s="22"/>
      <c r="M70" s="23">
        <f>[1]給与カード!DY71</f>
        <v>0</v>
      </c>
      <c r="N70" s="24">
        <f>[1]給与カード!ED71</f>
        <v>2</v>
      </c>
      <c r="O70" s="21" t="str">
        <f>IF([1]給与カード!$DW71=1,"○","")</f>
        <v/>
      </c>
      <c r="P70" s="25" t="str">
        <f>IF([1]給与カード!$DW71=0,"○","")</f>
        <v/>
      </c>
      <c r="Q70" s="21" t="str">
        <f>IF([1]給与カード!DZ71=0,"",IF([1]給与カード!DZ71=[1]給与カード!DX71,"","○"))</f>
        <v/>
      </c>
      <c r="R70" s="25" t="str">
        <f t="shared" si="1"/>
        <v>○</v>
      </c>
      <c r="S70" s="26" t="str">
        <f>IF($H70="○",[1]給与カード!DZ71,"")</f>
        <v/>
      </c>
      <c r="T70" s="27" t="str">
        <f>IF($H70="○",[1]給与カード!EE71,"")</f>
        <v/>
      </c>
    </row>
    <row r="71" spans="10:20" ht="11.1" customHeight="1" x14ac:dyDescent="0.2">
      <c r="J71" s="20" t="s">
        <v>29</v>
      </c>
      <c r="K71" s="21" t="s">
        <v>11</v>
      </c>
      <c r="L71" s="22"/>
      <c r="M71" s="23">
        <f>[1]給与カード!DY72</f>
        <v>0</v>
      </c>
      <c r="N71" s="24">
        <f>[1]給与カード!ED72</f>
        <v>2</v>
      </c>
      <c r="O71" s="21" t="str">
        <f>IF([1]給与カード!$DW72=1,"○","")</f>
        <v/>
      </c>
      <c r="P71" s="25" t="str">
        <f>IF([1]給与カード!$DW72=0,"○","")</f>
        <v/>
      </c>
      <c r="Q71" s="21" t="str">
        <f>IF([1]給与カード!DZ72=0,"",IF([1]給与カード!DZ72=[1]給与カード!DX72,"","○"))</f>
        <v/>
      </c>
      <c r="R71" s="25" t="str">
        <f t="shared" si="1"/>
        <v>○</v>
      </c>
      <c r="S71" s="26" t="str">
        <f>IF($H71="○",[1]給与カード!DZ72,"")</f>
        <v/>
      </c>
      <c r="T71" s="27" t="str">
        <f>IF($H71="○",[1]給与カード!EE72,"")</f>
        <v/>
      </c>
    </row>
    <row r="72" spans="10:20" ht="11.1" customHeight="1" x14ac:dyDescent="0.2">
      <c r="J72" s="20" t="s">
        <v>30</v>
      </c>
      <c r="K72" s="21" t="s">
        <v>11</v>
      </c>
      <c r="L72" s="22"/>
      <c r="M72" s="23">
        <f>[1]給与カード!DY73</f>
        <v>0</v>
      </c>
      <c r="N72" s="24">
        <f>[1]給与カード!ED73</f>
        <v>1</v>
      </c>
      <c r="O72" s="21" t="str">
        <f>IF([1]給与カード!$DW73=1,"○","")</f>
        <v/>
      </c>
      <c r="P72" s="25" t="str">
        <f>IF([1]給与カード!$DW73=0,"○","")</f>
        <v/>
      </c>
      <c r="Q72" s="21" t="str">
        <f>IF([1]給与カード!DZ73=0,"",IF([1]給与カード!DZ73=[1]給与カード!DX73,"","○"))</f>
        <v/>
      </c>
      <c r="R72" s="25" t="str">
        <f t="shared" si="1"/>
        <v>○</v>
      </c>
      <c r="S72" s="26" t="str">
        <f>IF($H72="○",[1]給与カード!DZ73,"")</f>
        <v/>
      </c>
      <c r="T72" s="27" t="str">
        <f>IF($H72="○",[1]給与カード!EE73,"")</f>
        <v/>
      </c>
    </row>
    <row r="73" spans="10:20" ht="11.1" customHeight="1" x14ac:dyDescent="0.2">
      <c r="J73" s="20" t="s">
        <v>31</v>
      </c>
      <c r="K73" s="21" t="s">
        <v>11</v>
      </c>
      <c r="L73" s="22"/>
      <c r="M73" s="23">
        <f>[1]給与カード!DY74</f>
        <v>0</v>
      </c>
      <c r="N73" s="24">
        <f>[1]給与カード!ED74</f>
        <v>0</v>
      </c>
      <c r="O73" s="21" t="str">
        <f>IF([1]給与カード!$DW74=1,"○","")</f>
        <v/>
      </c>
      <c r="P73" s="25" t="str">
        <f>IF([1]給与カード!$DW74=0,"○","")</f>
        <v>○</v>
      </c>
      <c r="Q73" s="21" t="str">
        <f>IF([1]給与カード!DZ74=0,"",IF([1]給与カード!DZ74=[1]給与カード!DX74,"","○"))</f>
        <v/>
      </c>
      <c r="R73" s="25" t="str">
        <f t="shared" si="1"/>
        <v>○</v>
      </c>
      <c r="S73" s="26" t="str">
        <f>IF($H73="○",[1]給与カード!DZ74,"")</f>
        <v/>
      </c>
      <c r="T73" s="27" t="str">
        <f>IF($H73="○",[1]給与カード!EE74,"")</f>
        <v/>
      </c>
    </row>
    <row r="74" spans="10:20" ht="11.1" customHeight="1" x14ac:dyDescent="0.2">
      <c r="J74" s="20" t="s">
        <v>32</v>
      </c>
      <c r="K74" s="21" t="s">
        <v>11</v>
      </c>
      <c r="L74" s="22"/>
      <c r="M74" s="23">
        <f>[1]給与カード!DY75</f>
        <v>0</v>
      </c>
      <c r="N74" s="24">
        <f>[1]給与カード!ED75</f>
        <v>0</v>
      </c>
      <c r="O74" s="21" t="str">
        <f>IF([1]給与カード!$DW75=1,"○","")</f>
        <v/>
      </c>
      <c r="P74" s="25" t="str">
        <f>IF([1]給与カード!$DW75=0,"○","")</f>
        <v>○</v>
      </c>
      <c r="Q74" s="21" t="str">
        <f>IF([1]給与カード!DZ75=0,"",IF([1]給与カード!DZ75=[1]給与カード!DX75,"","○"))</f>
        <v/>
      </c>
      <c r="R74" s="25" t="str">
        <f t="shared" si="1"/>
        <v>○</v>
      </c>
      <c r="S74" s="26" t="str">
        <f>IF($H74="○",[1]給与カード!DZ75,"")</f>
        <v/>
      </c>
      <c r="T74" s="27" t="str">
        <f>IF($H74="○",[1]給与カード!EE75,"")</f>
        <v/>
      </c>
    </row>
    <row r="75" spans="10:20" ht="11.1" customHeight="1" x14ac:dyDescent="0.2">
      <c r="J75" s="20" t="s">
        <v>33</v>
      </c>
      <c r="K75" s="21" t="s">
        <v>11</v>
      </c>
      <c r="L75" s="22"/>
      <c r="M75" s="23">
        <f>[1]給与カード!DY76</f>
        <v>0</v>
      </c>
      <c r="N75" s="24">
        <f>[1]給与カード!ED76</f>
        <v>0</v>
      </c>
      <c r="O75" s="21" t="str">
        <f>IF([1]給与カード!$DW76=1,"○","")</f>
        <v/>
      </c>
      <c r="P75" s="25" t="str">
        <f>IF([1]給与カード!$DW76=0,"○","")</f>
        <v>○</v>
      </c>
      <c r="Q75" s="21" t="str">
        <f>IF([1]給与カード!DZ76=0,"",IF([1]給与カード!DZ76=[1]給与カード!DX76,"","○"))</f>
        <v/>
      </c>
      <c r="R75" s="25" t="str">
        <f t="shared" si="1"/>
        <v>○</v>
      </c>
      <c r="S75" s="26" t="str">
        <f>IF($H75="○",[1]給与カード!DZ76,"")</f>
        <v/>
      </c>
      <c r="T75" s="27" t="str">
        <f>IF($H75="○",[1]給与カード!EE76,"")</f>
        <v/>
      </c>
    </row>
    <row r="76" spans="10:20" ht="11.1" customHeight="1" x14ac:dyDescent="0.2">
      <c r="J76" s="20" t="s">
        <v>34</v>
      </c>
      <c r="K76" s="21" t="s">
        <v>11</v>
      </c>
      <c r="L76" s="22"/>
      <c r="M76" s="23">
        <f>[1]給与カード!DY77</f>
        <v>0</v>
      </c>
      <c r="N76" s="24">
        <f>[1]給与カード!ED77</f>
        <v>0</v>
      </c>
      <c r="O76" s="21" t="str">
        <f>IF([1]給与カード!$DW77=1,"○","")</f>
        <v/>
      </c>
      <c r="P76" s="25" t="str">
        <f>IF([1]給与カード!$DW77=0,"○","")</f>
        <v>○</v>
      </c>
      <c r="Q76" s="21" t="str">
        <f>IF([1]給与カード!DZ77=0,"",IF([1]給与カード!DZ77=[1]給与カード!DX77,"","○"))</f>
        <v/>
      </c>
      <c r="R76" s="25" t="str">
        <f t="shared" si="1"/>
        <v>○</v>
      </c>
      <c r="S76" s="26" t="str">
        <f>IF($H76="○",[1]給与カード!DZ77,"")</f>
        <v/>
      </c>
      <c r="T76" s="27" t="str">
        <f>IF($H76="○",[1]給与カード!EE77,"")</f>
        <v/>
      </c>
    </row>
    <row r="77" spans="10:20" ht="11.1" customHeight="1" x14ac:dyDescent="0.2">
      <c r="J77" s="20" t="s">
        <v>35</v>
      </c>
      <c r="K77" s="21" t="s">
        <v>11</v>
      </c>
      <c r="L77" s="22"/>
      <c r="M77" s="23">
        <f>[1]給与カード!DY78</f>
        <v>0</v>
      </c>
      <c r="N77" s="24">
        <f>[1]給与カード!ED78</f>
        <v>0</v>
      </c>
      <c r="O77" s="21" t="str">
        <f>IF([1]給与カード!$DW78=1,"○","")</f>
        <v/>
      </c>
      <c r="P77" s="25" t="str">
        <f>IF([1]給与カード!$DW78=0,"○","")</f>
        <v>○</v>
      </c>
      <c r="Q77" s="21" t="str">
        <f>IF([1]給与カード!DZ78=0,"",IF([1]給与カード!DZ78=[1]給与カード!DX78,"","○"))</f>
        <v/>
      </c>
      <c r="R77" s="25" t="str">
        <f t="shared" si="1"/>
        <v>○</v>
      </c>
      <c r="S77" s="26" t="str">
        <f>IF($H77="○",[1]給与カード!DZ78,"")</f>
        <v/>
      </c>
      <c r="T77" s="27" t="str">
        <f>IF($H77="○",[1]給与カード!EE78,"")</f>
        <v/>
      </c>
    </row>
    <row r="78" spans="10:20" ht="11.1" customHeight="1" x14ac:dyDescent="0.2">
      <c r="J78" s="20" t="s">
        <v>36</v>
      </c>
      <c r="K78" s="21" t="s">
        <v>11</v>
      </c>
      <c r="L78" s="22"/>
      <c r="M78" s="23">
        <f>[1]給与カード!DY79</f>
        <v>0</v>
      </c>
      <c r="N78" s="24">
        <f>[1]給与カード!ED79</f>
        <v>0</v>
      </c>
      <c r="O78" s="21" t="str">
        <f>IF([1]給与カード!$DW79=1,"○","")</f>
        <v/>
      </c>
      <c r="P78" s="25" t="str">
        <f>IF([1]給与カード!$DW79=0,"○","")</f>
        <v>○</v>
      </c>
      <c r="Q78" s="21" t="str">
        <f>IF([1]給与カード!DZ79=0,"",IF([1]給与カード!DZ79=[1]給与カード!DX79,"","○"))</f>
        <v/>
      </c>
      <c r="R78" s="25" t="str">
        <f t="shared" si="1"/>
        <v>○</v>
      </c>
      <c r="S78" s="26" t="str">
        <f>IF($H78="○",[1]給与カード!DZ79,"")</f>
        <v/>
      </c>
      <c r="T78" s="27" t="str">
        <f>IF($H78="○",[1]給与カード!EE79,"")</f>
        <v/>
      </c>
    </row>
    <row r="79" spans="10:20" ht="11.1" customHeight="1" x14ac:dyDescent="0.2">
      <c r="J79" s="20" t="s">
        <v>37</v>
      </c>
      <c r="K79" s="21" t="s">
        <v>11</v>
      </c>
      <c r="L79" s="22"/>
      <c r="M79" s="23">
        <f>[1]給与カード!DY80</f>
        <v>0</v>
      </c>
      <c r="N79" s="24">
        <f>[1]給与カード!ED80</f>
        <v>0</v>
      </c>
      <c r="O79" s="21" t="str">
        <f>IF([1]給与カード!$DW80=1,"○","")</f>
        <v/>
      </c>
      <c r="P79" s="25" t="str">
        <f>IF([1]給与カード!$DW80=0,"○","")</f>
        <v>○</v>
      </c>
      <c r="Q79" s="21" t="str">
        <f>IF([1]給与カード!DZ80=0,"",IF([1]給与カード!DZ80=[1]給与カード!DX80,"","○"))</f>
        <v/>
      </c>
      <c r="R79" s="25" t="str">
        <f t="shared" si="1"/>
        <v>○</v>
      </c>
      <c r="S79" s="26" t="str">
        <f>IF($H79="○",[1]給与カード!DZ80,"")</f>
        <v/>
      </c>
      <c r="T79" s="27" t="str">
        <f>IF($H79="○",[1]給与カード!EE80,"")</f>
        <v/>
      </c>
    </row>
    <row r="80" spans="10:20" ht="11.1" customHeight="1" x14ac:dyDescent="0.2">
      <c r="J80" s="43" t="s">
        <v>38</v>
      </c>
      <c r="K80" s="44" t="s">
        <v>11</v>
      </c>
      <c r="L80" s="45"/>
      <c r="M80" s="23">
        <f>[1]給与カード!DY81</f>
        <v>0</v>
      </c>
      <c r="N80" s="24">
        <f>[1]給与カード!ED81</f>
        <v>0</v>
      </c>
      <c r="O80" s="21" t="str">
        <f>IF([1]給与カード!$DW81=1,"○","")</f>
        <v/>
      </c>
      <c r="P80" s="25" t="str">
        <f>IF([1]給与カード!$DW81=0,"○","")</f>
        <v>○</v>
      </c>
      <c r="Q80" s="21" t="str">
        <f>IF([1]給与カード!DZ81=0,"",IF([1]給与カード!DZ81=[1]給与カード!DX81,"","○"))</f>
        <v/>
      </c>
      <c r="R80" s="25" t="str">
        <f t="shared" si="1"/>
        <v>○</v>
      </c>
      <c r="S80" s="26" t="str">
        <f>IF($H80="○",[1]給与カード!DZ81,"")</f>
        <v/>
      </c>
      <c r="T80" s="27" t="str">
        <f>IF($H80="○",[1]給与カード!EE81,"")</f>
        <v/>
      </c>
    </row>
    <row r="81" spans="10:20" ht="11.1" customHeight="1" x14ac:dyDescent="0.2">
      <c r="J81" s="20" t="s">
        <v>39</v>
      </c>
      <c r="K81" s="21" t="s">
        <v>11</v>
      </c>
      <c r="L81" s="22"/>
      <c r="M81" s="23">
        <f>[1]給与カード!DY82</f>
        <v>0</v>
      </c>
      <c r="N81" s="24">
        <f>[1]給与カード!ED82</f>
        <v>0</v>
      </c>
      <c r="O81" s="21" t="str">
        <f>IF([1]給与カード!$DW82=1,"○","")</f>
        <v/>
      </c>
      <c r="P81" s="25" t="str">
        <f>IF([1]給与カード!$DW82=0,"○","")</f>
        <v>○</v>
      </c>
      <c r="Q81" s="21" t="str">
        <f>IF([1]給与カード!DZ82=0,"",IF([1]給与カード!DZ82=[1]給与カード!DX82,"","○"))</f>
        <v/>
      </c>
      <c r="R81" s="25" t="str">
        <f t="shared" si="1"/>
        <v>○</v>
      </c>
      <c r="S81" s="26" t="str">
        <f>IF($H81="○",[1]給与カード!DZ82,"")</f>
        <v/>
      </c>
      <c r="T81" s="27" t="str">
        <f>IF($H81="○",[1]給与カード!EE82,"")</f>
        <v/>
      </c>
    </row>
    <row r="82" spans="10:20" ht="11.1" customHeight="1" x14ac:dyDescent="0.2">
      <c r="J82" s="20" t="s">
        <v>40</v>
      </c>
      <c r="K82" s="21" t="s">
        <v>11</v>
      </c>
      <c r="L82" s="22"/>
      <c r="M82" s="23">
        <f>[1]給与カード!DY83</f>
        <v>0</v>
      </c>
      <c r="N82" s="24">
        <f>[1]給与カード!ED83</f>
        <v>0</v>
      </c>
      <c r="O82" s="21" t="str">
        <f>IF([1]給与カード!$DW83=1,"○","")</f>
        <v/>
      </c>
      <c r="P82" s="25" t="str">
        <f>IF([1]給与カード!$DW83=0,"○","")</f>
        <v>○</v>
      </c>
      <c r="Q82" s="21" t="str">
        <f>IF([1]給与カード!DZ83=0,"",IF([1]給与カード!DZ83=[1]給与カード!DX83,"","○"))</f>
        <v/>
      </c>
      <c r="R82" s="25" t="str">
        <f t="shared" si="1"/>
        <v>○</v>
      </c>
      <c r="S82" s="26" t="str">
        <f>IF($H82="○",[1]給与カード!DZ83,"")</f>
        <v/>
      </c>
      <c r="T82" s="27" t="str">
        <f>IF($H82="○",[1]給与カード!EE83,"")</f>
        <v/>
      </c>
    </row>
    <row r="83" spans="10:20" ht="11.1" customHeight="1" x14ac:dyDescent="0.2">
      <c r="J83" s="20" t="s">
        <v>41</v>
      </c>
      <c r="K83" s="21" t="s">
        <v>11</v>
      </c>
      <c r="L83" s="22"/>
      <c r="M83" s="23">
        <f>[1]給与カード!DY84</f>
        <v>0</v>
      </c>
      <c r="N83" s="24">
        <f>[1]給与カード!ED84</f>
        <v>0</v>
      </c>
      <c r="O83" s="21" t="str">
        <f>IF([1]給与カード!$DW84=1,"○","")</f>
        <v/>
      </c>
      <c r="P83" s="25" t="str">
        <f>IF([1]給与カード!$DW84=0,"○","")</f>
        <v>○</v>
      </c>
      <c r="Q83" s="21" t="str">
        <f>IF([1]給与カード!DZ84=0,"",IF([1]給与カード!DZ84=[1]給与カード!DX84,"","○"))</f>
        <v/>
      </c>
      <c r="R83" s="25" t="str">
        <f t="shared" si="1"/>
        <v>○</v>
      </c>
      <c r="S83" s="26" t="str">
        <f>IF($H83="○",[1]給与カード!DZ84,"")</f>
        <v/>
      </c>
      <c r="T83" s="27" t="str">
        <f>IF($H83="○",[1]給与カード!EE84,"")</f>
        <v/>
      </c>
    </row>
    <row r="84" spans="10:20" ht="11.1" customHeight="1" x14ac:dyDescent="0.2">
      <c r="J84" s="28" t="s">
        <v>42</v>
      </c>
      <c r="K84" s="29" t="s">
        <v>11</v>
      </c>
      <c r="L84" s="30"/>
      <c r="M84" s="31">
        <f>[1]給与カード!DY85</f>
        <v>0</v>
      </c>
      <c r="N84" s="32">
        <f>[1]給与カード!ED85</f>
        <v>0</v>
      </c>
      <c r="O84" s="29" t="str">
        <f>IF([1]給与カード!$DW85=1,"○","")</f>
        <v/>
      </c>
      <c r="P84" s="33" t="str">
        <f>IF([1]給与カード!$DW85=0,"○","")</f>
        <v>○</v>
      </c>
      <c r="Q84" s="29" t="str">
        <f>IF([1]給与カード!DZ85=0,"",IF([1]給与カード!DZ85=[1]給与カード!DX85,"","○"))</f>
        <v/>
      </c>
      <c r="R84" s="33" t="str">
        <f t="shared" si="1"/>
        <v>○</v>
      </c>
      <c r="S84" s="34" t="str">
        <f>IF($H84="○",[1]給与カード!DZ85,"")</f>
        <v/>
      </c>
      <c r="T84" s="35" t="str">
        <f>IF($H84="○",[1]給与カード!EE85,"")</f>
        <v/>
      </c>
    </row>
    <row r="85" spans="10:20" ht="11.1" customHeight="1" x14ac:dyDescent="0.2">
      <c r="J85" s="36" t="s">
        <v>43</v>
      </c>
      <c r="K85" s="37">
        <f>COUNTIF(K64:K84,"○")</f>
        <v>21</v>
      </c>
      <c r="L85" s="38">
        <f>COUNTIF(L64:L84,"○")</f>
        <v>0</v>
      </c>
      <c r="M85" s="37">
        <f>COUNTIF(M64:M84,M$5)</f>
        <v>21</v>
      </c>
      <c r="N85" s="38">
        <f>COUNTIF(N64:N84,N$5)</f>
        <v>12</v>
      </c>
      <c r="O85" s="37">
        <v>1</v>
      </c>
      <c r="P85" s="39">
        <v>20</v>
      </c>
      <c r="Q85" s="37">
        <f>COUNTIF(Q64:Q84,"○")</f>
        <v>0</v>
      </c>
      <c r="R85" s="38">
        <f>COUNTIF(R64:R84,"○")</f>
        <v>21</v>
      </c>
      <c r="S85" s="37">
        <f>COUNTIF(S64:S84,S$5)</f>
        <v>0</v>
      </c>
      <c r="T85" s="38">
        <f>COUNTIF(T64:T84,T$5)</f>
        <v>0</v>
      </c>
    </row>
    <row r="86" spans="10:20" ht="11.1" customHeight="1" x14ac:dyDescent="0.2">
      <c r="J86" s="36" t="s">
        <v>44</v>
      </c>
      <c r="K86" s="37">
        <f>K63+K85</f>
        <v>30</v>
      </c>
      <c r="L86" s="38">
        <f t="shared" ref="L86:T86" si="2">L63+L85</f>
        <v>0</v>
      </c>
      <c r="M86" s="37">
        <f t="shared" si="2"/>
        <v>30</v>
      </c>
      <c r="N86" s="38">
        <f t="shared" si="2"/>
        <v>12</v>
      </c>
      <c r="O86" s="37">
        <f t="shared" si="2"/>
        <v>1</v>
      </c>
      <c r="P86" s="39">
        <f t="shared" si="2"/>
        <v>29</v>
      </c>
      <c r="Q86" s="37">
        <f t="shared" si="2"/>
        <v>0</v>
      </c>
      <c r="R86" s="38">
        <f t="shared" si="2"/>
        <v>30</v>
      </c>
      <c r="S86" s="37">
        <f t="shared" si="2"/>
        <v>0</v>
      </c>
      <c r="T86" s="38">
        <f t="shared" si="2"/>
        <v>0</v>
      </c>
    </row>
    <row r="87" spans="10:20" ht="11.1" customHeight="1" x14ac:dyDescent="0.2">
      <c r="J87" s="46" t="s">
        <v>45</v>
      </c>
      <c r="K87" s="37" t="s">
        <v>47</v>
      </c>
      <c r="L87" s="38"/>
      <c r="M87" s="47">
        <f>M54</f>
        <v>0</v>
      </c>
      <c r="N87" s="48">
        <f>N54</f>
        <v>1</v>
      </c>
      <c r="O87" s="37"/>
      <c r="P87" s="49" t="s">
        <v>47</v>
      </c>
      <c r="Q87" s="37" t="s">
        <v>47</v>
      </c>
      <c r="R87" s="50"/>
      <c r="S87" s="51" t="str">
        <f>S54</f>
        <v/>
      </c>
      <c r="T87" s="52" t="str">
        <f>T54</f>
        <v/>
      </c>
    </row>
    <row r="88" spans="10:20" ht="11.1" customHeight="1" x14ac:dyDescent="0.2">
      <c r="J88" s="4" t="s">
        <v>46</v>
      </c>
    </row>
  </sheetData>
  <mergeCells count="12">
    <mergeCell ref="S52:T52"/>
    <mergeCell ref="A3:A4"/>
    <mergeCell ref="B3:C3"/>
    <mergeCell ref="D3:E3"/>
    <mergeCell ref="F3:G3"/>
    <mergeCell ref="H3:I3"/>
    <mergeCell ref="J3:K3"/>
    <mergeCell ref="J52:J53"/>
    <mergeCell ref="K52:L52"/>
    <mergeCell ref="M52:N52"/>
    <mergeCell ref="O52:P52"/>
    <mergeCell ref="Q52:R52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２１</vt:lpstr>
      <vt:lpstr>'２１'!Print_Area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131385</dc:creator>
  <cp:lastModifiedBy>125113</cp:lastModifiedBy>
  <dcterms:created xsi:type="dcterms:W3CDTF">2024-03-21T15:10:02Z</dcterms:created>
  <dcterms:modified xsi:type="dcterms:W3CDTF">2025-02-19T02:22:29Z</dcterms:modified>
</cp:coreProperties>
</file>