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５年度\04-2 令和5年度公開用【最終】データ\濱田主事\×勤務条件\"/>
    </mc:Choice>
  </mc:AlternateContent>
  <bookViews>
    <workbookView xWindow="-15" yWindow="-15" windowWidth="7590" windowHeight="8190" tabRatio="695"/>
  </bookViews>
  <sheets>
    <sheet name="1" sheetId="29" r:id="rId1"/>
  </sheets>
  <externalReferences>
    <externalReference r:id="rId2"/>
  </externalReference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Ａ">#REF!</definedName>
    <definedName name="aaaaa">#REF!</definedName>
    <definedName name="_xlnm.Print_Area" localSheetId="0">'1'!$A$1:$H$49</definedName>
    <definedName name="_xlnm.Print_Area">#REF!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加算">#REF!</definedName>
    <definedName name="休暇">#REF!</definedName>
    <definedName name="最初のｺｰﾄﾞ">#REF!</definedName>
    <definedName name="団体CODE">#REF!</definedName>
    <definedName name="団体ﾌｧｲﾙ">#REF!</definedName>
  </definedNames>
  <calcPr calcId="162913" calcMode="manual"/>
</workbook>
</file>

<file path=xl/calcChain.xml><?xml version="1.0" encoding="utf-8"?>
<calcChain xmlns="http://schemas.openxmlformats.org/spreadsheetml/2006/main">
  <c r="C36" i="29" l="1"/>
  <c r="B36" i="29"/>
  <c r="D36" i="29"/>
  <c r="D35" i="29"/>
  <c r="H35" i="29"/>
  <c r="D34" i="29"/>
  <c r="H34" i="29"/>
  <c r="D33" i="29"/>
  <c r="H33" i="29"/>
  <c r="D32" i="29"/>
  <c r="G32" i="29"/>
  <c r="D31" i="29"/>
  <c r="H31" i="29"/>
  <c r="D30" i="29"/>
  <c r="H30" i="29"/>
  <c r="D29" i="29"/>
  <c r="G29" i="29"/>
  <c r="D28" i="29"/>
  <c r="H28" i="29"/>
  <c r="D27" i="29"/>
  <c r="G27" i="29"/>
  <c r="D26" i="29"/>
  <c r="H26" i="29"/>
  <c r="D25" i="29"/>
  <c r="H25" i="29"/>
  <c r="H24" i="29"/>
  <c r="D24" i="29"/>
  <c r="G24" i="29"/>
  <c r="D23" i="29"/>
  <c r="H23" i="29"/>
  <c r="D22" i="29"/>
  <c r="H22" i="29"/>
  <c r="D21" i="29"/>
  <c r="G21" i="29"/>
  <c r="D20" i="29"/>
  <c r="G20" i="29"/>
  <c r="D19" i="29"/>
  <c r="G19" i="29"/>
  <c r="D18" i="29"/>
  <c r="G18" i="29"/>
  <c r="H17" i="29"/>
  <c r="D17" i="29"/>
  <c r="G17" i="29"/>
  <c r="D16" i="29"/>
  <c r="G16" i="29"/>
  <c r="D15" i="29"/>
  <c r="H15" i="29"/>
  <c r="C14" i="29"/>
  <c r="C37" i="29"/>
  <c r="B14" i="29"/>
  <c r="B37" i="29"/>
  <c r="D37" i="29"/>
  <c r="D13" i="29"/>
  <c r="G13" i="29"/>
  <c r="D12" i="29"/>
  <c r="H12" i="29"/>
  <c r="D11" i="29"/>
  <c r="H11" i="29"/>
  <c r="D10" i="29"/>
  <c r="G10" i="29"/>
  <c r="D9" i="29"/>
  <c r="G9" i="29"/>
  <c r="D8" i="29"/>
  <c r="H8" i="29"/>
  <c r="D7" i="29"/>
  <c r="G7" i="29"/>
  <c r="D6" i="29"/>
  <c r="H6" i="29"/>
  <c r="D5" i="29"/>
  <c r="H5" i="29"/>
  <c r="H10" i="29"/>
  <c r="H37" i="29"/>
  <c r="G37" i="29"/>
  <c r="H36" i="29"/>
  <c r="G36" i="29"/>
  <c r="G25" i="29"/>
  <c r="H32" i="29"/>
  <c r="H27" i="29"/>
  <c r="H21" i="29"/>
  <c r="G26" i="29"/>
  <c r="G5" i="29"/>
  <c r="H19" i="29"/>
  <c r="H13" i="29"/>
  <c r="H20" i="29"/>
  <c r="D14" i="29"/>
  <c r="G35" i="29"/>
  <c r="G28" i="29"/>
  <c r="H7" i="29"/>
  <c r="G30" i="29"/>
  <c r="G11" i="29"/>
  <c r="H18" i="29"/>
  <c r="G34" i="29"/>
  <c r="G6" i="29"/>
  <c r="G12" i="29"/>
  <c r="H29" i="29"/>
  <c r="G15" i="29"/>
  <c r="G33" i="29"/>
  <c r="G8" i="29"/>
  <c r="G23" i="29"/>
  <c r="H9" i="29"/>
  <c r="H16" i="29"/>
  <c r="G31" i="29"/>
  <c r="G22" i="29"/>
  <c r="G14" i="29"/>
  <c r="H14" i="29"/>
</calcChain>
</file>

<file path=xl/sharedStrings.xml><?xml version="1.0" encoding="utf-8"?>
<sst xmlns="http://schemas.openxmlformats.org/spreadsheetml/2006/main" count="61" uniqueCount="61">
  <si>
    <t>橋本市</t>
    <rPh sb="0" eb="3">
      <t>ハシモトシ</t>
    </rPh>
    <phoneticPr fontId="1"/>
  </si>
  <si>
    <t>有田市</t>
    <rPh sb="0" eb="3">
      <t>アリダシ</t>
    </rPh>
    <phoneticPr fontId="1"/>
  </si>
  <si>
    <t>田辺市</t>
    <rPh sb="0" eb="3">
      <t>タナベシ</t>
    </rPh>
    <phoneticPr fontId="1"/>
  </si>
  <si>
    <t>新宮市</t>
    <rPh sb="0" eb="3">
      <t>シングウシ</t>
    </rPh>
    <phoneticPr fontId="1"/>
  </si>
  <si>
    <t>九度山町</t>
    <rPh sb="0" eb="4">
      <t>クドヤマチョウ</t>
    </rPh>
    <phoneticPr fontId="1"/>
  </si>
  <si>
    <t>高野町</t>
    <rPh sb="0" eb="3">
      <t>コウヤチョウ</t>
    </rPh>
    <phoneticPr fontId="1"/>
  </si>
  <si>
    <t>広川町</t>
    <rPh sb="0" eb="3">
      <t>ヒロカワチョウ</t>
    </rPh>
    <phoneticPr fontId="1"/>
  </si>
  <si>
    <t>美浜町</t>
    <rPh sb="0" eb="3">
      <t>ミハマチョウ</t>
    </rPh>
    <phoneticPr fontId="1"/>
  </si>
  <si>
    <t>日高町</t>
    <rPh sb="0" eb="3">
      <t>ヒダカチョウ</t>
    </rPh>
    <phoneticPr fontId="1"/>
  </si>
  <si>
    <t>由良町</t>
    <rPh sb="0" eb="3">
      <t>ユラチョウ</t>
    </rPh>
    <phoneticPr fontId="1"/>
  </si>
  <si>
    <t>印南町</t>
    <rPh sb="0" eb="3">
      <t>イナミチョウ</t>
    </rPh>
    <phoneticPr fontId="1"/>
  </si>
  <si>
    <t>白浜町</t>
    <rPh sb="0" eb="3">
      <t>シラハマチョウ</t>
    </rPh>
    <phoneticPr fontId="1"/>
  </si>
  <si>
    <t>上富田町</t>
    <rPh sb="0" eb="4">
      <t>カミトンダチョウ</t>
    </rPh>
    <phoneticPr fontId="1"/>
  </si>
  <si>
    <t>北山村</t>
    <rPh sb="0" eb="3">
      <t>キタヤマムラ</t>
    </rPh>
    <phoneticPr fontId="1"/>
  </si>
  <si>
    <t>紀美野町</t>
    <rPh sb="0" eb="4">
      <t>キミノチョウ</t>
    </rPh>
    <phoneticPr fontId="1"/>
  </si>
  <si>
    <t>有田川町</t>
    <rPh sb="0" eb="2">
      <t>アリダ</t>
    </rPh>
    <rPh sb="2" eb="3">
      <t>ガワ</t>
    </rPh>
    <rPh sb="3" eb="4">
      <t>チョウ</t>
    </rPh>
    <phoneticPr fontId="1"/>
  </si>
  <si>
    <t>岩出市</t>
    <rPh sb="0" eb="2">
      <t>イワデ</t>
    </rPh>
    <rPh sb="2" eb="3">
      <t>シ</t>
    </rPh>
    <phoneticPr fontId="1"/>
  </si>
  <si>
    <t>紀の川市</t>
    <rPh sb="0" eb="1">
      <t>キ</t>
    </rPh>
    <rPh sb="2" eb="4">
      <t>カワシ</t>
    </rPh>
    <phoneticPr fontId="1"/>
  </si>
  <si>
    <t>日高川町</t>
    <rPh sb="0" eb="4">
      <t>ヒダカガワチョウ</t>
    </rPh>
    <phoneticPr fontId="1"/>
  </si>
  <si>
    <t>那智勝浦町</t>
    <rPh sb="0" eb="5">
      <t>ナチカツウラチョウ</t>
    </rPh>
    <phoneticPr fontId="1"/>
  </si>
  <si>
    <t>太地町</t>
    <rPh sb="0" eb="3">
      <t>タイジチョウ</t>
    </rPh>
    <phoneticPr fontId="1"/>
  </si>
  <si>
    <t>海南市</t>
    <rPh sb="0" eb="2">
      <t>カイナン</t>
    </rPh>
    <rPh sb="2" eb="3">
      <t>シ</t>
    </rPh>
    <phoneticPr fontId="1"/>
  </si>
  <si>
    <t>御坊市</t>
    <rPh sb="0" eb="2">
      <t>ゴボウ</t>
    </rPh>
    <rPh sb="2" eb="3">
      <t>シ</t>
    </rPh>
    <phoneticPr fontId="1"/>
  </si>
  <si>
    <t>かつらぎ町</t>
    <rPh sb="4" eb="5">
      <t>チョウ</t>
    </rPh>
    <phoneticPr fontId="1"/>
  </si>
  <si>
    <t>みなべ町</t>
    <rPh sb="3" eb="4">
      <t>チョウ</t>
    </rPh>
    <phoneticPr fontId="1"/>
  </si>
  <si>
    <t>町村計</t>
    <rPh sb="0" eb="2">
      <t>チョウソン</t>
    </rPh>
    <rPh sb="2" eb="3">
      <t>ケイ</t>
    </rPh>
    <phoneticPr fontId="1"/>
  </si>
  <si>
    <t>第３　勤務条件等関係</t>
    <rPh sb="0" eb="1">
      <t>ダイ</t>
    </rPh>
    <rPh sb="3" eb="5">
      <t>キンム</t>
    </rPh>
    <rPh sb="5" eb="8">
      <t>ジョウケンナド</t>
    </rPh>
    <rPh sb="8" eb="10">
      <t>カンケイ</t>
    </rPh>
    <phoneticPr fontId="1"/>
  </si>
  <si>
    <t>市　計</t>
    <rPh sb="0" eb="1">
      <t>シ</t>
    </rPh>
    <rPh sb="2" eb="3">
      <t>ケイ</t>
    </rPh>
    <phoneticPr fontId="1"/>
  </si>
  <si>
    <t>〔参考〕</t>
    <rPh sb="1" eb="3">
      <t>サンコウ</t>
    </rPh>
    <phoneticPr fontId="1"/>
  </si>
  <si>
    <t>都道府県</t>
    <rPh sb="0" eb="4">
      <t>トドウフケン</t>
    </rPh>
    <phoneticPr fontId="1"/>
  </si>
  <si>
    <t>指定都市</t>
    <rPh sb="0" eb="2">
      <t>シテイ</t>
    </rPh>
    <rPh sb="2" eb="4">
      <t>トシ</t>
    </rPh>
    <phoneticPr fontId="1"/>
  </si>
  <si>
    <t>全団体</t>
    <rPh sb="0" eb="3">
      <t>ゼンダンタイ</t>
    </rPh>
    <phoneticPr fontId="1"/>
  </si>
  <si>
    <t>国</t>
    <rPh sb="0" eb="1">
      <t>クニ</t>
    </rPh>
    <phoneticPr fontId="1"/>
  </si>
  <si>
    <t>民間</t>
    <rPh sb="0" eb="2">
      <t>ミンカン</t>
    </rPh>
    <phoneticPr fontId="1"/>
  </si>
  <si>
    <t>市区町村</t>
    <rPh sb="0" eb="2">
      <t>シク</t>
    </rPh>
    <rPh sb="2" eb="4">
      <t>チョウソン</t>
    </rPh>
    <phoneticPr fontId="1"/>
  </si>
  <si>
    <t>全　国</t>
    <rPh sb="0" eb="1">
      <t>ゼン</t>
    </rPh>
    <rPh sb="2" eb="3">
      <t>クニ</t>
    </rPh>
    <phoneticPr fontId="1"/>
  </si>
  <si>
    <t>市町村計</t>
    <rPh sb="0" eb="3">
      <t>シチョウソン</t>
    </rPh>
    <rPh sb="3" eb="4">
      <t>ケイ</t>
    </rPh>
    <phoneticPr fontId="1"/>
  </si>
  <si>
    <t>１　市町村別年次有給休暇の取得状況</t>
    <rPh sb="2" eb="5">
      <t>シチョウソン</t>
    </rPh>
    <rPh sb="5" eb="6">
      <t>ベツ</t>
    </rPh>
    <rPh sb="6" eb="8">
      <t>ネンジ</t>
    </rPh>
    <rPh sb="8" eb="10">
      <t>ユウキュウ</t>
    </rPh>
    <rPh sb="10" eb="12">
      <t>キュウカ</t>
    </rPh>
    <rPh sb="13" eb="15">
      <t>シュトク</t>
    </rPh>
    <rPh sb="15" eb="17">
      <t>ジョウキョウ</t>
    </rPh>
    <phoneticPr fontId="1"/>
  </si>
  <si>
    <t>　　　　　職員及び退職した職員、当該した者期間中に育児休業、休職及び派遣の期間がある職員を除く。）です。</t>
    <rPh sb="7" eb="8">
      <t>オヨ</t>
    </rPh>
    <rPh sb="9" eb="11">
      <t>タイショク</t>
    </rPh>
    <rPh sb="13" eb="15">
      <t>ショクイン</t>
    </rPh>
    <rPh sb="16" eb="18">
      <t>トウガイ</t>
    </rPh>
    <phoneticPr fontId="1"/>
  </si>
  <si>
    <t>R２平均
取得日数</t>
    <rPh sb="2" eb="4">
      <t>ヘイキン</t>
    </rPh>
    <rPh sb="5" eb="7">
      <t>シュトク</t>
    </rPh>
    <rPh sb="7" eb="9">
      <t>ニッスウ</t>
    </rPh>
    <phoneticPr fontId="1"/>
  </si>
  <si>
    <t>和歌山市</t>
    <rPh sb="0" eb="4">
      <t>ワカヤマシ</t>
    </rPh>
    <phoneticPr fontId="1"/>
  </si>
  <si>
    <t>湯浅町</t>
    <rPh sb="0" eb="3">
      <t>ユアサチョウ</t>
    </rPh>
    <phoneticPr fontId="1"/>
  </si>
  <si>
    <t>すさみ町</t>
    <rPh sb="3" eb="4">
      <t>チョウ</t>
    </rPh>
    <phoneticPr fontId="1"/>
  </si>
  <si>
    <t>古座川町</t>
    <rPh sb="0" eb="4">
      <t>コザガワチョウ</t>
    </rPh>
    <phoneticPr fontId="1"/>
  </si>
  <si>
    <t>串本町</t>
    <rPh sb="0" eb="3">
      <t>クシモトチョウ</t>
    </rPh>
    <phoneticPr fontId="1"/>
  </si>
  <si>
    <t>（注１）　調査対象は、首長部局に勤務する非現業の一般職に属する職員のうち、調査対象の全期間在職した者（当該期間に採用された</t>
    <rPh sb="1" eb="2">
      <t>チュウ</t>
    </rPh>
    <rPh sb="5" eb="7">
      <t>チョウサ</t>
    </rPh>
    <rPh sb="7" eb="9">
      <t>タイショウ</t>
    </rPh>
    <rPh sb="11" eb="13">
      <t>シュチョウ</t>
    </rPh>
    <rPh sb="13" eb="15">
      <t>ブキョク</t>
    </rPh>
    <rPh sb="16" eb="18">
      <t>キンム</t>
    </rPh>
    <rPh sb="20" eb="21">
      <t>ヒ</t>
    </rPh>
    <rPh sb="21" eb="23">
      <t>ゲンギョウ</t>
    </rPh>
    <rPh sb="24" eb="26">
      <t>イッパン</t>
    </rPh>
    <rPh sb="26" eb="27">
      <t>ショク</t>
    </rPh>
    <rPh sb="28" eb="29">
      <t>ゾク</t>
    </rPh>
    <rPh sb="31" eb="33">
      <t>ショクイン</t>
    </rPh>
    <rPh sb="37" eb="39">
      <t>チョウサ</t>
    </rPh>
    <rPh sb="39" eb="41">
      <t>タイショウ</t>
    </rPh>
    <rPh sb="42" eb="45">
      <t>ゼンキカン</t>
    </rPh>
    <rPh sb="45" eb="47">
      <t>ザイショク</t>
    </rPh>
    <rPh sb="49" eb="50">
      <t>モノ</t>
    </rPh>
    <phoneticPr fontId="1"/>
  </si>
  <si>
    <t xml:space="preserve">（注５）「取得日数が年５日に満たない職員の割合」の取得日数の算出方法は、対象期間において使用した年次有給休暇
</t>
    <rPh sb="1" eb="2">
      <t>チュウ</t>
    </rPh>
    <phoneticPr fontId="1"/>
  </si>
  <si>
    <t>令和４年１月１日～令和４年１２月３１日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3" eb="14">
      <t>ヘイネン</t>
    </rPh>
    <rPh sb="15" eb="16">
      <t>ガツ</t>
    </rPh>
    <rPh sb="18" eb="19">
      <t>ニチ</t>
    </rPh>
    <phoneticPr fontId="1"/>
  </si>
  <si>
    <t>総取得日数
（a）</t>
    <rPh sb="0" eb="1">
      <t>ソウ</t>
    </rPh>
    <rPh sb="3" eb="5">
      <t>ニッスウ</t>
    </rPh>
    <phoneticPr fontId="1"/>
  </si>
  <si>
    <t>対象職員数
（b）</t>
    <rPh sb="0" eb="2">
      <t>タイショウ</t>
    </rPh>
    <rPh sb="2" eb="5">
      <t>ショクインスウ</t>
    </rPh>
    <phoneticPr fontId="1"/>
  </si>
  <si>
    <t>R４平均取得
日数(a)/(b）</t>
    <rPh sb="1" eb="3">
      <t>ヘイキン</t>
    </rPh>
    <rPh sb="4" eb="6">
      <t>ニッスウ</t>
    </rPh>
    <phoneticPr fontId="1"/>
  </si>
  <si>
    <t>R３平均
取得日数</t>
    <rPh sb="2" eb="4">
      <t>ヘイキン</t>
    </rPh>
    <rPh sb="5" eb="7">
      <t>シュトク</t>
    </rPh>
    <rPh sb="7" eb="9">
      <t>ニッスウ</t>
    </rPh>
    <phoneticPr fontId="1"/>
  </si>
  <si>
    <t>増減
(R３→R４）</t>
    <rPh sb="0" eb="2">
      <t>ゾウゲン</t>
    </rPh>
    <phoneticPr fontId="1"/>
  </si>
  <si>
    <t>増減
(R２→R４)</t>
    <rPh sb="0" eb="2">
      <t>ゾウゲン</t>
    </rPh>
    <phoneticPr fontId="1"/>
  </si>
  <si>
    <t>令和４年１月１日～令和４年１２月３１日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9" eb="11">
      <t>レイワ</t>
    </rPh>
    <rPh sb="12" eb="13">
      <t>ネン</t>
    </rPh>
    <rPh sb="13" eb="14">
      <t>ヘイネン</t>
    </rPh>
    <rPh sb="15" eb="16">
      <t>ガツ</t>
    </rPh>
    <rPh sb="18" eb="19">
      <t>ニチ</t>
    </rPh>
    <phoneticPr fontId="1"/>
  </si>
  <si>
    <t>R４平均取得日数</t>
    <rPh sb="2" eb="4">
      <t>ヘイキン</t>
    </rPh>
    <rPh sb="4" eb="6">
      <t>シュトク</t>
    </rPh>
    <rPh sb="6" eb="8">
      <t>ニッスウ</t>
    </rPh>
    <phoneticPr fontId="1"/>
  </si>
  <si>
    <t>（注２）　都道府県、指定都市、市区町村の数値は、総務省の令和４年度地方公共団体の勤務条件等に関する調査結果によるものです。</t>
    <rPh sb="1" eb="2">
      <t>チュウ</t>
    </rPh>
    <rPh sb="5" eb="9">
      <t>トドウフケン</t>
    </rPh>
    <rPh sb="10" eb="12">
      <t>シテイ</t>
    </rPh>
    <rPh sb="12" eb="14">
      <t>トシ</t>
    </rPh>
    <rPh sb="15" eb="17">
      <t>シク</t>
    </rPh>
    <rPh sb="17" eb="19">
      <t>チョウソン</t>
    </rPh>
    <rPh sb="20" eb="22">
      <t>スウチ</t>
    </rPh>
    <rPh sb="24" eb="27">
      <t>ソウムショウ</t>
    </rPh>
    <rPh sb="28" eb="30">
      <t>レイワ</t>
    </rPh>
    <rPh sb="31" eb="33">
      <t>ネンド</t>
    </rPh>
    <rPh sb="32" eb="33">
      <t>ド</t>
    </rPh>
    <rPh sb="33" eb="35">
      <t>チホウ</t>
    </rPh>
    <rPh sb="35" eb="37">
      <t>コウキョウ</t>
    </rPh>
    <rPh sb="37" eb="39">
      <t>ダンタイ</t>
    </rPh>
    <rPh sb="40" eb="42">
      <t>キンム</t>
    </rPh>
    <rPh sb="42" eb="44">
      <t>ジョウケン</t>
    </rPh>
    <rPh sb="44" eb="45">
      <t>トウ</t>
    </rPh>
    <rPh sb="46" eb="47">
      <t>カン</t>
    </rPh>
    <rPh sb="49" eb="51">
      <t>チョウサ</t>
    </rPh>
    <rPh sb="51" eb="53">
      <t>ケッカ</t>
    </rPh>
    <phoneticPr fontId="1"/>
  </si>
  <si>
    <t>（注３）　国の数値は、人事院の令和５年国家公務員給与等実態調査によるものです。</t>
    <rPh sb="1" eb="2">
      <t>チュウ</t>
    </rPh>
    <rPh sb="5" eb="6">
      <t>コク</t>
    </rPh>
    <rPh sb="7" eb="9">
      <t>スウチ</t>
    </rPh>
    <rPh sb="11" eb="14">
      <t>ジンジイン</t>
    </rPh>
    <rPh sb="15" eb="17">
      <t>レイワ</t>
    </rPh>
    <rPh sb="18" eb="19">
      <t>ネン</t>
    </rPh>
    <rPh sb="19" eb="21">
      <t>コッカ</t>
    </rPh>
    <rPh sb="21" eb="24">
      <t>コウムイン</t>
    </rPh>
    <rPh sb="24" eb="26">
      <t>キュウヨ</t>
    </rPh>
    <rPh sb="26" eb="27">
      <t>トウ</t>
    </rPh>
    <rPh sb="27" eb="29">
      <t>ジッタイ</t>
    </rPh>
    <rPh sb="29" eb="31">
      <t>チョウサ</t>
    </rPh>
    <phoneticPr fontId="1"/>
  </si>
  <si>
    <t>（注４）　民間の数値は、厚生労働省の令和５年就労条件総合調査によるものです。</t>
    <rPh sb="1" eb="2">
      <t>チュウ</t>
    </rPh>
    <rPh sb="5" eb="7">
      <t>ミンカン</t>
    </rPh>
    <rPh sb="8" eb="10">
      <t>スウチ</t>
    </rPh>
    <rPh sb="12" eb="14">
      <t>コウセイ</t>
    </rPh>
    <rPh sb="14" eb="17">
      <t>ロウドウショウ</t>
    </rPh>
    <rPh sb="18" eb="20">
      <t>レイワ</t>
    </rPh>
    <rPh sb="21" eb="22">
      <t>ネン</t>
    </rPh>
    <rPh sb="22" eb="24">
      <t>シュウロウ</t>
    </rPh>
    <rPh sb="24" eb="26">
      <t>ジョウケン</t>
    </rPh>
    <rPh sb="26" eb="28">
      <t>ソウゴウ</t>
    </rPh>
    <rPh sb="28" eb="30">
      <t>チョウサ</t>
    </rPh>
    <phoneticPr fontId="1"/>
  </si>
  <si>
    <t>　　　　  のうち、日を単位として取得した年次有給休暇の合計であり、時間単位で取得した年次有給休暇を含まない。</t>
    <phoneticPr fontId="10"/>
  </si>
  <si>
    <t>（注６）　調査対象期間は、年度単位で年次有給休暇を付与している団体については、「令和4年4月1日～令和5年3月31日」までの1年間です。</t>
    <rPh sb="1" eb="2">
      <t>チュウ</t>
    </rPh>
    <rPh sb="5" eb="7">
      <t>チョウサ</t>
    </rPh>
    <rPh sb="13" eb="15">
      <t>ネンド</t>
    </rPh>
    <rPh sb="15" eb="17">
      <t>タンイ</t>
    </rPh>
    <rPh sb="18" eb="20">
      <t>ネンジ</t>
    </rPh>
    <rPh sb="20" eb="22">
      <t>ユウキュウ</t>
    </rPh>
    <rPh sb="22" eb="24">
      <t>キュウカ</t>
    </rPh>
    <rPh sb="25" eb="27">
      <t>フヨ</t>
    </rPh>
    <rPh sb="31" eb="33">
      <t>ダンタイ</t>
    </rPh>
    <rPh sb="40" eb="42">
      <t>レイワ</t>
    </rPh>
    <rPh sb="43" eb="44">
      <t>ネン</t>
    </rPh>
    <rPh sb="45" eb="46">
      <t>ガツ</t>
    </rPh>
    <rPh sb="47" eb="48">
      <t>ニチ</t>
    </rPh>
    <rPh sb="49" eb="51">
      <t>レイワ</t>
    </rPh>
    <rPh sb="52" eb="53">
      <t>ネン</t>
    </rPh>
    <rPh sb="54" eb="55">
      <t>ガツ</t>
    </rPh>
    <rPh sb="57" eb="58">
      <t>ニチ</t>
    </rPh>
    <rPh sb="63" eb="65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</si>
</sst>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;&quot;▲ &quot;0"/>
    <numFmt numFmtId="184" formatCode="#,##0.0;[Red]\-#,##0.0"/>
    <numFmt numFmtId="185" formatCode="0.0_);[Red]\(0.0\)"/>
    <numFmt numFmtId="189" formatCode="0.0"/>
    <numFmt numFmtId="194" formatCode="0.0_ "/>
    <numFmt numFmtId="196" formatCode="#,##0_ "/>
    <numFmt numFmtId="223" formatCode="#,##0.0_ "/>
    <numFmt numFmtId="224" formatCode="0.0;&quot;▲ &quot;0.0"/>
    <numFmt numFmtId="230" formatCode="#,##0.0;[Red]#,##0.0"/>
  </numFmts>
  <fonts count="12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9" fillId="0" borderId="0" applyFont="0" applyFill="0" applyBorder="0" applyAlignment="0" applyProtection="0"/>
    <xf numFmtId="0" fontId="2" fillId="0" borderId="0">
      <alignment vertical="center"/>
    </xf>
    <xf numFmtId="0" fontId="9" fillId="0" borderId="0"/>
    <xf numFmtId="0" fontId="7" fillId="0" borderId="0" applyBorder="0"/>
    <xf numFmtId="0" fontId="2" fillId="0" borderId="0">
      <alignment vertical="center"/>
    </xf>
    <xf numFmtId="1" fontId="3" fillId="0" borderId="0"/>
  </cellStyleXfs>
  <cellXfs count="74">
    <xf numFmtId="0" fontId="0" fillId="0" borderId="0" xfId="0"/>
    <xf numFmtId="185" fontId="4" fillId="0" borderId="1" xfId="5" applyNumberFormat="1" applyFont="1" applyFill="1" applyBorder="1" applyAlignment="1">
      <alignment vertical="center"/>
    </xf>
    <xf numFmtId="185" fontId="4" fillId="0" borderId="2" xfId="5" applyNumberFormat="1" applyFont="1" applyFill="1" applyBorder="1" applyAlignment="1">
      <alignment vertical="center"/>
    </xf>
    <xf numFmtId="224" fontId="4" fillId="0" borderId="2" xfId="5" applyNumberFormat="1" applyFont="1" applyFill="1" applyBorder="1" applyAlignment="1">
      <alignment vertical="center"/>
    </xf>
    <xf numFmtId="185" fontId="4" fillId="0" borderId="3" xfId="5" applyNumberFormat="1" applyFont="1" applyFill="1" applyBorder="1" applyAlignment="1">
      <alignment vertical="center"/>
    </xf>
    <xf numFmtId="185" fontId="4" fillId="0" borderId="4" xfId="5" applyNumberFormat="1" applyFont="1" applyFill="1" applyBorder="1" applyAlignment="1">
      <alignment vertical="center"/>
    </xf>
    <xf numFmtId="224" fontId="4" fillId="0" borderId="4" xfId="5" applyNumberFormat="1" applyFont="1" applyFill="1" applyBorder="1" applyAlignment="1">
      <alignment vertical="center"/>
    </xf>
    <xf numFmtId="185" fontId="4" fillId="0" borderId="5" xfId="5" applyNumberFormat="1" applyFont="1" applyFill="1" applyBorder="1" applyAlignment="1">
      <alignment vertical="center"/>
    </xf>
    <xf numFmtId="185" fontId="4" fillId="0" borderId="6" xfId="5" applyNumberFormat="1" applyFont="1" applyFill="1" applyBorder="1" applyAlignment="1">
      <alignment vertical="center"/>
    </xf>
    <xf numFmtId="224" fontId="4" fillId="0" borderId="6" xfId="5" applyNumberFormat="1" applyFont="1" applyFill="1" applyBorder="1" applyAlignment="1">
      <alignment vertical="center"/>
    </xf>
    <xf numFmtId="230" fontId="4" fillId="0" borderId="6" xfId="5" applyNumberFormat="1" applyFont="1" applyFill="1" applyBorder="1" applyAlignment="1" applyProtection="1">
      <alignment vertical="center"/>
      <protection locked="0"/>
    </xf>
    <xf numFmtId="0" fontId="6" fillId="0" borderId="0" xfId="5" applyFont="1" applyAlignment="1">
      <alignment vertical="center"/>
    </xf>
    <xf numFmtId="0" fontId="8" fillId="0" borderId="0" xfId="5" applyFont="1">
      <alignment vertical="center"/>
    </xf>
    <xf numFmtId="0" fontId="8" fillId="0" borderId="0" xfId="5" applyFont="1" applyAlignment="1">
      <alignment vertical="center"/>
    </xf>
    <xf numFmtId="0" fontId="8" fillId="0" borderId="0" xfId="5" applyFont="1" applyBorder="1" applyAlignment="1">
      <alignment horizontal="right" vertical="center"/>
    </xf>
    <xf numFmtId="0" fontId="8" fillId="0" borderId="0" xfId="5" applyFont="1" applyAlignment="1"/>
    <xf numFmtId="0" fontId="8" fillId="0" borderId="0" xfId="5" applyFont="1" applyBorder="1" applyAlignment="1">
      <alignment horizontal="right"/>
    </xf>
    <xf numFmtId="230" fontId="4" fillId="0" borderId="4" xfId="5" applyNumberFormat="1" applyFont="1" applyFill="1" applyBorder="1" applyAlignment="1" applyProtection="1">
      <alignment vertical="center"/>
      <protection locked="0"/>
    </xf>
    <xf numFmtId="0" fontId="8" fillId="0" borderId="0" xfId="5" applyFont="1" applyFill="1">
      <alignment vertical="center"/>
    </xf>
    <xf numFmtId="0" fontId="8" fillId="0" borderId="0" xfId="5" applyFont="1" applyFill="1" applyBorder="1" applyAlignment="1">
      <alignment vertical="center"/>
    </xf>
    <xf numFmtId="230" fontId="4" fillId="0" borderId="2" xfId="5" applyNumberFormat="1" applyFont="1" applyFill="1" applyBorder="1" applyAlignment="1" applyProtection="1">
      <alignment vertical="center"/>
      <protection locked="0"/>
    </xf>
    <xf numFmtId="0" fontId="5" fillId="0" borderId="0" xfId="3" applyFont="1" applyAlignment="1">
      <alignment horizontal="left" vertical="center"/>
    </xf>
    <xf numFmtId="38" fontId="4" fillId="0" borderId="2" xfId="1" applyFont="1" applyFill="1" applyBorder="1" applyAlignment="1" applyProtection="1">
      <alignment vertical="center"/>
      <protection locked="0"/>
    </xf>
    <xf numFmtId="38" fontId="4" fillId="0" borderId="4" xfId="1" applyFont="1" applyFill="1" applyBorder="1" applyAlignment="1" applyProtection="1">
      <alignment vertical="center"/>
      <protection locked="0"/>
    </xf>
    <xf numFmtId="38" fontId="4" fillId="0" borderId="6" xfId="1" applyFont="1" applyFill="1" applyBorder="1" applyAlignment="1" applyProtection="1">
      <alignment vertical="center"/>
      <protection locked="0"/>
    </xf>
    <xf numFmtId="10" fontId="8" fillId="0" borderId="0" xfId="5" applyNumberFormat="1" applyFont="1">
      <alignment vertical="center"/>
    </xf>
    <xf numFmtId="10" fontId="8" fillId="0" borderId="0" xfId="5" applyNumberFormat="1" applyFont="1" applyFill="1">
      <alignment vertical="center"/>
    </xf>
    <xf numFmtId="223" fontId="4" fillId="2" borderId="2" xfId="2" applyNumberFormat="1" applyFont="1" applyFill="1" applyBorder="1" applyAlignment="1" applyProtection="1">
      <alignment vertical="center"/>
      <protection locked="0"/>
    </xf>
    <xf numFmtId="196" fontId="4" fillId="2" borderId="2" xfId="2" applyNumberFormat="1" applyFont="1" applyFill="1" applyBorder="1" applyAlignment="1" applyProtection="1">
      <alignment vertical="center"/>
      <protection locked="0"/>
    </xf>
    <xf numFmtId="185" fontId="4" fillId="0" borderId="7" xfId="5" applyNumberFormat="1" applyFont="1" applyFill="1" applyBorder="1" applyAlignment="1">
      <alignment vertical="center"/>
    </xf>
    <xf numFmtId="230" fontId="4" fillId="0" borderId="8" xfId="5" applyNumberFormat="1" applyFont="1" applyFill="1" applyBorder="1" applyAlignment="1" applyProtection="1">
      <alignment vertical="center"/>
      <protection locked="0"/>
    </xf>
    <xf numFmtId="38" fontId="4" fillId="0" borderId="8" xfId="1" applyFont="1" applyFill="1" applyBorder="1" applyAlignment="1" applyProtection="1">
      <alignment vertical="center"/>
      <protection locked="0"/>
    </xf>
    <xf numFmtId="185" fontId="4" fillId="0" borderId="8" xfId="5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194" fontId="4" fillId="0" borderId="0" xfId="5" applyNumberFormat="1" applyFont="1" applyFill="1" applyBorder="1" applyAlignment="1">
      <alignment vertical="center"/>
    </xf>
    <xf numFmtId="0" fontId="8" fillId="3" borderId="9" xfId="5" applyFont="1" applyFill="1" applyBorder="1" applyAlignment="1">
      <alignment horizontal="center" vertical="center" shrinkToFit="1"/>
    </xf>
    <xf numFmtId="0" fontId="8" fillId="3" borderId="10" xfId="5" applyFont="1" applyFill="1" applyBorder="1" applyAlignment="1" applyProtection="1">
      <alignment horizontal="center" vertical="center" wrapText="1"/>
      <protection locked="0"/>
    </xf>
    <xf numFmtId="0" fontId="8" fillId="3" borderId="11" xfId="5" quotePrefix="1" applyFont="1" applyFill="1" applyBorder="1" applyAlignment="1" applyProtection="1">
      <alignment horizontal="center" vertical="center" wrapText="1" shrinkToFit="1"/>
      <protection locked="0"/>
    </xf>
    <xf numFmtId="176" fontId="8" fillId="3" borderId="10" xfId="5" applyNumberFormat="1" applyFont="1" applyFill="1" applyBorder="1" applyAlignment="1" applyProtection="1">
      <alignment horizontal="center" vertical="center" wrapText="1"/>
      <protection locked="0"/>
    </xf>
    <xf numFmtId="176" fontId="8" fillId="3" borderId="12" xfId="5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5" applyFont="1" applyFill="1" applyBorder="1" applyAlignment="1">
      <alignment horizontal="distributed" vertical="center" shrinkToFit="1"/>
    </xf>
    <xf numFmtId="224" fontId="4" fillId="0" borderId="14" xfId="5" applyNumberFormat="1" applyFont="1" applyFill="1" applyBorder="1" applyAlignment="1">
      <alignment vertical="center"/>
    </xf>
    <xf numFmtId="0" fontId="8" fillId="0" borderId="15" xfId="5" applyFont="1" applyFill="1" applyBorder="1" applyAlignment="1">
      <alignment horizontal="distributed" vertical="center" shrinkToFit="1"/>
    </xf>
    <xf numFmtId="224" fontId="4" fillId="0" borderId="16" xfId="5" applyNumberFormat="1" applyFont="1" applyFill="1" applyBorder="1" applyAlignment="1">
      <alignment vertical="center"/>
    </xf>
    <xf numFmtId="0" fontId="8" fillId="0" borderId="17" xfId="5" applyFont="1" applyFill="1" applyBorder="1" applyAlignment="1">
      <alignment horizontal="distributed" vertical="center" shrinkToFit="1"/>
    </xf>
    <xf numFmtId="224" fontId="4" fillId="0" borderId="18" xfId="5" applyNumberFormat="1" applyFont="1" applyFill="1" applyBorder="1" applyAlignment="1">
      <alignment vertical="center"/>
    </xf>
    <xf numFmtId="0" fontId="8" fillId="0" borderId="19" xfId="5" applyFont="1" applyFill="1" applyBorder="1" applyAlignment="1">
      <alignment horizontal="distributed" vertical="center" shrinkToFit="1"/>
    </xf>
    <xf numFmtId="0" fontId="8" fillId="0" borderId="20" xfId="5" applyFont="1" applyFill="1" applyBorder="1" applyAlignment="1">
      <alignment horizontal="distributed" vertical="center" shrinkToFit="1"/>
    </xf>
    <xf numFmtId="0" fontId="8" fillId="0" borderId="21" xfId="5" applyFont="1" applyFill="1" applyBorder="1" applyAlignment="1">
      <alignment horizontal="distributed" vertical="center" shrinkToFit="1"/>
    </xf>
    <xf numFmtId="230" fontId="4" fillId="0" borderId="22" xfId="5" applyNumberFormat="1" applyFont="1" applyFill="1" applyBorder="1" applyAlignment="1" applyProtection="1">
      <alignment vertical="center"/>
      <protection locked="0"/>
    </xf>
    <xf numFmtId="38" fontId="4" fillId="0" borderId="22" xfId="1" applyFont="1" applyFill="1" applyBorder="1" applyAlignment="1" applyProtection="1">
      <alignment vertical="center"/>
      <protection locked="0"/>
    </xf>
    <xf numFmtId="185" fontId="4" fillId="0" borderId="23" xfId="5" applyNumberFormat="1" applyFont="1" applyFill="1" applyBorder="1" applyAlignment="1">
      <alignment vertical="center"/>
    </xf>
    <xf numFmtId="185" fontId="4" fillId="0" borderId="22" xfId="5" applyNumberFormat="1" applyFont="1" applyFill="1" applyBorder="1" applyAlignment="1">
      <alignment vertical="center"/>
    </xf>
    <xf numFmtId="224" fontId="4" fillId="0" borderId="22" xfId="5" applyNumberFormat="1" applyFont="1" applyFill="1" applyBorder="1" applyAlignment="1">
      <alignment vertical="center"/>
    </xf>
    <xf numFmtId="224" fontId="4" fillId="0" borderId="24" xfId="5" applyNumberFormat="1" applyFont="1" applyFill="1" applyBorder="1" applyAlignment="1">
      <alignment vertical="center"/>
    </xf>
    <xf numFmtId="0" fontId="8" fillId="3" borderId="25" xfId="5" applyFont="1" applyFill="1" applyBorder="1" applyAlignment="1">
      <alignment horizontal="center" vertical="center"/>
    </xf>
    <xf numFmtId="0" fontId="8" fillId="3" borderId="11" xfId="5" applyFont="1" applyFill="1" applyBorder="1" applyAlignment="1">
      <alignment horizontal="center" vertical="center"/>
    </xf>
    <xf numFmtId="0" fontId="8" fillId="3" borderId="10" xfId="5" applyFont="1" applyFill="1" applyBorder="1" applyAlignment="1">
      <alignment horizontal="center" vertical="center"/>
    </xf>
    <xf numFmtId="0" fontId="8" fillId="3" borderId="26" xfId="5" applyFont="1" applyFill="1" applyBorder="1" applyAlignment="1">
      <alignment horizontal="center" vertical="center"/>
    </xf>
    <xf numFmtId="0" fontId="8" fillId="3" borderId="12" xfId="5" applyFont="1" applyFill="1" applyBorder="1" applyAlignment="1">
      <alignment horizontal="center" vertical="center"/>
    </xf>
    <xf numFmtId="0" fontId="8" fillId="3" borderId="27" xfId="5" applyFont="1" applyFill="1" applyBorder="1" applyAlignment="1">
      <alignment horizontal="center" vertical="center"/>
    </xf>
    <xf numFmtId="0" fontId="8" fillId="3" borderId="28" xfId="5" applyFont="1" applyFill="1" applyBorder="1" applyAlignment="1">
      <alignment horizontal="center" vertical="center"/>
    </xf>
    <xf numFmtId="0" fontId="8" fillId="0" borderId="29" xfId="5" applyFont="1" applyFill="1" applyBorder="1" applyAlignment="1">
      <alignment horizontal="center" vertical="center"/>
    </xf>
    <xf numFmtId="189" fontId="4" fillId="0" borderId="30" xfId="5" applyNumberFormat="1" applyFont="1" applyFill="1" applyBorder="1" applyAlignment="1">
      <alignment vertical="center"/>
    </xf>
    <xf numFmtId="184" fontId="4" fillId="0" borderId="31" xfId="1" applyNumberFormat="1" applyFont="1" applyFill="1" applyBorder="1" applyAlignment="1">
      <alignment vertical="center"/>
    </xf>
    <xf numFmtId="189" fontId="4" fillId="0" borderId="32" xfId="5" applyNumberFormat="1" applyFont="1" applyFill="1" applyBorder="1" applyAlignment="1">
      <alignment vertical="center"/>
    </xf>
    <xf numFmtId="189" fontId="4" fillId="0" borderId="33" xfId="5" applyNumberFormat="1" applyFont="1" applyFill="1" applyBorder="1" applyAlignment="1">
      <alignment vertical="center"/>
    </xf>
    <xf numFmtId="189" fontId="4" fillId="0" borderId="21" xfId="5" applyNumberFormat="1" applyFont="1" applyFill="1" applyBorder="1" applyAlignment="1">
      <alignment vertical="center"/>
    </xf>
    <xf numFmtId="194" fontId="4" fillId="0" borderId="34" xfId="5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0" xfId="5" applyFont="1" applyFill="1">
      <alignment vertical="center"/>
    </xf>
    <xf numFmtId="0" fontId="11" fillId="0" borderId="0" xfId="5" applyFont="1">
      <alignment vertical="center"/>
    </xf>
    <xf numFmtId="0" fontId="11" fillId="0" borderId="0" xfId="5" applyFont="1" applyFill="1" applyAlignment="1">
      <alignment horizontal="left" vertical="top" wrapText="1"/>
    </xf>
    <xf numFmtId="0" fontId="11" fillId="0" borderId="0" xfId="5" applyFont="1" applyFill="1" applyAlignment="1">
      <alignment horizontal="left" vertical="center" wrapText="1"/>
    </xf>
  </cellXfs>
  <cellStyles count="7">
    <cellStyle name="桁区切り 2" xfId="1"/>
    <cellStyle name="標準" xfId="0" builtinId="0"/>
    <cellStyle name="標準 10" xfId="2"/>
    <cellStyle name="標準 2" xfId="3"/>
    <cellStyle name="標準 20" xfId="4"/>
    <cellStyle name="標準_★作成中★年休取得状況" xfId="5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89.62\share\_03.&#34892;&#25919;&#29677;\&#35895;&#26412;\19&#35895;&#26412;&#20027;&#20107;\&#21220;&#21209;&#26465;&#20214;&#31561;&#35519;&#26619;\&#21220;&#21209;&#26465;&#20214;&#31561;&#12395;&#38306;&#12377;&#12427;&#35519;&#26619;\&#38598;&#35336;&#34920;\&#9651;&#12508;&#12484;&#9651;&#34920;&#65303;&#65288;&#30007;&#24615;&#32946;&#20241;&#20419;&#36914;&#315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表７(3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view="pageBreakPreview" zoomScale="85" zoomScaleNormal="100" zoomScaleSheetLayoutView="85" workbookViewId="0">
      <pane ySplit="4" topLeftCell="A5" activePane="bottomLeft" state="frozen"/>
      <selection activeCell="M12" sqref="M12"/>
      <selection pane="bottomLeft" activeCell="E45" sqref="E45"/>
    </sheetView>
  </sheetViews>
  <sheetFormatPr defaultRowHeight="11.25" x14ac:dyDescent="0.15"/>
  <cols>
    <col min="1" max="1" width="14.625" style="12" customWidth="1"/>
    <col min="2" max="8" width="11.875" style="12" customWidth="1"/>
    <col min="9" max="16384" width="9" style="12"/>
  </cols>
  <sheetData>
    <row r="1" spans="1:9" ht="23.25" customHeight="1" x14ac:dyDescent="0.15">
      <c r="A1" s="21" t="s">
        <v>26</v>
      </c>
    </row>
    <row r="2" spans="1:9" ht="20.100000000000001" customHeight="1" x14ac:dyDescent="0.15">
      <c r="A2" s="11" t="s">
        <v>37</v>
      </c>
    </row>
    <row r="3" spans="1:9" ht="15.75" customHeight="1" thickBot="1" x14ac:dyDescent="0.2">
      <c r="A3" s="13"/>
      <c r="E3" s="18"/>
      <c r="F3" s="19"/>
      <c r="G3" s="19"/>
      <c r="H3" s="14" t="s">
        <v>47</v>
      </c>
      <c r="I3" s="14"/>
    </row>
    <row r="4" spans="1:9" ht="62.25" customHeight="1" x14ac:dyDescent="0.15">
      <c r="A4" s="35"/>
      <c r="B4" s="36" t="s">
        <v>48</v>
      </c>
      <c r="C4" s="36" t="s">
        <v>49</v>
      </c>
      <c r="D4" s="37" t="s">
        <v>50</v>
      </c>
      <c r="E4" s="36" t="s">
        <v>51</v>
      </c>
      <c r="F4" s="36" t="s">
        <v>39</v>
      </c>
      <c r="G4" s="38" t="s">
        <v>52</v>
      </c>
      <c r="H4" s="39" t="s">
        <v>53</v>
      </c>
    </row>
    <row r="5" spans="1:9" ht="20.100000000000001" customHeight="1" x14ac:dyDescent="0.15">
      <c r="A5" s="40" t="s">
        <v>40</v>
      </c>
      <c r="B5" s="20">
        <v>18857.5</v>
      </c>
      <c r="C5" s="22">
        <v>1516</v>
      </c>
      <c r="D5" s="1">
        <f t="shared" ref="D5:D37" si="0">ROUND(B5/C5,1)</f>
        <v>12.4</v>
      </c>
      <c r="E5" s="2">
        <v>11.2</v>
      </c>
      <c r="F5" s="2">
        <v>11.2</v>
      </c>
      <c r="G5" s="3">
        <f t="shared" ref="G5:G37" si="1">D5-E5</f>
        <v>1.2000000000000011</v>
      </c>
      <c r="H5" s="41">
        <f t="shared" ref="H5:H37" si="2">D5-F5</f>
        <v>1.2000000000000011</v>
      </c>
    </row>
    <row r="6" spans="1:9" ht="20.100000000000001" customHeight="1" x14ac:dyDescent="0.15">
      <c r="A6" s="42" t="s">
        <v>21</v>
      </c>
      <c r="B6" s="17">
        <v>2611</v>
      </c>
      <c r="C6" s="23">
        <v>289</v>
      </c>
      <c r="D6" s="4">
        <f t="shared" si="0"/>
        <v>9</v>
      </c>
      <c r="E6" s="5">
        <v>9.6</v>
      </c>
      <c r="F6" s="5">
        <v>8.6</v>
      </c>
      <c r="G6" s="6">
        <f t="shared" si="1"/>
        <v>-0.59999999999999964</v>
      </c>
      <c r="H6" s="43">
        <f t="shared" si="2"/>
        <v>0.40000000000000036</v>
      </c>
    </row>
    <row r="7" spans="1:9" ht="20.100000000000001" customHeight="1" x14ac:dyDescent="0.15">
      <c r="A7" s="42" t="s">
        <v>0</v>
      </c>
      <c r="B7" s="17">
        <v>4216</v>
      </c>
      <c r="C7" s="23">
        <v>440</v>
      </c>
      <c r="D7" s="4">
        <f t="shared" si="0"/>
        <v>9.6</v>
      </c>
      <c r="E7" s="5">
        <v>10.3</v>
      </c>
      <c r="F7" s="5">
        <v>10.1</v>
      </c>
      <c r="G7" s="6">
        <f t="shared" si="1"/>
        <v>-0.70000000000000107</v>
      </c>
      <c r="H7" s="43">
        <f t="shared" si="2"/>
        <v>-0.5</v>
      </c>
    </row>
    <row r="8" spans="1:9" ht="20.100000000000001" customHeight="1" x14ac:dyDescent="0.15">
      <c r="A8" s="42" t="s">
        <v>1</v>
      </c>
      <c r="B8" s="17">
        <v>1976.3</v>
      </c>
      <c r="C8" s="23">
        <v>204</v>
      </c>
      <c r="D8" s="4">
        <f t="shared" si="0"/>
        <v>9.6999999999999993</v>
      </c>
      <c r="E8" s="5">
        <v>7.7</v>
      </c>
      <c r="F8" s="5">
        <v>9.5</v>
      </c>
      <c r="G8" s="6">
        <f t="shared" si="1"/>
        <v>1.9999999999999991</v>
      </c>
      <c r="H8" s="43">
        <f t="shared" si="2"/>
        <v>0.19999999999999929</v>
      </c>
    </row>
    <row r="9" spans="1:9" ht="20.100000000000001" customHeight="1" x14ac:dyDescent="0.15">
      <c r="A9" s="42" t="s">
        <v>22</v>
      </c>
      <c r="B9" s="17">
        <v>1794.2</v>
      </c>
      <c r="C9" s="23">
        <v>175</v>
      </c>
      <c r="D9" s="4">
        <f t="shared" si="0"/>
        <v>10.3</v>
      </c>
      <c r="E9" s="5">
        <v>9.4</v>
      </c>
      <c r="F9" s="5">
        <v>9.5</v>
      </c>
      <c r="G9" s="6">
        <f t="shared" si="1"/>
        <v>0.90000000000000036</v>
      </c>
      <c r="H9" s="43">
        <f t="shared" si="2"/>
        <v>0.80000000000000071</v>
      </c>
    </row>
    <row r="10" spans="1:9" ht="20.100000000000001" customHeight="1" x14ac:dyDescent="0.15">
      <c r="A10" s="42" t="s">
        <v>2</v>
      </c>
      <c r="B10" s="17">
        <v>5300</v>
      </c>
      <c r="C10" s="23">
        <v>506</v>
      </c>
      <c r="D10" s="4">
        <f t="shared" si="0"/>
        <v>10.5</v>
      </c>
      <c r="E10" s="5">
        <v>10.3</v>
      </c>
      <c r="F10" s="5">
        <v>9.4</v>
      </c>
      <c r="G10" s="6">
        <f t="shared" si="1"/>
        <v>0.19999999999999929</v>
      </c>
      <c r="H10" s="43">
        <f t="shared" si="2"/>
        <v>1.0999999999999996</v>
      </c>
      <c r="I10" s="25"/>
    </row>
    <row r="11" spans="1:9" ht="20.100000000000001" customHeight="1" x14ac:dyDescent="0.15">
      <c r="A11" s="42" t="s">
        <v>3</v>
      </c>
      <c r="B11" s="17">
        <v>2134</v>
      </c>
      <c r="C11" s="23">
        <v>192</v>
      </c>
      <c r="D11" s="4">
        <f t="shared" si="0"/>
        <v>11.1</v>
      </c>
      <c r="E11" s="5">
        <v>10.9</v>
      </c>
      <c r="F11" s="5">
        <v>8.6999999999999993</v>
      </c>
      <c r="G11" s="6">
        <f t="shared" si="1"/>
        <v>0.19999999999999929</v>
      </c>
      <c r="H11" s="43">
        <f t="shared" si="2"/>
        <v>2.4000000000000004</v>
      </c>
      <c r="I11" s="25"/>
    </row>
    <row r="12" spans="1:9" s="18" customFormat="1" ht="20.100000000000001" customHeight="1" x14ac:dyDescent="0.15">
      <c r="A12" s="42" t="s">
        <v>17</v>
      </c>
      <c r="B12" s="17">
        <v>5707.4</v>
      </c>
      <c r="C12" s="23">
        <v>519</v>
      </c>
      <c r="D12" s="4">
        <f t="shared" si="0"/>
        <v>11</v>
      </c>
      <c r="E12" s="5">
        <v>10.7</v>
      </c>
      <c r="F12" s="5">
        <v>10.4</v>
      </c>
      <c r="G12" s="6">
        <f t="shared" si="1"/>
        <v>0.30000000000000071</v>
      </c>
      <c r="H12" s="43">
        <f t="shared" si="2"/>
        <v>0.59999999999999964</v>
      </c>
      <c r="I12" s="26"/>
    </row>
    <row r="13" spans="1:9" ht="20.100000000000001" customHeight="1" x14ac:dyDescent="0.15">
      <c r="A13" s="44" t="s">
        <v>16</v>
      </c>
      <c r="B13" s="10">
        <v>2348</v>
      </c>
      <c r="C13" s="24">
        <v>270</v>
      </c>
      <c r="D13" s="7">
        <f t="shared" si="0"/>
        <v>8.6999999999999993</v>
      </c>
      <c r="E13" s="8">
        <v>8.8000000000000007</v>
      </c>
      <c r="F13" s="8">
        <v>8.6999999999999993</v>
      </c>
      <c r="G13" s="9">
        <f t="shared" si="1"/>
        <v>-0.10000000000000142</v>
      </c>
      <c r="H13" s="45">
        <f t="shared" si="2"/>
        <v>0</v>
      </c>
      <c r="I13" s="25"/>
    </row>
    <row r="14" spans="1:9" ht="20.100000000000001" customHeight="1" x14ac:dyDescent="0.15">
      <c r="A14" s="46" t="s">
        <v>27</v>
      </c>
      <c r="B14" s="10">
        <f>SUM(B5:B13)</f>
        <v>44944.4</v>
      </c>
      <c r="C14" s="24">
        <f>SUM(C5:C13)</f>
        <v>4111</v>
      </c>
      <c r="D14" s="7">
        <f t="shared" si="0"/>
        <v>10.9</v>
      </c>
      <c r="E14" s="8">
        <v>10.4</v>
      </c>
      <c r="F14" s="8">
        <v>10.199999999999999</v>
      </c>
      <c r="G14" s="9">
        <f t="shared" si="1"/>
        <v>0.5</v>
      </c>
      <c r="H14" s="45">
        <f t="shared" si="2"/>
        <v>0.70000000000000107</v>
      </c>
      <c r="I14" s="25"/>
    </row>
    <row r="15" spans="1:9" ht="20.100000000000001" customHeight="1" x14ac:dyDescent="0.15">
      <c r="A15" s="46" t="s">
        <v>14</v>
      </c>
      <c r="B15" s="20">
        <v>781</v>
      </c>
      <c r="C15" s="22">
        <v>100</v>
      </c>
      <c r="D15" s="1">
        <f t="shared" si="0"/>
        <v>7.8</v>
      </c>
      <c r="E15" s="2">
        <v>7.7</v>
      </c>
      <c r="F15" s="2">
        <v>6.8</v>
      </c>
      <c r="G15" s="3">
        <f t="shared" si="1"/>
        <v>9.9999999999999645E-2</v>
      </c>
      <c r="H15" s="41">
        <f t="shared" si="2"/>
        <v>1</v>
      </c>
      <c r="I15" s="25"/>
    </row>
    <row r="16" spans="1:9" ht="20.100000000000001" customHeight="1" x14ac:dyDescent="0.15">
      <c r="A16" s="42" t="s">
        <v>23</v>
      </c>
      <c r="B16" s="17">
        <v>1149.2</v>
      </c>
      <c r="C16" s="23">
        <v>144</v>
      </c>
      <c r="D16" s="4">
        <f t="shared" si="0"/>
        <v>8</v>
      </c>
      <c r="E16" s="5">
        <v>7.6</v>
      </c>
      <c r="F16" s="5">
        <v>7.5</v>
      </c>
      <c r="G16" s="6">
        <f t="shared" si="1"/>
        <v>0.40000000000000036</v>
      </c>
      <c r="H16" s="43">
        <f t="shared" si="2"/>
        <v>0.5</v>
      </c>
      <c r="I16" s="25"/>
    </row>
    <row r="17" spans="1:9" ht="20.100000000000001" customHeight="1" x14ac:dyDescent="0.15">
      <c r="A17" s="42" t="s">
        <v>4</v>
      </c>
      <c r="B17" s="17">
        <v>373.9</v>
      </c>
      <c r="C17" s="23">
        <v>68</v>
      </c>
      <c r="D17" s="4">
        <f t="shared" si="0"/>
        <v>5.5</v>
      </c>
      <c r="E17" s="5">
        <v>5</v>
      </c>
      <c r="F17" s="5">
        <v>5.9</v>
      </c>
      <c r="G17" s="6">
        <f t="shared" si="1"/>
        <v>0.5</v>
      </c>
      <c r="H17" s="43">
        <f t="shared" si="2"/>
        <v>-0.40000000000000036</v>
      </c>
      <c r="I17" s="25"/>
    </row>
    <row r="18" spans="1:9" ht="20.100000000000001" customHeight="1" x14ac:dyDescent="0.15">
      <c r="A18" s="42" t="s">
        <v>5</v>
      </c>
      <c r="B18" s="17">
        <v>1300.5</v>
      </c>
      <c r="C18" s="23">
        <v>108</v>
      </c>
      <c r="D18" s="4">
        <f t="shared" si="0"/>
        <v>12</v>
      </c>
      <c r="E18" s="5">
        <v>13.1</v>
      </c>
      <c r="F18" s="5">
        <v>12.7</v>
      </c>
      <c r="G18" s="6">
        <f t="shared" si="1"/>
        <v>-1.0999999999999996</v>
      </c>
      <c r="H18" s="43">
        <f t="shared" si="2"/>
        <v>-0.69999999999999929</v>
      </c>
      <c r="I18" s="25"/>
    </row>
    <row r="19" spans="1:9" ht="20.100000000000001" customHeight="1" x14ac:dyDescent="0.15">
      <c r="A19" s="42" t="s">
        <v>41</v>
      </c>
      <c r="B19" s="17">
        <v>930</v>
      </c>
      <c r="C19" s="23">
        <v>97</v>
      </c>
      <c r="D19" s="4">
        <f t="shared" si="0"/>
        <v>9.6</v>
      </c>
      <c r="E19" s="5">
        <v>7.6</v>
      </c>
      <c r="F19" s="5">
        <v>7.6</v>
      </c>
      <c r="G19" s="6">
        <f t="shared" si="1"/>
        <v>2</v>
      </c>
      <c r="H19" s="43">
        <f t="shared" si="2"/>
        <v>2</v>
      </c>
      <c r="I19" s="25"/>
    </row>
    <row r="20" spans="1:9" ht="20.100000000000001" customHeight="1" x14ac:dyDescent="0.15">
      <c r="A20" s="42" t="s">
        <v>6</v>
      </c>
      <c r="B20" s="17">
        <v>465.4</v>
      </c>
      <c r="C20" s="23">
        <v>57</v>
      </c>
      <c r="D20" s="4">
        <f t="shared" si="0"/>
        <v>8.1999999999999993</v>
      </c>
      <c r="E20" s="5">
        <v>8.6999999999999993</v>
      </c>
      <c r="F20" s="5">
        <v>7.1</v>
      </c>
      <c r="G20" s="6">
        <f t="shared" si="1"/>
        <v>-0.5</v>
      </c>
      <c r="H20" s="43">
        <f t="shared" si="2"/>
        <v>1.0999999999999996</v>
      </c>
      <c r="I20" s="25"/>
    </row>
    <row r="21" spans="1:9" ht="20.100000000000001" customHeight="1" x14ac:dyDescent="0.15">
      <c r="A21" s="42" t="s">
        <v>15</v>
      </c>
      <c r="B21" s="17">
        <v>2375</v>
      </c>
      <c r="C21" s="23">
        <v>195</v>
      </c>
      <c r="D21" s="4">
        <f t="shared" si="0"/>
        <v>12.2</v>
      </c>
      <c r="E21" s="5">
        <v>12.8</v>
      </c>
      <c r="F21" s="5">
        <v>11.9</v>
      </c>
      <c r="G21" s="6">
        <f t="shared" si="1"/>
        <v>-0.60000000000000142</v>
      </c>
      <c r="H21" s="43">
        <f t="shared" si="2"/>
        <v>0.29999999999999893</v>
      </c>
      <c r="I21" s="25"/>
    </row>
    <row r="22" spans="1:9" ht="20.100000000000001" customHeight="1" x14ac:dyDescent="0.15">
      <c r="A22" s="42" t="s">
        <v>7</v>
      </c>
      <c r="B22" s="17">
        <v>463.8</v>
      </c>
      <c r="C22" s="23">
        <v>52</v>
      </c>
      <c r="D22" s="4">
        <f t="shared" si="0"/>
        <v>8.9</v>
      </c>
      <c r="E22" s="5">
        <v>7.7</v>
      </c>
      <c r="F22" s="5">
        <v>6.6</v>
      </c>
      <c r="G22" s="6">
        <f t="shared" si="1"/>
        <v>1.2000000000000002</v>
      </c>
      <c r="H22" s="43">
        <f t="shared" si="2"/>
        <v>2.3000000000000007</v>
      </c>
      <c r="I22" s="25"/>
    </row>
    <row r="23" spans="1:9" ht="20.100000000000001" customHeight="1" x14ac:dyDescent="0.15">
      <c r="A23" s="42" t="s">
        <v>8</v>
      </c>
      <c r="B23" s="17">
        <v>713.3</v>
      </c>
      <c r="C23" s="23">
        <v>61</v>
      </c>
      <c r="D23" s="4">
        <f t="shared" si="0"/>
        <v>11.7</v>
      </c>
      <c r="E23" s="5">
        <v>9.6</v>
      </c>
      <c r="F23" s="5">
        <v>8.6</v>
      </c>
      <c r="G23" s="6">
        <f t="shared" si="1"/>
        <v>2.0999999999999996</v>
      </c>
      <c r="H23" s="43">
        <f t="shared" si="2"/>
        <v>3.0999999999999996</v>
      </c>
      <c r="I23" s="25"/>
    </row>
    <row r="24" spans="1:9" ht="20.100000000000001" customHeight="1" x14ac:dyDescent="0.15">
      <c r="A24" s="42" t="s">
        <v>9</v>
      </c>
      <c r="B24" s="17">
        <v>792</v>
      </c>
      <c r="C24" s="23">
        <v>61</v>
      </c>
      <c r="D24" s="4">
        <f t="shared" si="0"/>
        <v>13</v>
      </c>
      <c r="E24" s="5">
        <v>10.8</v>
      </c>
      <c r="F24" s="5">
        <v>11</v>
      </c>
      <c r="G24" s="6">
        <f t="shared" si="1"/>
        <v>2.1999999999999993</v>
      </c>
      <c r="H24" s="43">
        <f t="shared" si="2"/>
        <v>2</v>
      </c>
      <c r="I24" s="25"/>
    </row>
    <row r="25" spans="1:9" ht="20.100000000000001" customHeight="1" x14ac:dyDescent="0.15">
      <c r="A25" s="42" t="s">
        <v>10</v>
      </c>
      <c r="B25" s="17">
        <v>339.44</v>
      </c>
      <c r="C25" s="23">
        <v>72</v>
      </c>
      <c r="D25" s="4">
        <f t="shared" si="0"/>
        <v>4.7</v>
      </c>
      <c r="E25" s="5">
        <v>4</v>
      </c>
      <c r="F25" s="5">
        <v>4.9000000000000004</v>
      </c>
      <c r="G25" s="6">
        <f t="shared" si="1"/>
        <v>0.70000000000000018</v>
      </c>
      <c r="H25" s="43">
        <f t="shared" si="2"/>
        <v>-0.20000000000000018</v>
      </c>
      <c r="I25" s="25"/>
    </row>
    <row r="26" spans="1:9" ht="20.100000000000001" customHeight="1" x14ac:dyDescent="0.15">
      <c r="A26" s="42" t="s">
        <v>24</v>
      </c>
      <c r="B26" s="17">
        <v>728.6</v>
      </c>
      <c r="C26" s="23">
        <v>108</v>
      </c>
      <c r="D26" s="4">
        <f t="shared" si="0"/>
        <v>6.7</v>
      </c>
      <c r="E26" s="5">
        <v>8</v>
      </c>
      <c r="F26" s="5">
        <v>6.4</v>
      </c>
      <c r="G26" s="6">
        <f t="shared" si="1"/>
        <v>-1.2999999999999998</v>
      </c>
      <c r="H26" s="43">
        <f t="shared" si="2"/>
        <v>0.29999999999999982</v>
      </c>
      <c r="I26" s="25"/>
    </row>
    <row r="27" spans="1:9" ht="20.100000000000001" customHeight="1" x14ac:dyDescent="0.15">
      <c r="A27" s="42" t="s">
        <v>18</v>
      </c>
      <c r="B27" s="17">
        <v>1348.3</v>
      </c>
      <c r="C27" s="23">
        <v>153</v>
      </c>
      <c r="D27" s="4">
        <f t="shared" si="0"/>
        <v>8.8000000000000007</v>
      </c>
      <c r="E27" s="5">
        <v>8.1999999999999993</v>
      </c>
      <c r="F27" s="5">
        <v>7.2</v>
      </c>
      <c r="G27" s="6">
        <f t="shared" si="1"/>
        <v>0.60000000000000142</v>
      </c>
      <c r="H27" s="43">
        <f t="shared" si="2"/>
        <v>1.6000000000000005</v>
      </c>
      <c r="I27" s="25"/>
    </row>
    <row r="28" spans="1:9" ht="20.100000000000001" customHeight="1" x14ac:dyDescent="0.15">
      <c r="A28" s="42" t="s">
        <v>11</v>
      </c>
      <c r="B28" s="17">
        <v>1778</v>
      </c>
      <c r="C28" s="23">
        <v>191</v>
      </c>
      <c r="D28" s="4">
        <f t="shared" si="0"/>
        <v>9.3000000000000007</v>
      </c>
      <c r="E28" s="5">
        <v>8</v>
      </c>
      <c r="F28" s="5">
        <v>6.2</v>
      </c>
      <c r="G28" s="6">
        <f t="shared" si="1"/>
        <v>1.3000000000000007</v>
      </c>
      <c r="H28" s="43">
        <f t="shared" si="2"/>
        <v>3.1000000000000005</v>
      </c>
      <c r="I28" s="25"/>
    </row>
    <row r="29" spans="1:9" ht="20.100000000000001" customHeight="1" x14ac:dyDescent="0.15">
      <c r="A29" s="42" t="s">
        <v>12</v>
      </c>
      <c r="B29" s="17">
        <v>1013.3</v>
      </c>
      <c r="C29" s="23">
        <v>104</v>
      </c>
      <c r="D29" s="4">
        <f t="shared" si="0"/>
        <v>9.6999999999999993</v>
      </c>
      <c r="E29" s="5">
        <v>8.6999999999999993</v>
      </c>
      <c r="F29" s="5">
        <v>9.6999999999999993</v>
      </c>
      <c r="G29" s="6">
        <f t="shared" si="1"/>
        <v>1</v>
      </c>
      <c r="H29" s="43">
        <f t="shared" si="2"/>
        <v>0</v>
      </c>
      <c r="I29" s="25"/>
    </row>
    <row r="30" spans="1:9" ht="20.100000000000001" customHeight="1" x14ac:dyDescent="0.15">
      <c r="A30" s="42" t="s">
        <v>42</v>
      </c>
      <c r="B30" s="17">
        <v>665</v>
      </c>
      <c r="C30" s="23">
        <v>68</v>
      </c>
      <c r="D30" s="4">
        <f t="shared" si="0"/>
        <v>9.8000000000000007</v>
      </c>
      <c r="E30" s="5">
        <v>8.9</v>
      </c>
      <c r="F30" s="5">
        <v>9.6</v>
      </c>
      <c r="G30" s="6">
        <f t="shared" si="1"/>
        <v>0.90000000000000036</v>
      </c>
      <c r="H30" s="43">
        <f t="shared" si="2"/>
        <v>0.20000000000000107</v>
      </c>
      <c r="I30" s="25"/>
    </row>
    <row r="31" spans="1:9" ht="20.100000000000001" customHeight="1" x14ac:dyDescent="0.15">
      <c r="A31" s="42" t="s">
        <v>19</v>
      </c>
      <c r="B31" s="17">
        <v>1160</v>
      </c>
      <c r="C31" s="23">
        <v>132</v>
      </c>
      <c r="D31" s="4">
        <f t="shared" si="0"/>
        <v>8.8000000000000007</v>
      </c>
      <c r="E31" s="5">
        <v>9.6999999999999993</v>
      </c>
      <c r="F31" s="5">
        <v>8.5</v>
      </c>
      <c r="G31" s="6">
        <f t="shared" si="1"/>
        <v>-0.89999999999999858</v>
      </c>
      <c r="H31" s="43">
        <f t="shared" si="2"/>
        <v>0.30000000000000071</v>
      </c>
      <c r="I31" s="25"/>
    </row>
    <row r="32" spans="1:9" ht="20.100000000000001" customHeight="1" x14ac:dyDescent="0.15">
      <c r="A32" s="42" t="s">
        <v>20</v>
      </c>
      <c r="B32" s="17">
        <v>239.4</v>
      </c>
      <c r="C32" s="23">
        <v>31</v>
      </c>
      <c r="D32" s="4">
        <f t="shared" si="0"/>
        <v>7.7</v>
      </c>
      <c r="E32" s="5">
        <v>8.5</v>
      </c>
      <c r="F32" s="5">
        <v>9.3000000000000007</v>
      </c>
      <c r="G32" s="6">
        <f t="shared" si="1"/>
        <v>-0.79999999999999982</v>
      </c>
      <c r="H32" s="43">
        <f t="shared" si="2"/>
        <v>-1.6000000000000005</v>
      </c>
      <c r="I32" s="25"/>
    </row>
    <row r="33" spans="1:9" ht="20.100000000000001" customHeight="1" x14ac:dyDescent="0.15">
      <c r="A33" s="42" t="s">
        <v>43</v>
      </c>
      <c r="B33" s="17">
        <v>806</v>
      </c>
      <c r="C33" s="23">
        <v>66</v>
      </c>
      <c r="D33" s="4">
        <f t="shared" si="0"/>
        <v>12.2</v>
      </c>
      <c r="E33" s="5">
        <v>11.8</v>
      </c>
      <c r="F33" s="5">
        <v>10</v>
      </c>
      <c r="G33" s="6">
        <f t="shared" si="1"/>
        <v>0.39999999999999858</v>
      </c>
      <c r="H33" s="43">
        <f t="shared" si="2"/>
        <v>2.1999999999999993</v>
      </c>
      <c r="I33" s="25"/>
    </row>
    <row r="34" spans="1:9" ht="20.100000000000001" customHeight="1" x14ac:dyDescent="0.15">
      <c r="A34" s="42" t="s">
        <v>13</v>
      </c>
      <c r="B34" s="27">
        <v>328.9</v>
      </c>
      <c r="C34" s="28">
        <v>26</v>
      </c>
      <c r="D34" s="29">
        <f t="shared" si="0"/>
        <v>12.7</v>
      </c>
      <c r="E34" s="5">
        <v>12.1</v>
      </c>
      <c r="F34" s="5">
        <v>10.6</v>
      </c>
      <c r="G34" s="6">
        <f t="shared" si="1"/>
        <v>0.59999999999999964</v>
      </c>
      <c r="H34" s="43">
        <f t="shared" si="2"/>
        <v>2.0999999999999996</v>
      </c>
      <c r="I34" s="25"/>
    </row>
    <row r="35" spans="1:9" ht="20.100000000000001" customHeight="1" x14ac:dyDescent="0.15">
      <c r="A35" s="44" t="s">
        <v>44</v>
      </c>
      <c r="B35" s="30">
        <v>1300.0999999999999</v>
      </c>
      <c r="C35" s="31">
        <v>151</v>
      </c>
      <c r="D35" s="32">
        <f t="shared" si="0"/>
        <v>8.6</v>
      </c>
      <c r="E35" s="8">
        <v>8.1999999999999993</v>
      </c>
      <c r="F35" s="8">
        <v>8.8000000000000007</v>
      </c>
      <c r="G35" s="9">
        <f t="shared" si="1"/>
        <v>0.40000000000000036</v>
      </c>
      <c r="H35" s="45">
        <f t="shared" si="2"/>
        <v>-0.20000000000000107</v>
      </c>
    </row>
    <row r="36" spans="1:9" ht="20.100000000000001" customHeight="1" x14ac:dyDescent="0.15">
      <c r="A36" s="47" t="s">
        <v>25</v>
      </c>
      <c r="B36" s="10">
        <f>SUM(B15:B35)</f>
        <v>19051.14</v>
      </c>
      <c r="C36" s="24">
        <f>SUM(C15:C35)</f>
        <v>2045</v>
      </c>
      <c r="D36" s="7">
        <f t="shared" si="0"/>
        <v>9.3000000000000007</v>
      </c>
      <c r="E36" s="8">
        <v>8.9</v>
      </c>
      <c r="F36" s="8">
        <v>8.5</v>
      </c>
      <c r="G36" s="9">
        <f t="shared" si="1"/>
        <v>0.40000000000000036</v>
      </c>
      <c r="H36" s="45">
        <f t="shared" si="2"/>
        <v>0.80000000000000071</v>
      </c>
    </row>
    <row r="37" spans="1:9" ht="20.100000000000001" customHeight="1" thickBot="1" x14ac:dyDescent="0.2">
      <c r="A37" s="48" t="s">
        <v>36</v>
      </c>
      <c r="B37" s="49">
        <f>B14+B36</f>
        <v>63995.54</v>
      </c>
      <c r="C37" s="50">
        <f>C14+C36</f>
        <v>6156</v>
      </c>
      <c r="D37" s="51">
        <f t="shared" si="0"/>
        <v>10.4</v>
      </c>
      <c r="E37" s="52">
        <v>9.9</v>
      </c>
      <c r="F37" s="52">
        <v>9.6</v>
      </c>
      <c r="G37" s="53">
        <f t="shared" si="1"/>
        <v>0.5</v>
      </c>
      <c r="H37" s="54">
        <f t="shared" si="2"/>
        <v>0.80000000000000071</v>
      </c>
    </row>
    <row r="38" spans="1:9" ht="24" customHeight="1" thickBot="1" x14ac:dyDescent="0.2">
      <c r="A38" s="15" t="s">
        <v>28</v>
      </c>
      <c r="E38" s="16" t="s">
        <v>54</v>
      </c>
      <c r="F38" s="16"/>
      <c r="G38" s="16"/>
      <c r="H38" s="16"/>
    </row>
    <row r="39" spans="1:9" ht="20.100000000000001" customHeight="1" x14ac:dyDescent="0.15">
      <c r="A39" s="55" t="s">
        <v>35</v>
      </c>
      <c r="B39" s="56" t="s">
        <v>29</v>
      </c>
      <c r="C39" s="57" t="s">
        <v>30</v>
      </c>
      <c r="D39" s="58" t="s">
        <v>34</v>
      </c>
      <c r="E39" s="59" t="s">
        <v>31</v>
      </c>
      <c r="F39" s="33"/>
      <c r="G39" s="60" t="s">
        <v>32</v>
      </c>
      <c r="H39" s="61" t="s">
        <v>33</v>
      </c>
    </row>
    <row r="40" spans="1:9" ht="20.100000000000001" customHeight="1" thickBot="1" x14ac:dyDescent="0.2">
      <c r="A40" s="62" t="s">
        <v>55</v>
      </c>
      <c r="B40" s="63">
        <v>12.8</v>
      </c>
      <c r="C40" s="64">
        <v>14.9</v>
      </c>
      <c r="D40" s="65">
        <v>12</v>
      </c>
      <c r="E40" s="66">
        <v>12.6</v>
      </c>
      <c r="F40" s="34"/>
      <c r="G40" s="67">
        <v>15.5</v>
      </c>
      <c r="H40" s="68">
        <v>10.9</v>
      </c>
    </row>
    <row r="41" spans="1:9" ht="15" customHeight="1" x14ac:dyDescent="0.15"/>
    <row r="42" spans="1:9" ht="15.75" customHeight="1" x14ac:dyDescent="0.15">
      <c r="A42" s="69" t="s">
        <v>45</v>
      </c>
      <c r="B42" s="70"/>
      <c r="C42" s="70"/>
      <c r="D42" s="70"/>
      <c r="E42" s="70"/>
      <c r="F42" s="70"/>
      <c r="G42" s="70"/>
      <c r="H42" s="70"/>
    </row>
    <row r="43" spans="1:9" ht="15.75" customHeight="1" x14ac:dyDescent="0.15">
      <c r="A43" s="70" t="s">
        <v>38</v>
      </c>
      <c r="B43" s="70"/>
      <c r="C43" s="70"/>
      <c r="D43" s="70"/>
      <c r="E43" s="70"/>
      <c r="F43" s="70"/>
      <c r="G43" s="70"/>
      <c r="H43" s="70"/>
    </row>
    <row r="44" spans="1:9" ht="15.75" customHeight="1" x14ac:dyDescent="0.15">
      <c r="A44" s="70" t="s">
        <v>56</v>
      </c>
      <c r="B44" s="70"/>
      <c r="C44" s="70"/>
      <c r="D44" s="70"/>
      <c r="E44" s="70"/>
      <c r="F44" s="70"/>
      <c r="G44" s="70"/>
      <c r="H44" s="70"/>
    </row>
    <row r="45" spans="1:9" ht="15.75" customHeight="1" x14ac:dyDescent="0.15">
      <c r="A45" s="70" t="s">
        <v>57</v>
      </c>
      <c r="B45" s="70"/>
      <c r="C45" s="70"/>
      <c r="D45" s="70"/>
      <c r="E45" s="70"/>
      <c r="F45" s="70"/>
      <c r="G45" s="70"/>
      <c r="H45" s="70"/>
    </row>
    <row r="46" spans="1:9" ht="15.75" customHeight="1" x14ac:dyDescent="0.15">
      <c r="A46" s="70" t="s">
        <v>58</v>
      </c>
      <c r="B46" s="70"/>
      <c r="C46" s="70"/>
      <c r="D46" s="70"/>
      <c r="E46" s="70"/>
      <c r="F46" s="70"/>
      <c r="G46" s="70"/>
      <c r="H46" s="70"/>
    </row>
    <row r="47" spans="1:9" ht="15.75" customHeight="1" x14ac:dyDescent="0.15">
      <c r="A47" s="72" t="s">
        <v>46</v>
      </c>
      <c r="B47" s="72"/>
      <c r="C47" s="72"/>
      <c r="D47" s="72"/>
      <c r="E47" s="72"/>
      <c r="F47" s="72"/>
      <c r="G47" s="72"/>
      <c r="H47" s="72"/>
    </row>
    <row r="48" spans="1:9" ht="15.75" customHeight="1" x14ac:dyDescent="0.15">
      <c r="A48" s="73" t="s">
        <v>59</v>
      </c>
      <c r="B48" s="73"/>
      <c r="C48" s="73"/>
      <c r="D48" s="73"/>
      <c r="E48" s="73"/>
      <c r="F48" s="73"/>
      <c r="G48" s="73"/>
      <c r="H48" s="73"/>
    </row>
    <row r="49" spans="1:8" ht="15.75" customHeight="1" x14ac:dyDescent="0.15">
      <c r="A49" s="70" t="s">
        <v>60</v>
      </c>
      <c r="B49" s="71"/>
      <c r="C49" s="71"/>
      <c r="D49" s="71"/>
      <c r="E49" s="71"/>
      <c r="F49" s="71"/>
      <c r="G49" s="71"/>
      <c r="H49" s="71"/>
    </row>
    <row r="50" spans="1:8" ht="15.75" customHeight="1" x14ac:dyDescent="0.15"/>
  </sheetData>
  <mergeCells count="2">
    <mergeCell ref="A47:H47"/>
    <mergeCell ref="A48:H48"/>
  </mergeCells>
  <phoneticPr fontId="1"/>
  <printOptions horizontalCentered="1"/>
  <pageMargins left="0.78740157480314965" right="0.59055118110236227" top="0.78740157480314965" bottom="0.78740157480314965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和歌山県総務部市町村課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行政班</dc:creator>
  <cp:lastModifiedBy>147729</cp:lastModifiedBy>
  <cp:lastPrinted>2024-03-27T01:48:41Z</cp:lastPrinted>
  <dcterms:created xsi:type="dcterms:W3CDTF">2001-08-21T02:11:25Z</dcterms:created>
  <dcterms:modified xsi:type="dcterms:W3CDTF">2024-03-27T01:48:46Z</dcterms:modified>
</cp:coreProperties>
</file>