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190" tabRatio="695" activeTab="0"/>
  </bookViews>
  <sheets>
    <sheet name="1" sheetId="1" r:id="rId1"/>
  </sheets>
  <externalReferences>
    <externalReference r:id="rId4"/>
  </externalReferences>
  <definedNames>
    <definedName name="_Fill" hidden="1">#REF!</definedName>
    <definedName name="\A">#REF!</definedName>
    <definedName name="\C">#REF!</definedName>
    <definedName name="\P">#REF!</definedName>
    <definedName name="\S">#REF!</definedName>
    <definedName name="\Z">#REF!</definedName>
    <definedName name="Ａ">#REF!</definedName>
    <definedName name="aaaaa">#REF!</definedName>
    <definedName name="_xlnm.Print_Area" localSheetId="0">'1'!$A$1:$L$48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加算">#REF!</definedName>
    <definedName name="休暇">#REF!</definedName>
    <definedName name="最初のｺｰﾄﾞ">#REF!</definedName>
    <definedName name="団体CODE">#REF!</definedName>
    <definedName name="団体ﾌｧｲﾙ">#REF!</definedName>
  </definedNames>
  <calcPr fullCalcOnLoad="1"/>
</workbook>
</file>

<file path=xl/sharedStrings.xml><?xml version="1.0" encoding="utf-8"?>
<sst xmlns="http://schemas.openxmlformats.org/spreadsheetml/2006/main" count="65" uniqueCount="65">
  <si>
    <t>橋本市</t>
  </si>
  <si>
    <t>有田市</t>
  </si>
  <si>
    <t>田辺市</t>
  </si>
  <si>
    <t>新宮市</t>
  </si>
  <si>
    <t>九度山町</t>
  </si>
  <si>
    <t>高野町</t>
  </si>
  <si>
    <t>広川町</t>
  </si>
  <si>
    <t>美浜町</t>
  </si>
  <si>
    <t>日高町</t>
  </si>
  <si>
    <t>由良町</t>
  </si>
  <si>
    <t>印南町</t>
  </si>
  <si>
    <t>白浜町</t>
  </si>
  <si>
    <t>上富田町</t>
  </si>
  <si>
    <t>北山村</t>
  </si>
  <si>
    <t>紀美野町</t>
  </si>
  <si>
    <t>有田川町</t>
  </si>
  <si>
    <t>岩出市</t>
  </si>
  <si>
    <t>紀の川市</t>
  </si>
  <si>
    <t>日高川町</t>
  </si>
  <si>
    <t>那智勝浦町</t>
  </si>
  <si>
    <t>太地町</t>
  </si>
  <si>
    <t>海南市</t>
  </si>
  <si>
    <t>御坊市</t>
  </si>
  <si>
    <t>かつらぎ町</t>
  </si>
  <si>
    <t>みなべ町</t>
  </si>
  <si>
    <t>町村計</t>
  </si>
  <si>
    <t>第３　勤務条件等関係</t>
  </si>
  <si>
    <t>市　計</t>
  </si>
  <si>
    <t>〔参考〕</t>
  </si>
  <si>
    <t>都道府県</t>
  </si>
  <si>
    <t>指定都市</t>
  </si>
  <si>
    <t>全団体</t>
  </si>
  <si>
    <t>国</t>
  </si>
  <si>
    <t>民間</t>
  </si>
  <si>
    <t>市区町村</t>
  </si>
  <si>
    <t>全　国</t>
  </si>
  <si>
    <t>市町村計</t>
  </si>
  <si>
    <t>１　市町村別年次有給休暇の取得状況</t>
  </si>
  <si>
    <t>総付与日数
(a)</t>
  </si>
  <si>
    <t>総取得日数
（b）</t>
  </si>
  <si>
    <t>対象職員数
（c）</t>
  </si>
  <si>
    <t>　　　　　職員及び退職した職員、当該した者期間中に育児休業、休職及び派遣の期間がある職員を除く。）です。</t>
  </si>
  <si>
    <t>R1平均
取得日数</t>
  </si>
  <si>
    <t>令和３年１月１日～令和３年１２月３１日</t>
  </si>
  <si>
    <t>年次有給休暇の取得日数が年5日に満たない職員の数
(d)</t>
  </si>
  <si>
    <t>R３平均取得
日数(b)/(c）</t>
  </si>
  <si>
    <t>消化率(%)
(b)/(a)</t>
  </si>
  <si>
    <t>年次有給休暇の取得日数が年5日に満たない職員の割合(%)
(d)/(c)</t>
  </si>
  <si>
    <t>R２平均
取得日数</t>
  </si>
  <si>
    <t>増減
(R２→R３）</t>
  </si>
  <si>
    <t>増減
(R1→R３)</t>
  </si>
  <si>
    <t>和歌山市</t>
  </si>
  <si>
    <t>湯浅町</t>
  </si>
  <si>
    <t>すさみ町</t>
  </si>
  <si>
    <t>古座川町</t>
  </si>
  <si>
    <t>串本町</t>
  </si>
  <si>
    <t>令和３年１月１日～令和３年１２月３１日</t>
  </si>
  <si>
    <t>R３平均取得日数</t>
  </si>
  <si>
    <t>（注１）　調査対象は、首長部局に勤務する非現業の一般職に属する職員のうち、調査対象の全期間在職した者（当該期間に採用された</t>
  </si>
  <si>
    <t>（注２）　都道府県、指定都市、市区町村の数値は、総務省の令和3年度地方公共団体の勤務条件等に関する調査結果によるものです。</t>
  </si>
  <si>
    <t>（注３）　国の数値は、人事院の令和４年国家公務員給与等実態調査によるものです。（令和３年）</t>
  </si>
  <si>
    <t>（注４）　民間の数値は、厚生労働省の令和４年就労条件総合調査によるものです。（令和３年）</t>
  </si>
  <si>
    <t xml:space="preserve">（注５）「取得日数が年５日に満たない職員の割合」の取得日数の算出方法は、対象期間において使用した年次有給休暇
</t>
  </si>
  <si>
    <t>　　　　  のうち、日を単位として取得した年次有給休暇の合計であり、時間単位で取得した年次有給休暇を含まない。</t>
  </si>
  <si>
    <t>（注６）　調査対象期間は、年度単位で年次有給休暇を付与している団体については、「令和3年4月1日～令和4年3月31日」までの1年間です。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</si>
</sst>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_ * #,##0.0_ ;_ * \-#,##0.0_ ;_ * &quot;-&quot;?_ ;_ @_ "/>
    <numFmt numFmtId="178" formatCode="\(###.#%\)"/>
    <numFmt numFmtId="179" formatCode="\(##0.0%\)"/>
    <numFmt numFmtId="180" formatCode="########"/>
    <numFmt numFmtId="181" formatCode="#########"/>
    <numFmt numFmtId="182" formatCode="###########"/>
    <numFmt numFmtId="183" formatCode="0_);[Red]\(0\)"/>
    <numFmt numFmtId="184" formatCode="#,##0.0;[Red]\-#,##0.0"/>
    <numFmt numFmtId="185" formatCode="0.0_);[Red]\(0.0\)"/>
    <numFmt numFmtId="186" formatCode="0_ "/>
    <numFmt numFmtId="187" formatCode="#,##0_ ;[Red]\-#,##0\ "/>
    <numFmt numFmtId="188" formatCode="General;[Red]\-General"/>
    <numFmt numFmtId="189" formatCode="0.0"/>
    <numFmt numFmtId="190" formatCode="General&quot;団&quot;&quot;体&quot;"/>
    <numFmt numFmtId="191" formatCode="General&quot; 団&quot;&quot;体&quot;"/>
    <numFmt numFmtId="192" formatCode="0.0%"/>
    <numFmt numFmtId="193" formatCode="0.000%"/>
    <numFmt numFmtId="194" formatCode="0.0_ "/>
    <numFmt numFmtId="195" formatCode="0.00_ "/>
    <numFmt numFmtId="196" formatCode="#,##0_ "/>
    <numFmt numFmtId="197" formatCode="#,##0_);[Red]\(#,##0\)"/>
    <numFmt numFmtId="198" formatCode="#,##0_);\(#,##0\)"/>
    <numFmt numFmtId="199" formatCode="\(.0.0\)"/>
    <numFmt numFmtId="200" formatCode="\(\ 0_ \)\ "/>
    <numFmt numFmtId="201" formatCode="\(0_)\ "/>
    <numFmt numFmtId="202" formatCode="\(0_ \)\ "/>
    <numFmt numFmtId="203" formatCode="\(#,##0\)"/>
    <numFmt numFmtId="204" formatCode="[$-411]yyyy&quot;年&quot;m&quot;月&quot;d&quot;日&quot;\ dddd"/>
    <numFmt numFmtId="205" formatCode="\(&quot;Ａ&quot;\)"/>
    <numFmt numFmtId="206" formatCode="\(&quot;Ａ&quot;\)\,0"/>
    <numFmt numFmtId="207" formatCode="\(&quot;Ａ&quot;\)\ \ \ \ 0"/>
    <numFmt numFmtId="208" formatCode="\(&quot;Ａ&quot;\)\ \ \ 0"/>
    <numFmt numFmtId="209" formatCode="[$-409]h:mm\ AM/PM;@"/>
    <numFmt numFmtId="210" formatCode="[$-409]h:mm"/>
    <numFmt numFmtId="211" formatCode="[$-409]mm"/>
    <numFmt numFmtId="212" formatCode="h:mm;@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[&lt;=999]000;[&lt;=9999]000\-00;000\-0000"/>
    <numFmt numFmtId="218" formatCode="#,##0;&quot;▲ &quot;#,##0"/>
    <numFmt numFmtId="219" formatCode="#,##0.0;&quot;▲ &quot;#,##0.0"/>
    <numFmt numFmtId="220" formatCode="0;&quot;△ &quot;0"/>
    <numFmt numFmtId="221" formatCode="0_ ;[Red]\-0\ "/>
    <numFmt numFmtId="222" formatCode="#,##0;&quot;△ &quot;#,##0"/>
    <numFmt numFmtId="223" formatCode="#,##0.0_ "/>
    <numFmt numFmtId="224" formatCode="0.0;&quot;▲ &quot;0.0"/>
    <numFmt numFmtId="225" formatCode="0_);\(0\)"/>
    <numFmt numFmtId="226" formatCode="0.0_);\(0.0\)"/>
    <numFmt numFmtId="227" formatCode="0.00_);[Red]\(0.00\)"/>
    <numFmt numFmtId="228" formatCode="0.00;[Red]0.00"/>
    <numFmt numFmtId="229" formatCode="#,##0.00;[Red]#,##0.00"/>
    <numFmt numFmtId="230" formatCode="#,##0.0;[Red]#,##0.0"/>
    <numFmt numFmtId="231" formatCode="#,##0;[Red]#,##0"/>
  </numFmts>
  <fonts count="47"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hair"/>
      <bottom/>
    </border>
    <border>
      <left style="thin"/>
      <right style="thin"/>
      <top style="hair"/>
      <bottom style="thin"/>
    </border>
    <border diagonalDown="1">
      <left style="medium"/>
      <right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1" fontId="5" fillId="0" borderId="0">
      <alignment/>
      <protection/>
    </xf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185" fontId="6" fillId="0" borderId="10" xfId="65" applyNumberFormat="1" applyFont="1" applyFill="1" applyBorder="1" applyAlignment="1">
      <alignment vertical="center"/>
      <protection/>
    </xf>
    <xf numFmtId="185" fontId="6" fillId="0" borderId="11" xfId="65" applyNumberFormat="1" applyFont="1" applyFill="1" applyBorder="1" applyAlignment="1">
      <alignment vertical="center"/>
      <protection/>
    </xf>
    <xf numFmtId="224" fontId="6" fillId="0" borderId="11" xfId="65" applyNumberFormat="1" applyFont="1" applyFill="1" applyBorder="1" applyAlignment="1">
      <alignment vertical="center"/>
      <protection/>
    </xf>
    <xf numFmtId="185" fontId="6" fillId="0" borderId="12" xfId="65" applyNumberFormat="1" applyFont="1" applyFill="1" applyBorder="1" applyAlignment="1">
      <alignment vertical="center"/>
      <protection/>
    </xf>
    <xf numFmtId="185" fontId="6" fillId="0" borderId="13" xfId="65" applyNumberFormat="1" applyFont="1" applyFill="1" applyBorder="1" applyAlignment="1">
      <alignment vertical="center"/>
      <protection/>
    </xf>
    <xf numFmtId="224" fontId="6" fillId="0" borderId="13" xfId="65" applyNumberFormat="1" applyFont="1" applyFill="1" applyBorder="1" applyAlignment="1">
      <alignment vertical="center"/>
      <protection/>
    </xf>
    <xf numFmtId="185" fontId="6" fillId="0" borderId="14" xfId="65" applyNumberFormat="1" applyFont="1" applyFill="1" applyBorder="1" applyAlignment="1">
      <alignment vertical="center"/>
      <protection/>
    </xf>
    <xf numFmtId="185" fontId="6" fillId="0" borderId="15" xfId="65" applyNumberFormat="1" applyFont="1" applyFill="1" applyBorder="1" applyAlignment="1">
      <alignment vertical="center"/>
      <protection/>
    </xf>
    <xf numFmtId="224" fontId="6" fillId="0" borderId="15" xfId="65" applyNumberFormat="1" applyFont="1" applyFill="1" applyBorder="1" applyAlignment="1">
      <alignment vertical="center"/>
      <protection/>
    </xf>
    <xf numFmtId="230" fontId="6" fillId="0" borderId="15" xfId="65" applyNumberFormat="1" applyFont="1" applyFill="1" applyBorder="1" applyAlignment="1" applyProtection="1">
      <alignment vertical="center"/>
      <protection locked="0"/>
    </xf>
    <xf numFmtId="0" fontId="8" fillId="0" borderId="0" xfId="65" applyFont="1" applyAlignment="1">
      <alignment vertical="center"/>
      <protection/>
    </xf>
    <xf numFmtId="0" fontId="11" fillId="0" borderId="0" xfId="65" applyFont="1">
      <alignment vertical="center"/>
      <protection/>
    </xf>
    <xf numFmtId="0" fontId="11" fillId="0" borderId="0" xfId="65" applyFont="1" applyAlignment="1">
      <alignment vertical="center"/>
      <protection/>
    </xf>
    <xf numFmtId="0" fontId="11" fillId="0" borderId="0" xfId="65" applyFont="1" applyBorder="1" applyAlignment="1">
      <alignment horizontal="right" vertical="center"/>
      <protection/>
    </xf>
    <xf numFmtId="0" fontId="11" fillId="0" borderId="0" xfId="65" applyFont="1" applyAlignment="1">
      <alignment/>
      <protection/>
    </xf>
    <xf numFmtId="0" fontId="11" fillId="0" borderId="0" xfId="65" applyFont="1" applyBorder="1" applyAlignment="1">
      <alignment horizontal="right"/>
      <protection/>
    </xf>
    <xf numFmtId="230" fontId="6" fillId="0" borderId="13" xfId="65" applyNumberFormat="1" applyFont="1" applyFill="1" applyBorder="1" applyAlignment="1" applyProtection="1">
      <alignment vertical="center"/>
      <protection locked="0"/>
    </xf>
    <xf numFmtId="0" fontId="11" fillId="0" borderId="0" xfId="65" applyFont="1" applyFill="1">
      <alignment vertical="center"/>
      <protection/>
    </xf>
    <xf numFmtId="0" fontId="11" fillId="0" borderId="0" xfId="65" applyFont="1" applyFill="1" applyBorder="1" applyAlignment="1">
      <alignment vertical="center"/>
      <protection/>
    </xf>
    <xf numFmtId="230" fontId="6" fillId="0" borderId="11" xfId="65" applyNumberFormat="1" applyFont="1" applyFill="1" applyBorder="1" applyAlignment="1" applyProtection="1">
      <alignment vertical="center"/>
      <protection locked="0"/>
    </xf>
    <xf numFmtId="0" fontId="7" fillId="0" borderId="0" xfId="63" applyFont="1" applyAlignment="1">
      <alignment horizontal="left" vertical="center"/>
      <protection/>
    </xf>
    <xf numFmtId="38" fontId="6" fillId="0" borderId="11" xfId="51" applyFont="1" applyFill="1" applyBorder="1" applyAlignment="1" applyProtection="1">
      <alignment vertical="center"/>
      <protection locked="0"/>
    </xf>
    <xf numFmtId="38" fontId="6" fillId="0" borderId="13" xfId="51" applyFont="1" applyFill="1" applyBorder="1" applyAlignment="1" applyProtection="1">
      <alignment vertical="center"/>
      <protection locked="0"/>
    </xf>
    <xf numFmtId="38" fontId="6" fillId="0" borderId="15" xfId="51" applyFont="1" applyFill="1" applyBorder="1" applyAlignment="1" applyProtection="1">
      <alignment vertical="center"/>
      <protection locked="0"/>
    </xf>
    <xf numFmtId="38" fontId="6" fillId="0" borderId="10" xfId="51" applyFont="1" applyFill="1" applyBorder="1" applyAlignment="1" applyProtection="1">
      <alignment vertical="center"/>
      <protection locked="0"/>
    </xf>
    <xf numFmtId="185" fontId="6" fillId="0" borderId="16" xfId="42" applyNumberFormat="1" applyFont="1" applyFill="1" applyBorder="1" applyAlignment="1">
      <alignment vertical="center"/>
    </xf>
    <xf numFmtId="185" fontId="6" fillId="0" borderId="10" xfId="42" applyNumberFormat="1" applyFont="1" applyFill="1" applyBorder="1" applyAlignment="1">
      <alignment vertical="center"/>
    </xf>
    <xf numFmtId="38" fontId="6" fillId="0" borderId="12" xfId="51" applyFont="1" applyFill="1" applyBorder="1" applyAlignment="1" applyProtection="1">
      <alignment vertical="center"/>
      <protection locked="0"/>
    </xf>
    <xf numFmtId="185" fontId="6" fillId="0" borderId="13" xfId="42" applyNumberFormat="1" applyFont="1" applyFill="1" applyBorder="1" applyAlignment="1">
      <alignment vertical="center"/>
    </xf>
    <xf numFmtId="185" fontId="6" fillId="0" borderId="12" xfId="42" applyNumberFormat="1" applyFont="1" applyFill="1" applyBorder="1" applyAlignment="1">
      <alignment vertical="center"/>
    </xf>
    <xf numFmtId="10" fontId="11" fillId="0" borderId="0" xfId="65" applyNumberFormat="1" applyFont="1">
      <alignment vertical="center"/>
      <protection/>
    </xf>
    <xf numFmtId="10" fontId="11" fillId="0" borderId="0" xfId="65" applyNumberFormat="1" applyFont="1" applyFill="1">
      <alignment vertical="center"/>
      <protection/>
    </xf>
    <xf numFmtId="38" fontId="6" fillId="0" borderId="14" xfId="51" applyFont="1" applyFill="1" applyBorder="1" applyAlignment="1" applyProtection="1">
      <alignment vertical="center"/>
      <protection locked="0"/>
    </xf>
    <xf numFmtId="185" fontId="6" fillId="0" borderId="17" xfId="42" applyNumberFormat="1" applyFont="1" applyFill="1" applyBorder="1" applyAlignment="1">
      <alignment vertical="center"/>
    </xf>
    <xf numFmtId="185" fontId="6" fillId="0" borderId="14" xfId="42" applyNumberFormat="1" applyFont="1" applyFill="1" applyBorder="1" applyAlignment="1">
      <alignment vertical="center"/>
    </xf>
    <xf numFmtId="185" fontId="6" fillId="0" borderId="18" xfId="42" applyNumberFormat="1" applyFont="1" applyFill="1" applyBorder="1" applyAlignment="1">
      <alignment vertical="center"/>
    </xf>
    <xf numFmtId="185" fontId="6" fillId="0" borderId="19" xfId="42" applyNumberFormat="1" applyFont="1" applyFill="1" applyBorder="1" applyAlignment="1">
      <alignment vertical="center"/>
    </xf>
    <xf numFmtId="223" fontId="6" fillId="33" borderId="11" xfId="62" applyNumberFormat="1" applyFont="1" applyFill="1" applyBorder="1" applyAlignment="1" applyProtection="1">
      <alignment vertical="center"/>
      <protection locked="0"/>
    </xf>
    <xf numFmtId="196" fontId="6" fillId="33" borderId="11" xfId="62" applyNumberFormat="1" applyFont="1" applyFill="1" applyBorder="1" applyAlignment="1" applyProtection="1">
      <alignment vertical="center"/>
      <protection locked="0"/>
    </xf>
    <xf numFmtId="196" fontId="6" fillId="33" borderId="10" xfId="62" applyNumberFormat="1" applyFont="1" applyFill="1" applyBorder="1" applyAlignment="1" applyProtection="1">
      <alignment vertical="center"/>
      <protection locked="0"/>
    </xf>
    <xf numFmtId="185" fontId="6" fillId="0" borderId="20" xfId="65" applyNumberFormat="1" applyFont="1" applyFill="1" applyBorder="1" applyAlignment="1">
      <alignment vertical="center"/>
      <protection/>
    </xf>
    <xf numFmtId="185" fontId="6" fillId="0" borderId="20" xfId="42" applyNumberFormat="1" applyFont="1" applyFill="1" applyBorder="1" applyAlignment="1">
      <alignment vertical="center"/>
    </xf>
    <xf numFmtId="230" fontId="6" fillId="0" borderId="21" xfId="65" applyNumberFormat="1" applyFont="1" applyFill="1" applyBorder="1" applyAlignment="1" applyProtection="1">
      <alignment vertical="center"/>
      <protection locked="0"/>
    </xf>
    <xf numFmtId="38" fontId="6" fillId="0" borderId="21" xfId="51" applyFont="1" applyFill="1" applyBorder="1" applyAlignment="1" applyProtection="1">
      <alignment vertical="center"/>
      <protection locked="0"/>
    </xf>
    <xf numFmtId="185" fontId="6" fillId="0" borderId="21" xfId="65" applyNumberFormat="1" applyFont="1" applyFill="1" applyBorder="1" applyAlignment="1">
      <alignment vertical="center"/>
      <protection/>
    </xf>
    <xf numFmtId="185" fontId="6" fillId="0" borderId="21" xfId="42" applyNumberFormat="1" applyFont="1" applyFill="1" applyBorder="1" applyAlignment="1">
      <alignment vertical="center"/>
    </xf>
    <xf numFmtId="0" fontId="11" fillId="0" borderId="0" xfId="65" applyFont="1" applyFill="1" applyBorder="1" applyAlignment="1">
      <alignment horizontal="center" vertical="center"/>
      <protection/>
    </xf>
    <xf numFmtId="194" fontId="6" fillId="0" borderId="0" xfId="65" applyNumberFormat="1" applyFont="1" applyFill="1" applyBorder="1" applyAlignment="1">
      <alignment vertical="center"/>
      <protection/>
    </xf>
    <xf numFmtId="0" fontId="10" fillId="0" borderId="0" xfId="65" applyFont="1" applyFill="1" applyBorder="1" applyAlignment="1">
      <alignment vertical="center"/>
      <protection/>
    </xf>
    <xf numFmtId="0" fontId="11" fillId="0" borderId="0" xfId="65" applyFont="1" applyBorder="1" applyAlignment="1">
      <alignment vertical="center"/>
      <protection/>
    </xf>
    <xf numFmtId="0" fontId="11" fillId="34" borderId="22" xfId="65" applyFont="1" applyFill="1" applyBorder="1" applyAlignment="1">
      <alignment horizontal="center" vertical="center" shrinkToFit="1"/>
      <protection/>
    </xf>
    <xf numFmtId="0" fontId="11" fillId="34" borderId="23" xfId="65" applyFont="1" applyFill="1" applyBorder="1" applyAlignment="1" applyProtection="1">
      <alignment horizontal="center" vertical="center" wrapText="1"/>
      <protection locked="0"/>
    </xf>
    <xf numFmtId="0" fontId="12" fillId="34" borderId="24" xfId="65" applyFont="1" applyFill="1" applyBorder="1" applyAlignment="1" applyProtection="1">
      <alignment horizontal="center" vertical="center" wrapText="1"/>
      <protection locked="0"/>
    </xf>
    <xf numFmtId="0" fontId="11" fillId="34" borderId="24" xfId="65" applyFont="1" applyFill="1" applyBorder="1" applyAlignment="1" applyProtection="1" quotePrefix="1">
      <alignment horizontal="center" vertical="center" wrapText="1" shrinkToFit="1"/>
      <protection locked="0"/>
    </xf>
    <xf numFmtId="0" fontId="12" fillId="34" borderId="24" xfId="65" applyFont="1" applyFill="1" applyBorder="1" applyAlignment="1" applyProtection="1" quotePrefix="1">
      <alignment horizontal="center" vertical="center" wrapText="1" shrinkToFit="1"/>
      <protection locked="0"/>
    </xf>
    <xf numFmtId="176" fontId="11" fillId="34" borderId="23" xfId="65" applyNumberFormat="1" applyFont="1" applyFill="1" applyBorder="1" applyAlignment="1" applyProtection="1">
      <alignment horizontal="center" vertical="center" wrapText="1"/>
      <protection locked="0"/>
    </xf>
    <xf numFmtId="176" fontId="11" fillId="34" borderId="25" xfId="65" applyNumberFormat="1" applyFont="1" applyFill="1" applyBorder="1" applyAlignment="1" applyProtection="1">
      <alignment horizontal="center" vertical="center" wrapText="1"/>
      <protection locked="0"/>
    </xf>
    <xf numFmtId="0" fontId="11" fillId="0" borderId="26" xfId="65" applyFont="1" applyFill="1" applyBorder="1" applyAlignment="1">
      <alignment horizontal="distributed" vertical="center" shrinkToFit="1"/>
      <protection/>
    </xf>
    <xf numFmtId="224" fontId="6" fillId="0" borderId="27" xfId="65" applyNumberFormat="1" applyFont="1" applyFill="1" applyBorder="1" applyAlignment="1">
      <alignment vertical="center"/>
      <protection/>
    </xf>
    <xf numFmtId="0" fontId="11" fillId="0" borderId="28" xfId="65" applyFont="1" applyFill="1" applyBorder="1" applyAlignment="1">
      <alignment horizontal="distributed" vertical="center" shrinkToFit="1"/>
      <protection/>
    </xf>
    <xf numFmtId="224" fontId="6" fillId="0" borderId="29" xfId="65" applyNumberFormat="1" applyFont="1" applyFill="1" applyBorder="1" applyAlignment="1">
      <alignment vertical="center"/>
      <protection/>
    </xf>
    <xf numFmtId="0" fontId="11" fillId="0" borderId="30" xfId="65" applyFont="1" applyFill="1" applyBorder="1" applyAlignment="1">
      <alignment horizontal="distributed" vertical="center" shrinkToFit="1"/>
      <protection/>
    </xf>
    <xf numFmtId="224" fontId="6" fillId="0" borderId="31" xfId="65" applyNumberFormat="1" applyFont="1" applyFill="1" applyBorder="1" applyAlignment="1">
      <alignment vertical="center"/>
      <protection/>
    </xf>
    <xf numFmtId="0" fontId="11" fillId="0" borderId="32" xfId="65" applyFont="1" applyFill="1" applyBorder="1" applyAlignment="1">
      <alignment horizontal="distributed" vertical="center" shrinkToFit="1"/>
      <protection/>
    </xf>
    <xf numFmtId="0" fontId="11" fillId="0" borderId="33" xfId="65" applyFont="1" applyFill="1" applyBorder="1" applyAlignment="1">
      <alignment horizontal="distributed" vertical="center" shrinkToFit="1"/>
      <protection/>
    </xf>
    <xf numFmtId="0" fontId="11" fillId="0" borderId="34" xfId="65" applyFont="1" applyFill="1" applyBorder="1" applyAlignment="1">
      <alignment horizontal="distributed" vertical="center" shrinkToFit="1"/>
      <protection/>
    </xf>
    <xf numFmtId="230" fontId="6" fillId="0" borderId="35" xfId="65" applyNumberFormat="1" applyFont="1" applyFill="1" applyBorder="1" applyAlignment="1" applyProtection="1">
      <alignment vertical="center"/>
      <protection locked="0"/>
    </xf>
    <xf numFmtId="38" fontId="6" fillId="0" borderId="35" xfId="51" applyFont="1" applyFill="1" applyBorder="1" applyAlignment="1" applyProtection="1">
      <alignment vertical="center"/>
      <protection locked="0"/>
    </xf>
    <xf numFmtId="38" fontId="6" fillId="0" borderId="36" xfId="51" applyFont="1" applyFill="1" applyBorder="1" applyAlignment="1" applyProtection="1">
      <alignment vertical="center"/>
      <protection locked="0"/>
    </xf>
    <xf numFmtId="185" fontId="6" fillId="0" borderId="36" xfId="65" applyNumberFormat="1" applyFont="1" applyFill="1" applyBorder="1" applyAlignment="1">
      <alignment vertical="center"/>
      <protection/>
    </xf>
    <xf numFmtId="185" fontId="6" fillId="0" borderId="36" xfId="42" applyNumberFormat="1" applyFont="1" applyFill="1" applyBorder="1" applyAlignment="1">
      <alignment vertical="center"/>
    </xf>
    <xf numFmtId="185" fontId="6" fillId="0" borderId="35" xfId="65" applyNumberFormat="1" applyFont="1" applyFill="1" applyBorder="1" applyAlignment="1">
      <alignment vertical="center"/>
      <protection/>
    </xf>
    <xf numFmtId="224" fontId="6" fillId="0" borderId="35" xfId="65" applyNumberFormat="1" applyFont="1" applyFill="1" applyBorder="1" applyAlignment="1">
      <alignment vertical="center"/>
      <protection/>
    </xf>
    <xf numFmtId="224" fontId="6" fillId="0" borderId="37" xfId="65" applyNumberFormat="1" applyFont="1" applyFill="1" applyBorder="1" applyAlignment="1">
      <alignment vertical="center"/>
      <protection/>
    </xf>
    <xf numFmtId="0" fontId="11" fillId="34" borderId="38" xfId="65" applyFont="1" applyFill="1" applyBorder="1" applyAlignment="1">
      <alignment horizontal="center" vertical="center"/>
      <protection/>
    </xf>
    <xf numFmtId="0" fontId="11" fillId="34" borderId="24" xfId="65" applyFont="1" applyFill="1" applyBorder="1" applyAlignment="1">
      <alignment horizontal="center" vertical="center"/>
      <protection/>
    </xf>
    <xf numFmtId="0" fontId="11" fillId="34" borderId="23" xfId="65" applyFont="1" applyFill="1" applyBorder="1" applyAlignment="1">
      <alignment horizontal="center" vertical="center"/>
      <protection/>
    </xf>
    <xf numFmtId="0" fontId="11" fillId="34" borderId="39" xfId="65" applyFont="1" applyFill="1" applyBorder="1" applyAlignment="1">
      <alignment horizontal="center" vertical="center"/>
      <protection/>
    </xf>
    <xf numFmtId="0" fontId="11" fillId="34" borderId="25" xfId="65" applyFont="1" applyFill="1" applyBorder="1" applyAlignment="1">
      <alignment horizontal="center" vertical="center"/>
      <protection/>
    </xf>
    <xf numFmtId="0" fontId="11" fillId="34" borderId="40" xfId="65" applyFont="1" applyFill="1" applyBorder="1" applyAlignment="1">
      <alignment horizontal="center" vertical="center"/>
      <protection/>
    </xf>
    <xf numFmtId="0" fontId="11" fillId="34" borderId="41" xfId="65" applyFont="1" applyFill="1" applyBorder="1" applyAlignment="1">
      <alignment horizontal="center" vertical="center"/>
      <protection/>
    </xf>
    <xf numFmtId="0" fontId="11" fillId="0" borderId="42" xfId="65" applyFont="1" applyFill="1" applyBorder="1" applyAlignment="1">
      <alignment horizontal="center" vertical="center"/>
      <protection/>
    </xf>
    <xf numFmtId="189" fontId="6" fillId="0" borderId="43" xfId="65" applyNumberFormat="1" applyFont="1" applyFill="1" applyBorder="1" applyAlignment="1">
      <alignment vertical="center"/>
      <protection/>
    </xf>
    <xf numFmtId="184" fontId="6" fillId="0" borderId="44" xfId="51" applyNumberFormat="1" applyFont="1" applyFill="1" applyBorder="1" applyAlignment="1">
      <alignment vertical="center"/>
    </xf>
    <xf numFmtId="189" fontId="6" fillId="0" borderId="45" xfId="65" applyNumberFormat="1" applyFont="1" applyFill="1" applyBorder="1" applyAlignment="1">
      <alignment vertical="center"/>
      <protection/>
    </xf>
    <xf numFmtId="189" fontId="6" fillId="0" borderId="46" xfId="65" applyNumberFormat="1" applyFont="1" applyFill="1" applyBorder="1" applyAlignment="1">
      <alignment vertical="center"/>
      <protection/>
    </xf>
    <xf numFmtId="189" fontId="6" fillId="0" borderId="34" xfId="65" applyNumberFormat="1" applyFont="1" applyFill="1" applyBorder="1" applyAlignment="1">
      <alignment vertical="center"/>
      <protection/>
    </xf>
    <xf numFmtId="194" fontId="6" fillId="0" borderId="47" xfId="65" applyNumberFormat="1" applyFont="1" applyFill="1" applyBorder="1" applyAlignment="1">
      <alignment vertical="center"/>
      <protection/>
    </xf>
    <xf numFmtId="0" fontId="11" fillId="0" borderId="0" xfId="65" applyFont="1" applyFill="1" applyAlignment="1">
      <alignment horizontal="left" vertical="top" wrapText="1"/>
      <protection/>
    </xf>
    <xf numFmtId="0" fontId="11" fillId="0" borderId="0" xfId="65" applyFont="1" applyFill="1" applyAlignment="1">
      <alignment horizontal="left"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" xfId="63"/>
    <cellStyle name="標準 20" xfId="64"/>
    <cellStyle name="標準_★作成中★年休取得状況" xfId="65"/>
    <cellStyle name="Followed Hyperlink" xfId="66"/>
    <cellStyle name="未定義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89.62\share\_03.&#34892;&#25919;&#29677;\&#35895;&#26412;\19&#35895;&#26412;&#20027;&#20107;\&#21220;&#21209;&#26465;&#20214;&#31561;&#35519;&#26619;\&#21220;&#21209;&#26465;&#20214;&#31561;&#12395;&#38306;&#12377;&#12427;&#35519;&#26619;\&#38598;&#35336;&#34920;\&#9651;&#12508;&#12484;&#9651;&#34920;&#65303;&#65288;&#30007;&#24615;&#32946;&#20241;&#20419;&#36914;&#315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表７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view="pageBreakPreview" zoomScale="85" zoomScaleSheetLayoutView="85" zoomScalePageLayoutView="0" workbookViewId="0" topLeftCell="A1">
      <pane ySplit="4" topLeftCell="A35" activePane="bottomLeft" state="frozen"/>
      <selection pane="topLeft" activeCell="M12" sqref="M12"/>
      <selection pane="bottomLeft" activeCell="B4" sqref="B4"/>
    </sheetView>
  </sheetViews>
  <sheetFormatPr defaultColWidth="8.796875" defaultRowHeight="14.25"/>
  <cols>
    <col min="1" max="1" width="14.59765625" style="12" customWidth="1"/>
    <col min="2" max="2" width="11.09765625" style="12" customWidth="1"/>
    <col min="3" max="3" width="10.5" style="12" customWidth="1"/>
    <col min="4" max="5" width="10.19921875" style="12" customWidth="1"/>
    <col min="6" max="8" width="11.69921875" style="12" customWidth="1"/>
    <col min="9" max="12" width="10.09765625" style="12" customWidth="1"/>
    <col min="13" max="16384" width="9" style="12" customWidth="1"/>
  </cols>
  <sheetData>
    <row r="1" ht="23.25" customHeight="1">
      <c r="A1" s="21" t="s">
        <v>26</v>
      </c>
    </row>
    <row r="2" ht="19.5" customHeight="1">
      <c r="A2" s="11" t="s">
        <v>37</v>
      </c>
    </row>
    <row r="3" spans="1:13" ht="15.75" customHeight="1" thickBot="1">
      <c r="A3" s="13"/>
      <c r="E3" s="18"/>
      <c r="F3" s="19"/>
      <c r="G3" s="19"/>
      <c r="H3" s="19"/>
      <c r="I3" s="50"/>
      <c r="J3" s="50"/>
      <c r="L3" s="14" t="s">
        <v>43</v>
      </c>
      <c r="M3" s="14"/>
    </row>
    <row r="4" spans="1:12" ht="62.25" customHeight="1">
      <c r="A4" s="51"/>
      <c r="B4" s="52" t="s">
        <v>38</v>
      </c>
      <c r="C4" s="52" t="s">
        <v>39</v>
      </c>
      <c r="D4" s="52" t="s">
        <v>40</v>
      </c>
      <c r="E4" s="53" t="s">
        <v>44</v>
      </c>
      <c r="F4" s="54" t="s">
        <v>45</v>
      </c>
      <c r="G4" s="54" t="s">
        <v>46</v>
      </c>
      <c r="H4" s="55" t="s">
        <v>47</v>
      </c>
      <c r="I4" s="52" t="s">
        <v>48</v>
      </c>
      <c r="J4" s="52" t="s">
        <v>42</v>
      </c>
      <c r="K4" s="56" t="s">
        <v>49</v>
      </c>
      <c r="L4" s="57" t="s">
        <v>50</v>
      </c>
    </row>
    <row r="5" spans="1:12" ht="19.5" customHeight="1">
      <c r="A5" s="58" t="s">
        <v>51</v>
      </c>
      <c r="B5" s="20">
        <v>61410</v>
      </c>
      <c r="C5" s="20">
        <v>17660</v>
      </c>
      <c r="D5" s="22">
        <v>1582</v>
      </c>
      <c r="E5" s="25">
        <v>340</v>
      </c>
      <c r="F5" s="1">
        <f aca="true" t="shared" si="0" ref="F5:F37">ROUND(C5/D5,1)</f>
        <v>11.2</v>
      </c>
      <c r="G5" s="26">
        <f>ROUND((C5/B5)*100,1)</f>
        <v>28.8</v>
      </c>
      <c r="H5" s="27">
        <f>ROUND((E5/D5)*100,1)</f>
        <v>21.5</v>
      </c>
      <c r="I5" s="2">
        <v>11.2</v>
      </c>
      <c r="J5" s="2">
        <v>10.6</v>
      </c>
      <c r="K5" s="3">
        <f aca="true" t="shared" si="1" ref="K5:K37">F5-I5</f>
        <v>0</v>
      </c>
      <c r="L5" s="59">
        <f>F5-J5</f>
        <v>0.5999999999999996</v>
      </c>
    </row>
    <row r="6" spans="1:12" ht="19.5" customHeight="1">
      <c r="A6" s="60" t="s">
        <v>21</v>
      </c>
      <c r="B6" s="17">
        <v>10124</v>
      </c>
      <c r="C6" s="17">
        <v>2683.7</v>
      </c>
      <c r="D6" s="23">
        <v>280</v>
      </c>
      <c r="E6" s="28">
        <v>30</v>
      </c>
      <c r="F6" s="4">
        <f t="shared" si="0"/>
        <v>9.6</v>
      </c>
      <c r="G6" s="29">
        <f aca="true" t="shared" si="2" ref="G6:G37">ROUND((C6/B6)*100,1)</f>
        <v>26.5</v>
      </c>
      <c r="H6" s="30">
        <f aca="true" t="shared" si="3" ref="H6:H37">ROUND((E6/D6)*100,1)</f>
        <v>10.7</v>
      </c>
      <c r="I6" s="5">
        <v>8.6</v>
      </c>
      <c r="J6" s="5">
        <v>9.1</v>
      </c>
      <c r="K6" s="6">
        <f t="shared" si="1"/>
        <v>1</v>
      </c>
      <c r="L6" s="61">
        <f aca="true" t="shared" si="4" ref="L6:L37">F6-J6</f>
        <v>0.5</v>
      </c>
    </row>
    <row r="7" spans="1:12" ht="19.5" customHeight="1">
      <c r="A7" s="60" t="s">
        <v>0</v>
      </c>
      <c r="B7" s="17">
        <v>16106</v>
      </c>
      <c r="C7" s="17">
        <v>4250</v>
      </c>
      <c r="D7" s="23">
        <v>413</v>
      </c>
      <c r="E7" s="28">
        <v>110</v>
      </c>
      <c r="F7" s="4">
        <f t="shared" si="0"/>
        <v>10.3</v>
      </c>
      <c r="G7" s="29">
        <f t="shared" si="2"/>
        <v>26.4</v>
      </c>
      <c r="H7" s="30">
        <f t="shared" si="3"/>
        <v>26.6</v>
      </c>
      <c r="I7" s="5">
        <v>10.1</v>
      </c>
      <c r="J7" s="5">
        <v>9.7</v>
      </c>
      <c r="K7" s="6">
        <f t="shared" si="1"/>
        <v>0.20000000000000107</v>
      </c>
      <c r="L7" s="61">
        <f t="shared" si="4"/>
        <v>0.6000000000000014</v>
      </c>
    </row>
    <row r="8" spans="1:12" ht="19.5" customHeight="1">
      <c r="A8" s="60" t="s">
        <v>1</v>
      </c>
      <c r="B8" s="17">
        <v>7678</v>
      </c>
      <c r="C8" s="17">
        <v>1528.2</v>
      </c>
      <c r="D8" s="23">
        <v>199</v>
      </c>
      <c r="E8" s="28">
        <v>68</v>
      </c>
      <c r="F8" s="4">
        <f t="shared" si="0"/>
        <v>7.7</v>
      </c>
      <c r="G8" s="29">
        <f t="shared" si="2"/>
        <v>19.9</v>
      </c>
      <c r="H8" s="30">
        <f t="shared" si="3"/>
        <v>34.2</v>
      </c>
      <c r="I8" s="5">
        <v>9.5</v>
      </c>
      <c r="J8" s="5">
        <v>9.8</v>
      </c>
      <c r="K8" s="6">
        <f t="shared" si="1"/>
        <v>-1.7999999999999998</v>
      </c>
      <c r="L8" s="61">
        <f t="shared" si="4"/>
        <v>-2.1000000000000005</v>
      </c>
    </row>
    <row r="9" spans="1:12" ht="19.5" customHeight="1">
      <c r="A9" s="60" t="s">
        <v>22</v>
      </c>
      <c r="B9" s="17">
        <v>6945</v>
      </c>
      <c r="C9" s="17">
        <v>1673.8</v>
      </c>
      <c r="D9" s="23">
        <v>179</v>
      </c>
      <c r="E9" s="28">
        <v>36</v>
      </c>
      <c r="F9" s="4">
        <f t="shared" si="0"/>
        <v>9.4</v>
      </c>
      <c r="G9" s="29">
        <f t="shared" si="2"/>
        <v>24.1</v>
      </c>
      <c r="H9" s="30">
        <f t="shared" si="3"/>
        <v>20.1</v>
      </c>
      <c r="I9" s="5">
        <v>9.5</v>
      </c>
      <c r="J9" s="5">
        <v>10.3</v>
      </c>
      <c r="K9" s="6">
        <f t="shared" si="1"/>
        <v>-0.09999999999999964</v>
      </c>
      <c r="L9" s="61">
        <f t="shared" si="4"/>
        <v>-0.9000000000000004</v>
      </c>
    </row>
    <row r="10" spans="1:13" ht="19.5" customHeight="1">
      <c r="A10" s="60" t="s">
        <v>2</v>
      </c>
      <c r="B10" s="17">
        <v>19184</v>
      </c>
      <c r="C10" s="17">
        <v>5093.6</v>
      </c>
      <c r="D10" s="23">
        <v>496</v>
      </c>
      <c r="E10" s="28">
        <v>57</v>
      </c>
      <c r="F10" s="4">
        <f t="shared" si="0"/>
        <v>10.3</v>
      </c>
      <c r="G10" s="29">
        <f t="shared" si="2"/>
        <v>26.6</v>
      </c>
      <c r="H10" s="30">
        <f t="shared" si="3"/>
        <v>11.5</v>
      </c>
      <c r="I10" s="5">
        <v>9.4</v>
      </c>
      <c r="J10" s="5">
        <v>10.1</v>
      </c>
      <c r="K10" s="6">
        <f t="shared" si="1"/>
        <v>0.9000000000000004</v>
      </c>
      <c r="L10" s="61">
        <f t="shared" si="4"/>
        <v>0.20000000000000107</v>
      </c>
      <c r="M10" s="31"/>
    </row>
    <row r="11" spans="1:13" ht="19.5" customHeight="1">
      <c r="A11" s="60" t="s">
        <v>3</v>
      </c>
      <c r="B11" s="17">
        <v>7532</v>
      </c>
      <c r="C11" s="17">
        <v>2090</v>
      </c>
      <c r="D11" s="23">
        <v>192</v>
      </c>
      <c r="E11" s="28">
        <v>48</v>
      </c>
      <c r="F11" s="4">
        <f t="shared" si="0"/>
        <v>10.9</v>
      </c>
      <c r="G11" s="29">
        <f t="shared" si="2"/>
        <v>27.7</v>
      </c>
      <c r="H11" s="30">
        <f t="shared" si="3"/>
        <v>25</v>
      </c>
      <c r="I11" s="5">
        <v>8.7</v>
      </c>
      <c r="J11" s="5">
        <v>8.6</v>
      </c>
      <c r="K11" s="6">
        <f t="shared" si="1"/>
        <v>2.200000000000001</v>
      </c>
      <c r="L11" s="61">
        <f t="shared" si="4"/>
        <v>2.3000000000000007</v>
      </c>
      <c r="M11" s="31"/>
    </row>
    <row r="12" spans="1:13" s="18" customFormat="1" ht="19.5" customHeight="1">
      <c r="A12" s="60" t="s">
        <v>17</v>
      </c>
      <c r="B12" s="17">
        <v>20032</v>
      </c>
      <c r="C12" s="17">
        <v>5625.7</v>
      </c>
      <c r="D12" s="23">
        <v>526</v>
      </c>
      <c r="E12" s="28">
        <v>92</v>
      </c>
      <c r="F12" s="4">
        <f t="shared" si="0"/>
        <v>10.7</v>
      </c>
      <c r="G12" s="29">
        <f t="shared" si="2"/>
        <v>28.1</v>
      </c>
      <c r="H12" s="30">
        <f t="shared" si="3"/>
        <v>17.5</v>
      </c>
      <c r="I12" s="5">
        <v>10.4</v>
      </c>
      <c r="J12" s="5">
        <v>9.9</v>
      </c>
      <c r="K12" s="6">
        <f t="shared" si="1"/>
        <v>0.29999999999999893</v>
      </c>
      <c r="L12" s="61">
        <f t="shared" si="4"/>
        <v>0.7999999999999989</v>
      </c>
      <c r="M12" s="32"/>
    </row>
    <row r="13" spans="1:13" ht="19.5" customHeight="1">
      <c r="A13" s="62" t="s">
        <v>16</v>
      </c>
      <c r="B13" s="10">
        <v>9362</v>
      </c>
      <c r="C13" s="10">
        <v>2097.5</v>
      </c>
      <c r="D13" s="24">
        <v>239</v>
      </c>
      <c r="E13" s="33">
        <v>24</v>
      </c>
      <c r="F13" s="7">
        <f t="shared" si="0"/>
        <v>8.8</v>
      </c>
      <c r="G13" s="34">
        <f t="shared" si="2"/>
        <v>22.4</v>
      </c>
      <c r="H13" s="35">
        <f t="shared" si="3"/>
        <v>10</v>
      </c>
      <c r="I13" s="8">
        <v>8.7</v>
      </c>
      <c r="J13" s="8">
        <v>7.2</v>
      </c>
      <c r="K13" s="9">
        <f t="shared" si="1"/>
        <v>0.10000000000000142</v>
      </c>
      <c r="L13" s="63">
        <f t="shared" si="4"/>
        <v>1.6000000000000005</v>
      </c>
      <c r="M13" s="31"/>
    </row>
    <row r="14" spans="1:13" ht="19.5" customHeight="1">
      <c r="A14" s="64" t="s">
        <v>27</v>
      </c>
      <c r="B14" s="10">
        <f>SUM(B5:B13)</f>
        <v>158373</v>
      </c>
      <c r="C14" s="10">
        <f>SUM(C5:C13)</f>
        <v>42702.5</v>
      </c>
      <c r="D14" s="24">
        <f>SUM(D5:D13)</f>
        <v>4106</v>
      </c>
      <c r="E14" s="24">
        <f>SUM(E5:E13)</f>
        <v>805</v>
      </c>
      <c r="F14" s="7">
        <f t="shared" si="0"/>
        <v>10.4</v>
      </c>
      <c r="G14" s="36">
        <f t="shared" si="2"/>
        <v>27</v>
      </c>
      <c r="H14" s="35">
        <f t="shared" si="3"/>
        <v>19.6</v>
      </c>
      <c r="I14" s="8">
        <v>10.2</v>
      </c>
      <c r="J14" s="8">
        <v>9.9</v>
      </c>
      <c r="K14" s="9">
        <f t="shared" si="1"/>
        <v>0.20000000000000107</v>
      </c>
      <c r="L14" s="63">
        <f t="shared" si="4"/>
        <v>0.5</v>
      </c>
      <c r="M14" s="31"/>
    </row>
    <row r="15" spans="1:13" ht="19.5" customHeight="1">
      <c r="A15" s="64" t="s">
        <v>14</v>
      </c>
      <c r="B15" s="20">
        <v>4160</v>
      </c>
      <c r="C15" s="20">
        <v>804</v>
      </c>
      <c r="D15" s="22">
        <v>104</v>
      </c>
      <c r="E15" s="25">
        <v>34</v>
      </c>
      <c r="F15" s="1">
        <f t="shared" si="0"/>
        <v>7.7</v>
      </c>
      <c r="G15" s="37">
        <f t="shared" si="2"/>
        <v>19.3</v>
      </c>
      <c r="H15" s="27">
        <f t="shared" si="3"/>
        <v>32.7</v>
      </c>
      <c r="I15" s="2">
        <v>6.8</v>
      </c>
      <c r="J15" s="2">
        <v>6.7</v>
      </c>
      <c r="K15" s="3">
        <f t="shared" si="1"/>
        <v>0.9000000000000004</v>
      </c>
      <c r="L15" s="59">
        <f t="shared" si="4"/>
        <v>1</v>
      </c>
      <c r="M15" s="31"/>
    </row>
    <row r="16" spans="1:13" ht="19.5" customHeight="1">
      <c r="A16" s="60" t="s">
        <v>23</v>
      </c>
      <c r="B16" s="17">
        <v>5516.2</v>
      </c>
      <c r="C16" s="17">
        <v>1099.4</v>
      </c>
      <c r="D16" s="23">
        <v>145</v>
      </c>
      <c r="E16" s="28">
        <v>52</v>
      </c>
      <c r="F16" s="4">
        <f t="shared" si="0"/>
        <v>7.6</v>
      </c>
      <c r="G16" s="29">
        <f t="shared" si="2"/>
        <v>19.9</v>
      </c>
      <c r="H16" s="30">
        <f t="shared" si="3"/>
        <v>35.9</v>
      </c>
      <c r="I16" s="5">
        <v>7.5</v>
      </c>
      <c r="J16" s="5">
        <v>7.7</v>
      </c>
      <c r="K16" s="6">
        <f t="shared" si="1"/>
        <v>0.09999999999999964</v>
      </c>
      <c r="L16" s="61">
        <f t="shared" si="4"/>
        <v>-0.10000000000000053</v>
      </c>
      <c r="M16" s="31"/>
    </row>
    <row r="17" spans="1:13" ht="19.5" customHeight="1">
      <c r="A17" s="60" t="s">
        <v>4</v>
      </c>
      <c r="B17" s="17">
        <v>2701</v>
      </c>
      <c r="C17" s="17">
        <v>340.6</v>
      </c>
      <c r="D17" s="23">
        <v>68</v>
      </c>
      <c r="E17" s="28">
        <v>40</v>
      </c>
      <c r="F17" s="4">
        <f t="shared" si="0"/>
        <v>5</v>
      </c>
      <c r="G17" s="29">
        <f t="shared" si="2"/>
        <v>12.6</v>
      </c>
      <c r="H17" s="30">
        <f t="shared" si="3"/>
        <v>58.8</v>
      </c>
      <c r="I17" s="5">
        <v>5.9</v>
      </c>
      <c r="J17" s="5">
        <v>4.6</v>
      </c>
      <c r="K17" s="6">
        <f t="shared" si="1"/>
        <v>-0.9000000000000004</v>
      </c>
      <c r="L17" s="61">
        <f t="shared" si="4"/>
        <v>0.40000000000000036</v>
      </c>
      <c r="M17" s="31"/>
    </row>
    <row r="18" spans="1:13" ht="19.5" customHeight="1">
      <c r="A18" s="60" t="s">
        <v>5</v>
      </c>
      <c r="B18" s="17">
        <v>3439</v>
      </c>
      <c r="C18" s="17">
        <v>1190</v>
      </c>
      <c r="D18" s="23">
        <v>91</v>
      </c>
      <c r="E18" s="28">
        <v>3</v>
      </c>
      <c r="F18" s="4">
        <f t="shared" si="0"/>
        <v>13.1</v>
      </c>
      <c r="G18" s="29">
        <f t="shared" si="2"/>
        <v>34.6</v>
      </c>
      <c r="H18" s="30">
        <f t="shared" si="3"/>
        <v>3.3</v>
      </c>
      <c r="I18" s="5">
        <v>12.7</v>
      </c>
      <c r="J18" s="5">
        <v>12.6</v>
      </c>
      <c r="K18" s="6">
        <f t="shared" si="1"/>
        <v>0.40000000000000036</v>
      </c>
      <c r="L18" s="61">
        <f t="shared" si="4"/>
        <v>0.5</v>
      </c>
      <c r="M18" s="31"/>
    </row>
    <row r="19" spans="1:13" ht="19.5" customHeight="1">
      <c r="A19" s="60" t="s">
        <v>52</v>
      </c>
      <c r="B19" s="17">
        <v>3826</v>
      </c>
      <c r="C19" s="17">
        <v>747</v>
      </c>
      <c r="D19" s="23">
        <v>98</v>
      </c>
      <c r="E19" s="28">
        <v>36</v>
      </c>
      <c r="F19" s="4">
        <f t="shared" si="0"/>
        <v>7.6</v>
      </c>
      <c r="G19" s="29">
        <f t="shared" si="2"/>
        <v>19.5</v>
      </c>
      <c r="H19" s="30">
        <f t="shared" si="3"/>
        <v>36.7</v>
      </c>
      <c r="I19" s="5">
        <v>7.6</v>
      </c>
      <c r="J19" s="5">
        <v>8</v>
      </c>
      <c r="K19" s="6">
        <f t="shared" si="1"/>
        <v>0</v>
      </c>
      <c r="L19" s="61">
        <f t="shared" si="4"/>
        <v>-0.40000000000000036</v>
      </c>
      <c r="M19" s="31"/>
    </row>
    <row r="20" spans="1:13" ht="19.5" customHeight="1">
      <c r="A20" s="60" t="s">
        <v>6</v>
      </c>
      <c r="B20" s="17">
        <v>2354</v>
      </c>
      <c r="C20" s="17">
        <v>520.5</v>
      </c>
      <c r="D20" s="23">
        <v>60</v>
      </c>
      <c r="E20" s="28">
        <v>14</v>
      </c>
      <c r="F20" s="4">
        <f t="shared" si="0"/>
        <v>8.7</v>
      </c>
      <c r="G20" s="29">
        <f t="shared" si="2"/>
        <v>22.1</v>
      </c>
      <c r="H20" s="30">
        <f t="shared" si="3"/>
        <v>23.3</v>
      </c>
      <c r="I20" s="5">
        <v>7.1</v>
      </c>
      <c r="J20" s="5">
        <v>7.4</v>
      </c>
      <c r="K20" s="6">
        <f t="shared" si="1"/>
        <v>1.5999999999999996</v>
      </c>
      <c r="L20" s="61">
        <f t="shared" si="4"/>
        <v>1.299999999999999</v>
      </c>
      <c r="M20" s="31"/>
    </row>
    <row r="21" spans="1:13" ht="19.5" customHeight="1">
      <c r="A21" s="60" t="s">
        <v>15</v>
      </c>
      <c r="B21" s="17">
        <v>6719</v>
      </c>
      <c r="C21" s="17">
        <v>2200</v>
      </c>
      <c r="D21" s="23">
        <v>172</v>
      </c>
      <c r="E21" s="28">
        <v>16</v>
      </c>
      <c r="F21" s="4">
        <f t="shared" si="0"/>
        <v>12.8</v>
      </c>
      <c r="G21" s="29">
        <f t="shared" si="2"/>
        <v>32.7</v>
      </c>
      <c r="H21" s="30">
        <f t="shared" si="3"/>
        <v>9.3</v>
      </c>
      <c r="I21" s="5">
        <v>11.9</v>
      </c>
      <c r="J21" s="5">
        <v>11.4</v>
      </c>
      <c r="K21" s="6">
        <f t="shared" si="1"/>
        <v>0.9000000000000004</v>
      </c>
      <c r="L21" s="61">
        <f t="shared" si="4"/>
        <v>1.4000000000000004</v>
      </c>
      <c r="M21" s="31"/>
    </row>
    <row r="22" spans="1:13" ht="19.5" customHeight="1">
      <c r="A22" s="60" t="s">
        <v>7</v>
      </c>
      <c r="B22" s="17">
        <v>2095</v>
      </c>
      <c r="C22" s="17">
        <v>406</v>
      </c>
      <c r="D22" s="23">
        <v>53</v>
      </c>
      <c r="E22" s="28">
        <v>18</v>
      </c>
      <c r="F22" s="4">
        <f t="shared" si="0"/>
        <v>7.7</v>
      </c>
      <c r="G22" s="29">
        <f t="shared" si="2"/>
        <v>19.4</v>
      </c>
      <c r="H22" s="30">
        <f t="shared" si="3"/>
        <v>34</v>
      </c>
      <c r="I22" s="5">
        <v>6.6</v>
      </c>
      <c r="J22" s="5">
        <v>7.9</v>
      </c>
      <c r="K22" s="6">
        <f t="shared" si="1"/>
        <v>1.1000000000000005</v>
      </c>
      <c r="L22" s="61">
        <f t="shared" si="4"/>
        <v>-0.20000000000000018</v>
      </c>
      <c r="M22" s="31"/>
    </row>
    <row r="23" spans="1:13" ht="19.5" customHeight="1">
      <c r="A23" s="60" t="s">
        <v>8</v>
      </c>
      <c r="B23" s="17">
        <v>2360</v>
      </c>
      <c r="C23" s="17">
        <v>565</v>
      </c>
      <c r="D23" s="23">
        <v>59</v>
      </c>
      <c r="E23" s="28">
        <v>13</v>
      </c>
      <c r="F23" s="4">
        <f t="shared" si="0"/>
        <v>9.6</v>
      </c>
      <c r="G23" s="29">
        <f t="shared" si="2"/>
        <v>23.9</v>
      </c>
      <c r="H23" s="30">
        <f t="shared" si="3"/>
        <v>22</v>
      </c>
      <c r="I23" s="5">
        <v>8.6</v>
      </c>
      <c r="J23" s="5">
        <v>12.1</v>
      </c>
      <c r="K23" s="6">
        <f t="shared" si="1"/>
        <v>1</v>
      </c>
      <c r="L23" s="61">
        <f t="shared" si="4"/>
        <v>-2.5</v>
      </c>
      <c r="M23" s="31"/>
    </row>
    <row r="24" spans="1:13" ht="19.5" customHeight="1">
      <c r="A24" s="60" t="s">
        <v>9</v>
      </c>
      <c r="B24" s="17">
        <v>2522</v>
      </c>
      <c r="C24" s="17">
        <v>734</v>
      </c>
      <c r="D24" s="23">
        <v>68</v>
      </c>
      <c r="E24" s="28">
        <v>7</v>
      </c>
      <c r="F24" s="4">
        <f t="shared" si="0"/>
        <v>10.8</v>
      </c>
      <c r="G24" s="29">
        <f t="shared" si="2"/>
        <v>29.1</v>
      </c>
      <c r="H24" s="30">
        <f t="shared" si="3"/>
        <v>10.3</v>
      </c>
      <c r="I24" s="5">
        <v>11</v>
      </c>
      <c r="J24" s="5">
        <v>9.4</v>
      </c>
      <c r="K24" s="6">
        <f t="shared" si="1"/>
        <v>-0.1999999999999993</v>
      </c>
      <c r="L24" s="61">
        <f t="shared" si="4"/>
        <v>1.4000000000000004</v>
      </c>
      <c r="M24" s="31"/>
    </row>
    <row r="25" spans="1:13" ht="19.5" customHeight="1">
      <c r="A25" s="60" t="s">
        <v>10</v>
      </c>
      <c r="B25" s="17">
        <v>2606</v>
      </c>
      <c r="C25" s="17">
        <v>273.3</v>
      </c>
      <c r="D25" s="23">
        <v>68</v>
      </c>
      <c r="E25" s="28">
        <v>49</v>
      </c>
      <c r="F25" s="4">
        <f t="shared" si="0"/>
        <v>4</v>
      </c>
      <c r="G25" s="29">
        <f t="shared" si="2"/>
        <v>10.5</v>
      </c>
      <c r="H25" s="30">
        <f t="shared" si="3"/>
        <v>72.1</v>
      </c>
      <c r="I25" s="5">
        <v>4.9</v>
      </c>
      <c r="J25" s="5">
        <v>6.2</v>
      </c>
      <c r="K25" s="6">
        <f t="shared" si="1"/>
        <v>-0.9000000000000004</v>
      </c>
      <c r="L25" s="61">
        <f t="shared" si="4"/>
        <v>-2.2</v>
      </c>
      <c r="M25" s="31"/>
    </row>
    <row r="26" spans="1:13" ht="19.5" customHeight="1">
      <c r="A26" s="60" t="s">
        <v>24</v>
      </c>
      <c r="B26" s="17">
        <v>4047</v>
      </c>
      <c r="C26" s="17">
        <v>812.6</v>
      </c>
      <c r="D26" s="23">
        <v>102</v>
      </c>
      <c r="E26" s="28">
        <v>37</v>
      </c>
      <c r="F26" s="4">
        <f t="shared" si="0"/>
        <v>8</v>
      </c>
      <c r="G26" s="29">
        <f t="shared" si="2"/>
        <v>20.1</v>
      </c>
      <c r="H26" s="30">
        <f t="shared" si="3"/>
        <v>36.3</v>
      </c>
      <c r="I26" s="5">
        <v>6.4</v>
      </c>
      <c r="J26" s="5">
        <v>7.6</v>
      </c>
      <c r="K26" s="6">
        <f t="shared" si="1"/>
        <v>1.5999999999999996</v>
      </c>
      <c r="L26" s="61">
        <f t="shared" si="4"/>
        <v>0.40000000000000036</v>
      </c>
      <c r="M26" s="31"/>
    </row>
    <row r="27" spans="1:13" ht="19.5" customHeight="1">
      <c r="A27" s="60" t="s">
        <v>18</v>
      </c>
      <c r="B27" s="17">
        <v>6190</v>
      </c>
      <c r="C27" s="17">
        <v>1347</v>
      </c>
      <c r="D27" s="23">
        <v>165</v>
      </c>
      <c r="E27" s="28">
        <v>49</v>
      </c>
      <c r="F27" s="4">
        <f t="shared" si="0"/>
        <v>8.2</v>
      </c>
      <c r="G27" s="29">
        <f t="shared" si="2"/>
        <v>21.8</v>
      </c>
      <c r="H27" s="30">
        <f t="shared" si="3"/>
        <v>29.7</v>
      </c>
      <c r="I27" s="5">
        <v>7.2</v>
      </c>
      <c r="J27" s="5">
        <v>7.3</v>
      </c>
      <c r="K27" s="6">
        <f t="shared" si="1"/>
        <v>0.9999999999999991</v>
      </c>
      <c r="L27" s="61">
        <f t="shared" si="4"/>
        <v>0.8999999999999995</v>
      </c>
      <c r="M27" s="31"/>
    </row>
    <row r="28" spans="1:13" ht="19.5" customHeight="1">
      <c r="A28" s="60" t="s">
        <v>11</v>
      </c>
      <c r="B28" s="17">
        <v>7017</v>
      </c>
      <c r="C28" s="17">
        <v>1459</v>
      </c>
      <c r="D28" s="23">
        <v>182</v>
      </c>
      <c r="E28" s="28">
        <v>66</v>
      </c>
      <c r="F28" s="4">
        <f t="shared" si="0"/>
        <v>8</v>
      </c>
      <c r="G28" s="29">
        <f t="shared" si="2"/>
        <v>20.8</v>
      </c>
      <c r="H28" s="30">
        <f t="shared" si="3"/>
        <v>36.3</v>
      </c>
      <c r="I28" s="5">
        <v>6.2</v>
      </c>
      <c r="J28" s="5">
        <v>6.8</v>
      </c>
      <c r="K28" s="6">
        <f t="shared" si="1"/>
        <v>1.7999999999999998</v>
      </c>
      <c r="L28" s="61">
        <f t="shared" si="4"/>
        <v>1.2000000000000002</v>
      </c>
      <c r="M28" s="31"/>
    </row>
    <row r="29" spans="1:13" ht="19.5" customHeight="1">
      <c r="A29" s="60" t="s">
        <v>12</v>
      </c>
      <c r="B29" s="17">
        <v>3890</v>
      </c>
      <c r="C29" s="17">
        <v>893.8</v>
      </c>
      <c r="D29" s="23">
        <v>103</v>
      </c>
      <c r="E29" s="28">
        <v>18</v>
      </c>
      <c r="F29" s="4">
        <f t="shared" si="0"/>
        <v>8.7</v>
      </c>
      <c r="G29" s="29">
        <f t="shared" si="2"/>
        <v>23</v>
      </c>
      <c r="H29" s="30">
        <f t="shared" si="3"/>
        <v>17.5</v>
      </c>
      <c r="I29" s="5">
        <v>9.7</v>
      </c>
      <c r="J29" s="5">
        <v>9.1</v>
      </c>
      <c r="K29" s="6">
        <f t="shared" si="1"/>
        <v>-1</v>
      </c>
      <c r="L29" s="61">
        <f t="shared" si="4"/>
        <v>-0.40000000000000036</v>
      </c>
      <c r="M29" s="31"/>
    </row>
    <row r="30" spans="1:13" ht="19.5" customHeight="1">
      <c r="A30" s="60" t="s">
        <v>53</v>
      </c>
      <c r="B30" s="17">
        <v>2327</v>
      </c>
      <c r="C30" s="17">
        <v>587</v>
      </c>
      <c r="D30" s="23">
        <v>66</v>
      </c>
      <c r="E30" s="28">
        <v>16</v>
      </c>
      <c r="F30" s="4">
        <f t="shared" si="0"/>
        <v>8.9</v>
      </c>
      <c r="G30" s="29">
        <f t="shared" si="2"/>
        <v>25.2</v>
      </c>
      <c r="H30" s="30">
        <f t="shared" si="3"/>
        <v>24.2</v>
      </c>
      <c r="I30" s="5">
        <v>9.6</v>
      </c>
      <c r="J30" s="5">
        <v>8.5</v>
      </c>
      <c r="K30" s="6">
        <f t="shared" si="1"/>
        <v>-0.6999999999999993</v>
      </c>
      <c r="L30" s="61">
        <f t="shared" si="4"/>
        <v>0.40000000000000036</v>
      </c>
      <c r="M30" s="31"/>
    </row>
    <row r="31" spans="1:13" ht="19.5" customHeight="1">
      <c r="A31" s="60" t="s">
        <v>19</v>
      </c>
      <c r="B31" s="17">
        <v>5150</v>
      </c>
      <c r="C31" s="17">
        <v>1283</v>
      </c>
      <c r="D31" s="23">
        <v>132</v>
      </c>
      <c r="E31" s="28">
        <v>28</v>
      </c>
      <c r="F31" s="4">
        <f t="shared" si="0"/>
        <v>9.7</v>
      </c>
      <c r="G31" s="29">
        <f t="shared" si="2"/>
        <v>24.9</v>
      </c>
      <c r="H31" s="30">
        <f t="shared" si="3"/>
        <v>21.2</v>
      </c>
      <c r="I31" s="5">
        <v>8.5</v>
      </c>
      <c r="J31" s="5">
        <v>12.9</v>
      </c>
      <c r="K31" s="6">
        <f t="shared" si="1"/>
        <v>1.1999999999999993</v>
      </c>
      <c r="L31" s="61">
        <f t="shared" si="4"/>
        <v>-3.200000000000001</v>
      </c>
      <c r="M31" s="31"/>
    </row>
    <row r="32" spans="1:13" ht="19.5" customHeight="1">
      <c r="A32" s="60" t="s">
        <v>20</v>
      </c>
      <c r="B32" s="17">
        <v>1269</v>
      </c>
      <c r="C32" s="17">
        <v>273.2</v>
      </c>
      <c r="D32" s="23">
        <v>32</v>
      </c>
      <c r="E32" s="28">
        <v>7</v>
      </c>
      <c r="F32" s="4">
        <f t="shared" si="0"/>
        <v>8.5</v>
      </c>
      <c r="G32" s="29">
        <f t="shared" si="2"/>
        <v>21.5</v>
      </c>
      <c r="H32" s="30">
        <f t="shared" si="3"/>
        <v>21.9</v>
      </c>
      <c r="I32" s="5">
        <v>9.3</v>
      </c>
      <c r="J32" s="5">
        <v>8.8</v>
      </c>
      <c r="K32" s="6">
        <f t="shared" si="1"/>
        <v>-0.8000000000000007</v>
      </c>
      <c r="L32" s="61">
        <f t="shared" si="4"/>
        <v>-0.3000000000000007</v>
      </c>
      <c r="M32" s="31"/>
    </row>
    <row r="33" spans="1:13" ht="19.5" customHeight="1">
      <c r="A33" s="60" t="s">
        <v>54</v>
      </c>
      <c r="B33" s="17">
        <v>2596</v>
      </c>
      <c r="C33" s="17">
        <v>790</v>
      </c>
      <c r="D33" s="23">
        <v>67</v>
      </c>
      <c r="E33" s="28">
        <v>17</v>
      </c>
      <c r="F33" s="4">
        <f t="shared" si="0"/>
        <v>11.8</v>
      </c>
      <c r="G33" s="29">
        <f t="shared" si="2"/>
        <v>30.4</v>
      </c>
      <c r="H33" s="30">
        <f t="shared" si="3"/>
        <v>25.4</v>
      </c>
      <c r="I33" s="5">
        <v>10</v>
      </c>
      <c r="J33" s="5">
        <v>7.3</v>
      </c>
      <c r="K33" s="6">
        <f t="shared" si="1"/>
        <v>1.8000000000000007</v>
      </c>
      <c r="L33" s="61">
        <f t="shared" si="4"/>
        <v>4.500000000000001</v>
      </c>
      <c r="M33" s="31"/>
    </row>
    <row r="34" spans="1:13" ht="19.5" customHeight="1">
      <c r="A34" s="60" t="s">
        <v>13</v>
      </c>
      <c r="B34" s="38">
        <v>995</v>
      </c>
      <c r="C34" s="38">
        <v>313.4</v>
      </c>
      <c r="D34" s="39">
        <v>26</v>
      </c>
      <c r="E34" s="40">
        <v>3</v>
      </c>
      <c r="F34" s="41">
        <f t="shared" si="0"/>
        <v>12.1</v>
      </c>
      <c r="G34" s="29">
        <f t="shared" si="2"/>
        <v>31.5</v>
      </c>
      <c r="H34" s="42">
        <f t="shared" si="3"/>
        <v>11.5</v>
      </c>
      <c r="I34" s="5">
        <v>10.6</v>
      </c>
      <c r="J34" s="5">
        <v>10.1</v>
      </c>
      <c r="K34" s="6">
        <f t="shared" si="1"/>
        <v>1.5</v>
      </c>
      <c r="L34" s="61">
        <f t="shared" si="4"/>
        <v>2</v>
      </c>
      <c r="M34" s="31"/>
    </row>
    <row r="35" spans="1:12" ht="19.5" customHeight="1">
      <c r="A35" s="62" t="s">
        <v>55</v>
      </c>
      <c r="B35" s="43">
        <v>5629.6</v>
      </c>
      <c r="C35" s="43">
        <v>1183.9</v>
      </c>
      <c r="D35" s="44">
        <v>144</v>
      </c>
      <c r="E35" s="44">
        <v>48</v>
      </c>
      <c r="F35" s="45">
        <f t="shared" si="0"/>
        <v>8.2</v>
      </c>
      <c r="G35" s="46">
        <f t="shared" si="2"/>
        <v>21</v>
      </c>
      <c r="H35" s="46">
        <f t="shared" si="3"/>
        <v>33.3</v>
      </c>
      <c r="I35" s="8">
        <v>8.8</v>
      </c>
      <c r="J35" s="8">
        <v>8.9</v>
      </c>
      <c r="K35" s="9">
        <f t="shared" si="1"/>
        <v>-0.6000000000000014</v>
      </c>
      <c r="L35" s="63">
        <f t="shared" si="4"/>
        <v>-0.7000000000000011</v>
      </c>
    </row>
    <row r="36" spans="1:12" ht="19.5" customHeight="1">
      <c r="A36" s="65" t="s">
        <v>25</v>
      </c>
      <c r="B36" s="10">
        <f>SUM(B15:B35)</f>
        <v>77408.8</v>
      </c>
      <c r="C36" s="10">
        <f>SUM(C15:C35)</f>
        <v>17822.7</v>
      </c>
      <c r="D36" s="24">
        <f>SUM(D15:D35)</f>
        <v>2005</v>
      </c>
      <c r="E36" s="33">
        <f>SUM(E15:E35)</f>
        <v>571</v>
      </c>
      <c r="F36" s="7">
        <f t="shared" si="0"/>
        <v>8.9</v>
      </c>
      <c r="G36" s="36">
        <f t="shared" si="2"/>
        <v>23</v>
      </c>
      <c r="H36" s="35">
        <f t="shared" si="3"/>
        <v>28.5</v>
      </c>
      <c r="I36" s="8">
        <v>8.5</v>
      </c>
      <c r="J36" s="8">
        <v>8.8</v>
      </c>
      <c r="K36" s="9">
        <f t="shared" si="1"/>
        <v>0.40000000000000036</v>
      </c>
      <c r="L36" s="63">
        <f t="shared" si="4"/>
        <v>0.09999999999999964</v>
      </c>
    </row>
    <row r="37" spans="1:12" ht="19.5" customHeight="1" thickBot="1">
      <c r="A37" s="66" t="s">
        <v>36</v>
      </c>
      <c r="B37" s="67">
        <f>B14+B36</f>
        <v>235781.8</v>
      </c>
      <c r="C37" s="67">
        <f>C14+C36</f>
        <v>60525.2</v>
      </c>
      <c r="D37" s="68">
        <f>D14+D36</f>
        <v>6111</v>
      </c>
      <c r="E37" s="69">
        <f>E14+E36</f>
        <v>1376</v>
      </c>
      <c r="F37" s="70">
        <f t="shared" si="0"/>
        <v>9.9</v>
      </c>
      <c r="G37" s="71">
        <f t="shared" si="2"/>
        <v>25.7</v>
      </c>
      <c r="H37" s="71">
        <f t="shared" si="3"/>
        <v>22.5</v>
      </c>
      <c r="I37" s="72">
        <v>9.6</v>
      </c>
      <c r="J37" s="72">
        <v>9.5</v>
      </c>
      <c r="K37" s="73">
        <f t="shared" si="1"/>
        <v>0.3000000000000007</v>
      </c>
      <c r="L37" s="74">
        <f t="shared" si="4"/>
        <v>0.40000000000000036</v>
      </c>
    </row>
    <row r="38" spans="1:9" ht="24" customHeight="1" thickBot="1">
      <c r="A38" s="15" t="s">
        <v>28</v>
      </c>
      <c r="E38" s="16" t="s">
        <v>56</v>
      </c>
      <c r="F38" s="16"/>
      <c r="G38" s="16"/>
      <c r="H38" s="16"/>
      <c r="I38" s="16"/>
    </row>
    <row r="39" spans="1:12" ht="19.5" customHeight="1">
      <c r="A39" s="75" t="s">
        <v>35</v>
      </c>
      <c r="B39" s="76" t="s">
        <v>29</v>
      </c>
      <c r="C39" s="77" t="s">
        <v>30</v>
      </c>
      <c r="D39" s="78" t="s">
        <v>34</v>
      </c>
      <c r="E39" s="79" t="s">
        <v>31</v>
      </c>
      <c r="F39" s="47"/>
      <c r="G39" s="47"/>
      <c r="H39" s="47"/>
      <c r="I39" s="47"/>
      <c r="J39" s="47"/>
      <c r="K39" s="80" t="s">
        <v>32</v>
      </c>
      <c r="L39" s="81" t="s">
        <v>33</v>
      </c>
    </row>
    <row r="40" spans="1:12" ht="19.5" customHeight="1" thickBot="1">
      <c r="A40" s="82" t="s">
        <v>57</v>
      </c>
      <c r="B40" s="83">
        <v>13</v>
      </c>
      <c r="C40" s="84">
        <v>14.2</v>
      </c>
      <c r="D40" s="85">
        <v>11.5</v>
      </c>
      <c r="E40" s="86">
        <v>12.3</v>
      </c>
      <c r="F40" s="48"/>
      <c r="G40" s="48"/>
      <c r="H40" s="48"/>
      <c r="I40" s="49"/>
      <c r="J40" s="49"/>
      <c r="K40" s="87">
        <v>15.5</v>
      </c>
      <c r="L40" s="88">
        <v>10.3</v>
      </c>
    </row>
    <row r="41" ht="15" customHeight="1"/>
    <row r="42" spans="1:11" ht="15.75" customHeight="1">
      <c r="A42" s="19" t="s">
        <v>58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1" ht="15.75" customHeight="1">
      <c r="A43" s="18" t="s">
        <v>41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0" ht="15.75" customHeight="1">
      <c r="A44" s="18" t="s">
        <v>59</v>
      </c>
      <c r="B44" s="18"/>
      <c r="C44" s="18"/>
      <c r="D44" s="18"/>
      <c r="E44" s="18"/>
      <c r="F44" s="18"/>
      <c r="G44" s="18"/>
      <c r="H44" s="18"/>
      <c r="I44" s="18"/>
      <c r="J44" s="18"/>
    </row>
    <row r="45" spans="1:10" ht="15.75" customHeight="1">
      <c r="A45" s="18" t="s">
        <v>60</v>
      </c>
      <c r="B45" s="18"/>
      <c r="C45" s="18"/>
      <c r="D45" s="18"/>
      <c r="E45" s="18"/>
      <c r="F45" s="18"/>
      <c r="G45" s="18"/>
      <c r="H45" s="18"/>
      <c r="I45" s="18"/>
      <c r="J45" s="18"/>
    </row>
    <row r="46" spans="1:11" ht="15.75" customHeight="1">
      <c r="A46" s="18" t="s">
        <v>61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5.75" customHeight="1">
      <c r="A47" s="89" t="s">
        <v>62</v>
      </c>
      <c r="B47" s="89"/>
      <c r="C47" s="89"/>
      <c r="D47" s="89"/>
      <c r="E47" s="89"/>
      <c r="F47" s="89"/>
      <c r="G47" s="89"/>
      <c r="H47" s="89"/>
      <c r="I47" s="18"/>
      <c r="J47" s="18"/>
      <c r="K47" s="18"/>
    </row>
    <row r="48" spans="1:11" ht="15.75" customHeight="1">
      <c r="A48" s="90" t="s">
        <v>63</v>
      </c>
      <c r="B48" s="90"/>
      <c r="C48" s="90"/>
      <c r="D48" s="90"/>
      <c r="E48" s="90"/>
      <c r="F48" s="90"/>
      <c r="G48" s="90"/>
      <c r="H48" s="90"/>
      <c r="I48" s="18"/>
      <c r="J48" s="18"/>
      <c r="K48" s="18"/>
    </row>
    <row r="49" ht="15.75" customHeight="1">
      <c r="A49" s="18" t="s">
        <v>64</v>
      </c>
    </row>
    <row r="50" ht="15.75" customHeight="1"/>
  </sheetData>
  <sheetProtection/>
  <mergeCells count="2">
    <mergeCell ref="A47:H47"/>
    <mergeCell ref="A48:H48"/>
  </mergeCell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和歌山県総務部市町村課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行政班</dc:creator>
  <cp:keywords/>
  <dc:description/>
  <cp:lastModifiedBy>144151</cp:lastModifiedBy>
  <cp:lastPrinted>2017-03-02T05:29:46Z</cp:lastPrinted>
  <dcterms:created xsi:type="dcterms:W3CDTF">2001-08-21T02:11:25Z</dcterms:created>
  <dcterms:modified xsi:type="dcterms:W3CDTF">2023-03-15T09:40:30Z</dcterms:modified>
  <cp:category/>
  <cp:version/>
  <cp:contentType/>
  <cp:contentStatus/>
</cp:coreProperties>
</file>