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<sst xmlns="http://schemas.openxmlformats.org/spreadsheetml/2006/main" count="221" uniqueCount="111">
  <si>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</si>
  <si>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</si>
  <si>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</si>
  <si>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</si>
  <si>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</si>
  <si>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</si>
  <si>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</si>
  <si>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</si>
  <si>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</si>
  <si>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</si>
  <si>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</si>
  <si>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</si>
  <si>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</si>
  <si>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</si>
  <si>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</si>
  <si>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</si>
  <si>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</si>
  <si>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</si>
  <si>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</si>
  <si>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</si>
  <si>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</si>
  <si>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</si>
  <si>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</si>
  <si>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</si>
  <si>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</si>
  <si>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</si>
  <si>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</si>
  <si>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</si>
  <si>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</si>
  <si>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</si>
  <si>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</si>
  <si>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</si>
  <si>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</si>
  <si>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</si>
  <si>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</si>
  <si>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</si>
  <si>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</si>
  <si>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</si>
  <si>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</si>
  <si>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</si>
  <si>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</si>
  <si>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</si>
  <si>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</si>
  <si>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</si>
  <si>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</si>
  <si>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</si>
  <si>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</si>
  <si>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</si>
  <si>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</si>
  <si>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</si>
  <si>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</si>
  <si>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</si>
  <si>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</si>
  <si>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</si>
  <si>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</si>
  <si>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</si>
  <si>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</si>
  <si>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</si>
  <si>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</si>
  <si>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</si>
  <si>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</si>
  <si>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</si>
  <si>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</si>
  <si>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</si>
  <si>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</si>
  <si>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</si>
  <si>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</si>
  <si>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</si>
  <si>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</si>
  <si>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</si>
  <si>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</si>
  <si>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</si>
  <si>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</si>
  <si>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</si>
  <si>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</si>
  <si>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</si>
  <si>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</si>
  <si>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</si>
  <si>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</si>
  <si>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</si>
  <si>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</si>
  <si>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</si>
  <si>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</si>
  <si>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</si>
  <si>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</si>
  <si>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</si>
  <si>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</si>
  <si>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</si>
  <si>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</si>
  <si>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</si>
  <si>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</si>
  <si>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</si>
  <si>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</si>
  <si>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</si>
  <si>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</si>
  <si>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</si>
  <si>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那智勝浦町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</si>
  <si>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</si>
  <si>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</si>
  <si>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</si>
  <si>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</si>
  <si>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</si>
  <si>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</si>
  <si>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</si>
  <si>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</si>
  <si>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</si>
  <si>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</si>
  <si>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</si>
  <si>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ということで、定住人口の少ない那智山区における観光人口を主な計画処理人口としているため、使用料が多く見込めない状況の中で、収入の大半を一般会計からの繰入金で補填している状況である。効率性においても、当初計画観光人口の増加を見込んで施設の整備を行っているため、近年観光人口は増加傾向ではあるが、依然計画観光人口には及んでおらず施設利用率は低い値となっ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1">
      <t>ナチ</t>
    </rPh>
    <rPh sb="31" eb="32">
      <t>サン</t>
    </rPh>
    <rPh sb="32" eb="33">
      <t>ク</t>
    </rPh>
    <rPh sb="37" eb="39">
      <t>カンコウ</t>
    </rPh>
    <rPh sb="39" eb="41">
      <t>ジンコウ</t>
    </rPh>
    <rPh sb="42" eb="43">
      <t>オモ</t>
    </rPh>
    <rPh sb="44" eb="46">
      <t>ケイカク</t>
    </rPh>
    <rPh sb="46" eb="48">
      <t>ショリ</t>
    </rPh>
    <rPh sb="48" eb="50">
      <t>ジンコウ</t>
    </rPh>
    <rPh sb="58" eb="60">
      <t>シヨウ</t>
    </rPh>
    <rPh sb="60" eb="61">
      <t>リョウ</t>
    </rPh>
    <rPh sb="62" eb="63">
      <t>オオ</t>
    </rPh>
    <rPh sb="64" eb="66">
      <t>ミコ</t>
    </rPh>
    <rPh sb="69" eb="71">
      <t>ジョウキョウ</t>
    </rPh>
    <rPh sb="72" eb="73">
      <t>ナカ</t>
    </rPh>
    <rPh sb="75" eb="77">
      <t>シュウニュウ</t>
    </rPh>
    <rPh sb="78" eb="80">
      <t>タイハン</t>
    </rPh>
    <rPh sb="81" eb="83">
      <t>イッパン</t>
    </rPh>
    <rPh sb="83" eb="85">
      <t>カイケイ</t>
    </rPh>
    <rPh sb="88" eb="90">
      <t>クリイレ</t>
    </rPh>
    <rPh sb="90" eb="91">
      <t>キン</t>
    </rPh>
    <rPh sb="92" eb="94">
      <t>ホテン</t>
    </rPh>
    <rPh sb="98" eb="100">
      <t>ジョウキョウ</t>
    </rPh>
    <rPh sb="104" eb="107">
      <t>コウリツセイ</t>
    </rPh>
    <rPh sb="113" eb="115">
      <t>トウショ</t>
    </rPh>
    <rPh sb="115" eb="117">
      <t>ケイカク</t>
    </rPh>
    <rPh sb="117" eb="119">
      <t>カンコウ</t>
    </rPh>
    <rPh sb="119" eb="121">
      <t>ジンコウ</t>
    </rPh>
    <rPh sb="122" eb="124">
      <t>ゾウカ</t>
    </rPh>
    <rPh sb="125" eb="127">
      <t>ミコ</t>
    </rPh>
    <rPh sb="129" eb="131">
      <t>シセツ</t>
    </rPh>
    <rPh sb="132" eb="134">
      <t>セイビ</t>
    </rPh>
    <rPh sb="135" eb="136">
      <t>オコナ</t>
    </rPh>
    <rPh sb="143" eb="145">
      <t>キンネン</t>
    </rPh>
    <rPh sb="145" eb="147">
      <t>カンコウ</t>
    </rPh>
    <rPh sb="147" eb="149">
      <t>ジンコウ</t>
    </rPh>
    <rPh sb="150" eb="152">
      <t>ゾウカ</t>
    </rPh>
    <rPh sb="152" eb="154">
      <t>ケイコウ</t>
    </rPh>
    <rPh sb="160" eb="162">
      <t>イゼン</t>
    </rPh>
    <rPh sb="162" eb="164">
      <t>ケイカク</t>
    </rPh>
    <rPh sb="164" eb="166">
      <t>カンコウ</t>
    </rPh>
    <rPh sb="166" eb="168">
      <t>ジンコウ</t>
    </rPh>
    <rPh sb="170" eb="171">
      <t>オヨ</t>
    </rPh>
    <rPh sb="176" eb="178">
      <t>シセツ</t>
    </rPh>
    <rPh sb="178" eb="181">
      <t>リヨウリツ</t>
    </rPh>
    <rPh sb="182" eb="183">
      <t>ヒク</t>
    </rPh>
    <rPh sb="184" eb="185">
      <t>アタイ</t>
    </rPh>
    <phoneticPr fontId="4"/>
  </si>
  <si>
    <t>　平成10年度からの供用開始であるため、下水道管渠・マンホールや汚水処理施設はまだ新しいが、施設の老朽化が進んでいく中で、施設更新計画と財源確保が問題となってくる。</t>
    <rPh sb="1" eb="3">
      <t>ヘイセイ</t>
    </rPh>
    <rPh sb="5" eb="6">
      <t>ネン</t>
    </rPh>
    <rPh sb="6" eb="7">
      <t>ド</t>
    </rPh>
    <rPh sb="10" eb="12">
      <t>キョウヨウ</t>
    </rPh>
    <rPh sb="12" eb="14">
      <t>カイシ</t>
    </rPh>
    <rPh sb="20" eb="23">
      <t>ゲスイドウ</t>
    </rPh>
    <rPh sb="23" eb="25">
      <t>カンキョ</t>
    </rPh>
    <rPh sb="32" eb="34">
      <t>オスイ</t>
    </rPh>
    <rPh sb="34" eb="36">
      <t>ショリ</t>
    </rPh>
    <rPh sb="36" eb="38">
      <t>シセツ</t>
    </rPh>
    <rPh sb="41" eb="42">
      <t>アタラ</t>
    </rPh>
    <rPh sb="46" eb="48">
      <t>シセツ</t>
    </rPh>
    <rPh sb="49" eb="52">
      <t>ロウキュウカ</t>
    </rPh>
    <rPh sb="53" eb="54">
      <t>スス</t>
    </rPh>
    <rPh sb="58" eb="59">
      <t>ナカ</t>
    </rPh>
    <rPh sb="61" eb="63">
      <t>シセツ</t>
    </rPh>
    <rPh sb="63" eb="65">
      <t>コウシン</t>
    </rPh>
    <rPh sb="65" eb="67">
      <t>ケイカク</t>
    </rPh>
    <rPh sb="68" eb="70">
      <t>ザイゲン</t>
    </rPh>
    <rPh sb="70" eb="72">
      <t>カクホ</t>
    </rPh>
    <rPh sb="73" eb="75">
      <t>モンダイ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</si>
  <si>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3">
      <t>ロウキュウ</t>
    </rPh>
    <rPh sb="13" eb="14">
      <t>カ</t>
    </rPh>
    <rPh sb="15" eb="16">
      <t>トモナ</t>
    </rPh>
    <rPh sb="17" eb="19">
      <t>コウシン</t>
    </rPh>
    <rPh sb="19" eb="21">
      <t>ヒヨウ</t>
    </rPh>
    <rPh sb="22" eb="24">
      <t>ゾウカ</t>
    </rPh>
    <rPh sb="25" eb="27">
      <t>ヨソク</t>
    </rPh>
    <rPh sb="32" eb="34">
      <t>シヨウ</t>
    </rPh>
    <rPh sb="34" eb="35">
      <t>リョウ</t>
    </rPh>
    <rPh sb="35" eb="37">
      <t>シュウニュウ</t>
    </rPh>
    <rPh sb="38" eb="40">
      <t>ミコ</t>
    </rPh>
    <rPh sb="43" eb="45">
      <t>ザイゲン</t>
    </rPh>
    <rPh sb="50" eb="52">
      <t>イッパン</t>
    </rPh>
    <rPh sb="52" eb="54">
      <t>カイケイ</t>
    </rPh>
    <rPh sb="57" eb="59">
      <t>クリイレ</t>
    </rPh>
    <rPh sb="59" eb="60">
      <t>キン</t>
    </rPh>
    <rPh sb="61" eb="63">
      <t>タイハン</t>
    </rPh>
    <rPh sb="64" eb="65">
      <t>シ</t>
    </rPh>
    <rPh sb="72" eb="74">
      <t>ザイセイ</t>
    </rPh>
    <rPh sb="74" eb="76">
      <t>ブキョク</t>
    </rPh>
    <rPh sb="78" eb="80">
      <t>キョウギ</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</si>
</sst>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177216"/>
        <c:axId val="571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7177216"/>
        <c:axId val="57179520"/>
      </c:lineChart>
      <c:dateAx>
        <c:axId val="57177216"/>
        <c:scaling>
          <c:orientation val="minMax"/>
        </c:scaling>
        <c:delete val="1"/>
        <c:axPos val="b"/>
        <c:numFmt formatCode="ge" sourceLinked="1"/>
        <c:majorTickMark val="none"/>
        <c:minorTickMark val="none"/>
        <c:tickLblPos val="none"/>
        <c:crossAx val="57179520"/>
        <c:crosses val="autoZero"/>
        <c:auto val="1"/>
        <c:lblOffset val="100"/>
        <c:baseTimeUnit val="years"/>
      </c:dateAx>
      <c:valAx>
        <c:axId val="571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15.2</c:v>
                </c:pt>
                <c:pt idx="1">
                  <c:v>14</c:v>
                </c:pt>
                <c:pt idx="2">
                  <c:v>10.199999999999999</c:v>
                </c:pt>
                <c:pt idx="3">
                  <c:v>10.6</c:v>
                </c:pt>
                <c:pt idx="4">
                  <c:v>11</c:v>
                </c:pt>
              </c:numCache>
            </c:numRef>
          </c:val>
        </c:ser>
        <c:dLbls>
          <c:showLegendKey val="0"/>
          <c:showVal val="0"/>
          <c:showCatName val="0"/>
          <c:showSerName val="0"/>
          <c:showPercent val="0"/>
          <c:showBubbleSize val="0"/>
        </c:dLbls>
        <c:gapWidth val="150"/>
        <c:axId val="55920896"/>
        <c:axId val="559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55920896"/>
        <c:axId val="55927168"/>
      </c:lineChart>
      <c:dateAx>
        <c:axId val="55920896"/>
        <c:scaling>
          <c:orientation val="minMax"/>
        </c:scaling>
        <c:delete val="1"/>
        <c:axPos val="b"/>
        <c:numFmt formatCode="ge" sourceLinked="1"/>
        <c:majorTickMark val="none"/>
        <c:minorTickMark val="none"/>
        <c:tickLblPos val="none"/>
        <c:crossAx val="55927168"/>
        <c:crosses val="autoZero"/>
        <c:auto val="1"/>
        <c:lblOffset val="100"/>
        <c:baseTimeUnit val="years"/>
      </c:dateAx>
      <c:valAx>
        <c:axId val="55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68.33</c:v>
                </c:pt>
                <c:pt idx="1">
                  <c:v>67.77</c:v>
                </c:pt>
                <c:pt idx="2">
                  <c:v>68.599999999999994</c:v>
                </c:pt>
                <c:pt idx="3">
                  <c:v>63.72</c:v>
                </c:pt>
                <c:pt idx="4">
                  <c:v>69.09</c:v>
                </c:pt>
              </c:numCache>
            </c:numRef>
          </c:val>
        </c:ser>
        <c:dLbls>
          <c:showLegendKey val="0"/>
          <c:showVal val="0"/>
          <c:showCatName val="0"/>
          <c:showSerName val="0"/>
          <c:showPercent val="0"/>
          <c:showBubbleSize val="0"/>
        </c:dLbls>
        <c:gapWidth val="150"/>
        <c:axId val="55940992"/>
        <c:axId val="559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55940992"/>
        <c:axId val="55955456"/>
      </c:lineChart>
      <c:dateAx>
        <c:axId val="55940992"/>
        <c:scaling>
          <c:orientation val="minMax"/>
        </c:scaling>
        <c:delete val="1"/>
        <c:axPos val="b"/>
        <c:numFmt formatCode="ge" sourceLinked="1"/>
        <c:majorTickMark val="none"/>
        <c:minorTickMark val="none"/>
        <c:tickLblPos val="none"/>
        <c:crossAx val="55955456"/>
        <c:crosses val="autoZero"/>
        <c:auto val="1"/>
        <c:lblOffset val="100"/>
        <c:baseTimeUnit val="years"/>
      </c:dateAx>
      <c:valAx>
        <c:axId val="559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98.78</c:v>
                </c:pt>
                <c:pt idx="1">
                  <c:v>97.65</c:v>
                </c:pt>
                <c:pt idx="2">
                  <c:v>98.08</c:v>
                </c:pt>
                <c:pt idx="3">
                  <c:v>97.8</c:v>
                </c:pt>
                <c:pt idx="4">
                  <c:v>98.42</c:v>
                </c:pt>
              </c:numCache>
            </c:numRef>
          </c:val>
        </c:ser>
        <c:dLbls>
          <c:showLegendKey val="0"/>
          <c:showVal val="0"/>
          <c:showCatName val="0"/>
          <c:showSerName val="0"/>
          <c:showPercent val="0"/>
          <c:showBubbleSize val="0"/>
        </c:dLbls>
        <c:gapWidth val="150"/>
        <c:axId val="159351552"/>
        <c:axId val="15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1552"/>
        <c:axId val="159354240"/>
      </c:lineChart>
      <c:dateAx>
        <c:axId val="159351552"/>
        <c:scaling>
          <c:orientation val="minMax"/>
        </c:scaling>
        <c:delete val="1"/>
        <c:axPos val="b"/>
        <c:numFmt formatCode="ge" sourceLinked="1"/>
        <c:majorTickMark val="none"/>
        <c:minorTickMark val="none"/>
        <c:tickLblPos val="none"/>
        <c:crossAx val="159354240"/>
        <c:crosses val="autoZero"/>
        <c:auto val="1"/>
        <c:lblOffset val="100"/>
        <c:baseTimeUnit val="years"/>
      </c:dateAx>
      <c:valAx>
        <c:axId val="15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84544"/>
        <c:axId val="1597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84544"/>
        <c:axId val="159707904"/>
      </c:lineChart>
      <c:dateAx>
        <c:axId val="159484544"/>
        <c:scaling>
          <c:orientation val="minMax"/>
        </c:scaling>
        <c:delete val="1"/>
        <c:axPos val="b"/>
        <c:numFmt formatCode="ge" sourceLinked="1"/>
        <c:majorTickMark val="none"/>
        <c:minorTickMark val="none"/>
        <c:tickLblPos val="none"/>
        <c:crossAx val="159707904"/>
        <c:crosses val="autoZero"/>
        <c:auto val="1"/>
        <c:lblOffset val="100"/>
        <c:baseTimeUnit val="years"/>
      </c:dateAx>
      <c:valAx>
        <c:axId val="159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2354176"/>
        <c:axId val="1923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354176"/>
        <c:axId val="192363520"/>
      </c:lineChart>
      <c:dateAx>
        <c:axId val="192354176"/>
        <c:scaling>
          <c:orientation val="minMax"/>
        </c:scaling>
        <c:delete val="1"/>
        <c:axPos val="b"/>
        <c:numFmt formatCode="ge" sourceLinked="1"/>
        <c:majorTickMark val="none"/>
        <c:minorTickMark val="none"/>
        <c:tickLblPos val="none"/>
        <c:crossAx val="192363520"/>
        <c:crosses val="autoZero"/>
        <c:auto val="1"/>
        <c:lblOffset val="100"/>
        <c:baseTimeUnit val="years"/>
      </c:dateAx>
      <c:valAx>
        <c:axId val="1923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334272"/>
        <c:axId val="19464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34272"/>
        <c:axId val="194646016"/>
      </c:lineChart>
      <c:dateAx>
        <c:axId val="193334272"/>
        <c:scaling>
          <c:orientation val="minMax"/>
        </c:scaling>
        <c:delete val="1"/>
        <c:axPos val="b"/>
        <c:numFmt formatCode="ge" sourceLinked="1"/>
        <c:majorTickMark val="none"/>
        <c:minorTickMark val="none"/>
        <c:tickLblPos val="none"/>
        <c:crossAx val="194646016"/>
        <c:crosses val="autoZero"/>
        <c:auto val="1"/>
        <c:lblOffset val="100"/>
        <c:baseTimeUnit val="years"/>
      </c:dateAx>
      <c:valAx>
        <c:axId val="1946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857856"/>
        <c:axId val="202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857856"/>
        <c:axId val="202921856"/>
      </c:lineChart>
      <c:dateAx>
        <c:axId val="202857856"/>
        <c:scaling>
          <c:orientation val="minMax"/>
        </c:scaling>
        <c:delete val="1"/>
        <c:axPos val="b"/>
        <c:numFmt formatCode="ge" sourceLinked="1"/>
        <c:majorTickMark val="none"/>
        <c:minorTickMark val="none"/>
        <c:tickLblPos val="none"/>
        <c:crossAx val="202921856"/>
        <c:crosses val="autoZero"/>
        <c:auto val="1"/>
        <c:lblOffset val="100"/>
        <c:baseTimeUnit val="years"/>
      </c:dateAx>
      <c:valAx>
        <c:axId val="202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791616"/>
        <c:axId val="557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55791616"/>
        <c:axId val="55793536"/>
      </c:lineChart>
      <c:dateAx>
        <c:axId val="55791616"/>
        <c:scaling>
          <c:orientation val="minMax"/>
        </c:scaling>
        <c:delete val="1"/>
        <c:axPos val="b"/>
        <c:numFmt formatCode="ge" sourceLinked="1"/>
        <c:majorTickMark val="none"/>
        <c:minorTickMark val="none"/>
        <c:tickLblPos val="none"/>
        <c:crossAx val="55793536"/>
        <c:crosses val="autoZero"/>
        <c:auto val="1"/>
        <c:lblOffset val="100"/>
        <c:baseTimeUnit val="years"/>
      </c:dateAx>
      <c:valAx>
        <c:axId val="557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16.579999999999998</c:v>
                </c:pt>
                <c:pt idx="1">
                  <c:v>21.78</c:v>
                </c:pt>
                <c:pt idx="2">
                  <c:v>17.670000000000002</c:v>
                </c:pt>
                <c:pt idx="3">
                  <c:v>16.88</c:v>
                </c:pt>
                <c:pt idx="4">
                  <c:v>15.79</c:v>
                </c:pt>
              </c:numCache>
            </c:numRef>
          </c:val>
        </c:ser>
        <c:dLbls>
          <c:showLegendKey val="0"/>
          <c:showVal val="0"/>
          <c:showCatName val="0"/>
          <c:showSerName val="0"/>
          <c:showPercent val="0"/>
          <c:showBubbleSize val="0"/>
        </c:dLbls>
        <c:gapWidth val="150"/>
        <c:axId val="55806976"/>
        <c:axId val="55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55806976"/>
        <c:axId val="55809152"/>
      </c:lineChart>
      <c:dateAx>
        <c:axId val="55806976"/>
        <c:scaling>
          <c:orientation val="minMax"/>
        </c:scaling>
        <c:delete val="1"/>
        <c:axPos val="b"/>
        <c:numFmt formatCode="ge" sourceLinked="1"/>
        <c:majorTickMark val="none"/>
        <c:minorTickMark val="none"/>
        <c:tickLblPos val="none"/>
        <c:crossAx val="55809152"/>
        <c:crosses val="autoZero"/>
        <c:auto val="1"/>
        <c:lblOffset val="100"/>
        <c:baseTimeUnit val="years"/>
      </c:dateAx>
      <c:valAx>
        <c:axId val="55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1119.24</c:v>
                </c:pt>
                <c:pt idx="1">
                  <c:v>804.04</c:v>
                </c:pt>
                <c:pt idx="2">
                  <c:v>941.55</c:v>
                </c:pt>
                <c:pt idx="3">
                  <c:v>955.72</c:v>
                </c:pt>
                <c:pt idx="4">
                  <c:v>1020.66</c:v>
                </c:pt>
              </c:numCache>
            </c:numRef>
          </c:val>
        </c:ser>
        <c:dLbls>
          <c:showLegendKey val="0"/>
          <c:showVal val="0"/>
          <c:showCatName val="0"/>
          <c:showSerName val="0"/>
          <c:showPercent val="0"/>
          <c:showBubbleSize val="0"/>
        </c:dLbls>
        <c:gapWidth val="150"/>
        <c:axId val="55822976"/>
        <c:axId val="55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55822976"/>
        <c:axId val="55907072"/>
      </c:lineChart>
      <c:dateAx>
        <c:axId val="55822976"/>
        <c:scaling>
          <c:orientation val="minMax"/>
        </c:scaling>
        <c:delete val="1"/>
        <c:axPos val="b"/>
        <c:numFmt formatCode="ge" sourceLinked="1"/>
        <c:majorTickMark val="none"/>
        <c:minorTickMark val="none"/>
        <c:tickLblPos val="none"/>
        <c:crossAx val="55907072"/>
        <c:crosses val="autoZero"/>
        <c:auto val="1"/>
        <c:lblOffset val="100"/>
        <c:baseTimeUnit val="years"/>
      </c:dateAx>
      <c:valAx>
        <c:axId val="559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那智勝浦町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16276</v>
      </c>
      <c r="AM8" s="64"/>
      <c r="AN8" s="64"/>
      <c r="AO8" s="64"/>
      <c r="AP8" s="64"/>
      <c r="AQ8" s="64"/>
      <c r="AR8" s="64"/>
      <c r="AS8" s="64"/>
      <c r="AT8" s="63">
        <f>データ!S6</f>
        <v>183.31</v>
      </c>
      <c r="AU8" s="63"/>
      <c r="AV8" s="63"/>
      <c r="AW8" s="63"/>
      <c r="AX8" s="63"/>
      <c r="AY8" s="63"/>
      <c r="AZ8" s="63"/>
      <c r="BA8" s="63"/>
      <c r="BB8" s="63">
        <f>データ!T6</f>
        <v>88.79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0.68</v>
      </c>
      <c r="Q10" s="63"/>
      <c r="R10" s="63"/>
      <c r="S10" s="63"/>
      <c r="T10" s="63"/>
      <c r="U10" s="63"/>
      <c r="V10" s="63"/>
      <c r="W10" s="63">
        <f>データ!P6</f>
        <v>78.64</v>
      </c>
      <c r="X10" s="63"/>
      <c r="Y10" s="63"/>
      <c r="Z10" s="63"/>
      <c r="AA10" s="63"/>
      <c r="AB10" s="63"/>
      <c r="AC10" s="63"/>
      <c r="AD10" s="64">
        <f>データ!Q6</f>
        <v>2590</v>
      </c>
      <c r="AE10" s="64"/>
      <c r="AF10" s="64"/>
      <c r="AG10" s="64"/>
      <c r="AH10" s="64"/>
      <c r="AI10" s="64"/>
      <c r="AJ10" s="64"/>
      <c r="AK10" s="2"/>
      <c r="AL10" s="64">
        <f>データ!U6</f>
        <v>110</v>
      </c>
      <c r="AM10" s="64"/>
      <c r="AN10" s="64"/>
      <c r="AO10" s="64"/>
      <c r="AP10" s="64"/>
      <c r="AQ10" s="64"/>
      <c r="AR10" s="64"/>
      <c r="AS10" s="64"/>
      <c r="AT10" s="63">
        <f>データ!V6</f>
        <v>0.12</v>
      </c>
      <c r="AU10" s="63"/>
      <c r="AV10" s="63"/>
      <c r="AW10" s="63"/>
      <c r="AX10" s="63"/>
      <c r="AY10" s="63"/>
      <c r="AZ10" s="63"/>
      <c r="BA10" s="63"/>
      <c r="BB10" s="63">
        <f>データ!W6</f>
        <v>916.67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304212</v>
      </c>
      <c r="D6" s="31">
        <f t="shared" si="3"/>
        <v>47</v>
      </c>
      <c r="E6" s="31">
        <f t="shared" si="3"/>
        <v>17</v>
      </c>
      <c r="F6" s="31">
        <f t="shared" si="3"/>
        <v>4</v>
      </c>
      <c r="G6" s="31">
        <f t="shared" si="3"/>
        <v>0</v>
      </c>
      <c r="H6" s="31" t="str">
        <f t="shared" si="3"/>
        <v>和歌山県　那智勝浦町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0.68</v>
      </c>
      <c r="P6" s="32">
        <f t="shared" si="3"/>
        <v>78.64</v>
      </c>
      <c r="Q6" s="32">
        <f t="shared" si="3"/>
        <v>2590</v>
      </c>
      <c r="R6" s="32">
        <f t="shared" si="3"/>
        <v>16276</v>
      </c>
      <c r="S6" s="32">
        <f t="shared" si="3"/>
        <v>183.31</v>
      </c>
      <c r="T6" s="32">
        <f t="shared" si="3"/>
        <v>88.79</v>
      </c>
      <c r="U6" s="32">
        <f t="shared" si="3"/>
        <v>110</v>
      </c>
      <c r="V6" s="32">
        <f t="shared" si="3"/>
        <v>0.12</v>
      </c>
      <c r="W6" s="32">
        <f t="shared" si="3"/>
        <v>916.67</v>
      </c>
      <c r="X6" s="33">
        <f>IF(X7="",NA(),X7)</f>
        <v>98.78</v>
      </c>
      <c r="Y6" s="33">
        <f t="shared" ref="Y6:AG6" si="4">IF(Y7="",NA(),Y7)</f>
        <v>97.65</v>
      </c>
      <c r="Z6" s="33">
        <f t="shared" si="4"/>
        <v>98.08</v>
      </c>
      <c r="AA6" s="33">
        <f t="shared" si="4"/>
        <v>97.8</v>
      </c>
      <c r="AB6" s="33">
        <f t="shared" si="4"/>
        <v>98.42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1835.56</v>
      </c>
      <c r="BK6" s="33">
        <f t="shared" si="7"/>
        <v>1716.82</v>
      </c>
      <c r="BL6" s="33">
        <f t="shared" si="7"/>
        <v>1569.13</v>
      </c>
      <c r="BM6" s="33">
        <f t="shared" si="7"/>
        <v>1436</v>
      </c>
      <c r="BN6" s="33">
        <f t="shared" si="7"/>
        <v>1434.89</v>
      </c>
      <c r="BO6" s="32" t="str">
        <f>IF(BO7="","",IF(BO7="-","【-】","【"&amp;SUBSTITUTE(TEXT(BO7,"#,##0.00"),"-","△")&amp;"】"))</f>
        <v>【1,457.06】</v>
      </c>
      <c r="BP6" s="33">
        <f>IF(BP7="",NA(),BP7)</f>
        <v>16.579999999999998</v>
      </c>
      <c r="BQ6" s="33">
        <f t="shared" ref="BQ6:BY6" si="8">IF(BQ7="",NA(),BQ7)</f>
        <v>21.78</v>
      </c>
      <c r="BR6" s="33">
        <f t="shared" si="8"/>
        <v>17.670000000000002</v>
      </c>
      <c r="BS6" s="33">
        <f t="shared" si="8"/>
        <v>16.88</v>
      </c>
      <c r="BT6" s="33">
        <f t="shared" si="8"/>
        <v>15.79</v>
      </c>
      <c r="BU6" s="33">
        <f t="shared" si="8"/>
        <v>52.89</v>
      </c>
      <c r="BV6" s="33">
        <f t="shared" si="8"/>
        <v>51.73</v>
      </c>
      <c r="BW6" s="33">
        <f t="shared" si="8"/>
        <v>64.63</v>
      </c>
      <c r="BX6" s="33">
        <f t="shared" si="8"/>
        <v>66.56</v>
      </c>
      <c r="BY6" s="33">
        <f t="shared" si="8"/>
        <v>66.22</v>
      </c>
      <c r="BZ6" s="32" t="str">
        <f>IF(BZ7="","",IF(BZ7="-","【-】","【"&amp;SUBSTITUTE(TEXT(BZ7,"#,##0.00"),"-","△")&amp;"】"))</f>
        <v>【64.73】</v>
      </c>
      <c r="CA6" s="33">
        <f>IF(CA7="",NA(),CA7)</f>
        <v>1119.24</v>
      </c>
      <c r="CB6" s="33">
        <f t="shared" ref="CB6:CJ6" si="9">IF(CB7="",NA(),CB7)</f>
        <v>804.04</v>
      </c>
      <c r="CC6" s="33">
        <f t="shared" si="9"/>
        <v>941.55</v>
      </c>
      <c r="CD6" s="33">
        <f t="shared" si="9"/>
        <v>955.72</v>
      </c>
      <c r="CE6" s="33">
        <f t="shared" si="9"/>
        <v>1020.66</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15.2</v>
      </c>
      <c r="CM6" s="33">
        <f t="shared" ref="CM6:CU6" si="10">IF(CM7="",NA(),CM7)</f>
        <v>14</v>
      </c>
      <c r="CN6" s="33">
        <f t="shared" si="10"/>
        <v>10.199999999999999</v>
      </c>
      <c r="CO6" s="33">
        <f t="shared" si="10"/>
        <v>10.6</v>
      </c>
      <c r="CP6" s="33">
        <f t="shared" si="10"/>
        <v>11</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68.33</v>
      </c>
      <c r="CX6" s="33">
        <f t="shared" ref="CX6:DF6" si="11">IF(CX7="",NA(),CX7)</f>
        <v>67.77</v>
      </c>
      <c r="CY6" s="33">
        <f t="shared" si="11"/>
        <v>68.599999999999994</v>
      </c>
      <c r="CZ6" s="33">
        <f t="shared" si="11"/>
        <v>63.72</v>
      </c>
      <c r="DA6" s="33">
        <f t="shared" si="11"/>
        <v>69.09</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304212</v>
      </c>
      <c r="D7" s="35">
        <v>47</v>
      </c>
      <c r="E7" s="35">
        <v>17</v>
      </c>
      <c r="F7" s="35">
        <v>4</v>
      </c>
      <c r="G7" s="35">
        <v>0</v>
      </c>
      <c r="H7" s="35" t="s">
        <v>96</v>
      </c>
      <c r="I7" s="35" t="s">
        <v>97</v>
      </c>
      <c r="J7" s="35" t="s">
        <v>98</v>
      </c>
      <c r="K7" s="35" t="s">
        <v>99</v>
      </c>
      <c r="L7" s="35" t="s">
        <v>100</v>
      </c>
      <c r="M7" s="36" t="s">
        <v>101</v>
      </c>
      <c r="N7" s="36" t="s">
        <v>102</v>
      </c>
      <c r="O7" s="36">
        <v>0.68</v>
      </c>
      <c r="P7" s="36">
        <v>78.64</v>
      </c>
      <c r="Q7" s="36">
        <v>2590</v>
      </c>
      <c r="R7" s="36">
        <v>16276</v>
      </c>
      <c r="S7" s="36">
        <v>183.31</v>
      </c>
      <c r="T7" s="36">
        <v>88.79</v>
      </c>
      <c r="U7" s="36">
        <v>110</v>
      </c>
      <c r="V7" s="36">
        <v>0.12</v>
      </c>
      <c r="W7" s="36">
        <v>916.67</v>
      </c>
      <c r="X7" s="36">
        <v>98.78</v>
      </c>
      <c r="Y7" s="36">
        <v>97.65</v>
      </c>
      <c r="Z7" s="36">
        <v>98.08</v>
      </c>
      <c r="AA7" s="36">
        <v>97.8</v>
      </c>
      <c r="AB7" s="36">
        <v>98.42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1835.56</v>
      </c>
      <c r="BK7" s="36">
        <v>1716.82</v>
      </c>
      <c r="BL7" s="36">
        <v>1569.13</v>
      </c>
      <c r="BM7" s="36">
        <v>1436</v>
      </c>
      <c r="BN7" s="36">
        <v>1434.89</v>
      </c>
      <c r="BO7" s="36">
        <v>1457.06</v>
      </c>
      <c r="BP7" s="36">
        <v>16.579999999999998</v>
      </c>
      <c r="BQ7" s="36">
        <v>21.78</v>
      </c>
      <c r="BR7" s="36">
        <v>17.670000000000002</v>
      </c>
      <c r="BS7" s="36">
        <v>16.88</v>
      </c>
      <c r="BT7" s="36">
        <v>15.79</v>
      </c>
      <c r="BU7" s="36">
        <v>52.89</v>
      </c>
      <c r="BV7" s="36">
        <v>51.73</v>
      </c>
      <c r="BW7" s="36">
        <v>64.63</v>
      </c>
      <c r="BX7" s="36">
        <v>66.56</v>
      </c>
      <c r="BY7" s="36">
        <v>66.22</v>
      </c>
      <c r="BZ7" s="36">
        <v>64.73</v>
      </c>
      <c r="CA7" s="36">
        <v>1119.24</v>
      </c>
      <c r="CB7" s="36">
        <v>804.04</v>
      </c>
      <c r="CC7" s="36">
        <v>941.55</v>
      </c>
      <c r="CD7" s="36">
        <v>955.72</v>
      </c>
      <c r="CE7" s="36">
        <v>1020.66</v>
      </c>
      <c r="CF7" s="36">
        <v>300.52</v>
      </c>
      <c r="CG7" s="36">
        <v>310.47000000000003</v>
      </c>
      <c r="CH7" s="36">
        <v>245.75</v>
      </c>
      <c r="CI7" s="36">
        <v>244.29</v>
      </c>
      <c r="CJ7" s="36">
        <v>246.72</v>
      </c>
      <c r="CK7" s="36">
        <v>250.25</v>
      </c>
      <c r="CL7" s="36">
        <v>15.2</v>
      </c>
      <c r="CM7" s="36">
        <v>14</v>
      </c>
      <c r="CN7" s="36">
        <v>10.199999999999999</v>
      </c>
      <c r="CO7" s="36">
        <v>10.6</v>
      </c>
      <c r="CP7" s="36">
        <v>11</v>
      </c>
      <c r="CQ7" s="36">
        <v>36.799999999999997</v>
      </c>
      <c r="CR7" s="36">
        <v>36.67</v>
      </c>
      <c r="CS7" s="36">
        <v>43.65</v>
      </c>
      <c r="CT7" s="36">
        <v>43.58</v>
      </c>
      <c r="CU7" s="36">
        <v>41.35</v>
      </c>
      <c r="CV7" s="36">
        <v>40.31</v>
      </c>
      <c r="CW7" s="36">
        <v>68.33</v>
      </c>
      <c r="CX7" s="36">
        <v>67.77</v>
      </c>
      <c r="CY7" s="36">
        <v>68.599999999999994</v>
      </c>
      <c r="CZ7" s="36">
        <v>63.72</v>
      </c>
      <c r="DA7" s="36">
        <v>69.09</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2017-02-08T03:03:12Z</dcterms:created>
  <dcterms:modified xsi:type="dcterms:W3CDTF">2017-02-13T04:10:40Z</dcterms:modified>
</cp:coreProperties>
</file>