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Z10" i="4" s="1"/>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<sst xmlns="http://schemas.openxmlformats.org/spreadsheetml/2006/main" count="218" uniqueCount="108">
  <si>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</si>
  <si>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</si>
  <si>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</si>
  <si>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</si>
  <si>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</si>
  <si>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</si>
  <si>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</si>
  <si>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</si>
  <si>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</si>
  <si>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</si>
  <si>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</si>
  <si>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</si>
  <si>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</si>
  <si>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</si>
  <si>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</si>
  <si>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</si>
  <si>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</si>
  <si>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</si>
  <si>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</si>
  <si>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</si>
  <si>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</si>
  <si>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</si>
  <si>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</si>
  <si>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</si>
  <si>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</si>
  <si>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</si>
  <si>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</si>
  <si>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</si>
  <si>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</si>
  <si>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</si>
  <si>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</si>
  <si>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</si>
  <si>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</si>
  <si>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</si>
  <si>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</si>
  <si>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</si>
  <si>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</si>
  <si>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</si>
  <si>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</si>
  <si>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</si>
  <si>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</si>
  <si>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</si>
  <si>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</si>
  <si>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</si>
  <si>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</si>
  <si>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</si>
  <si>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</si>
  <si>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</si>
  <si>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</si>
  <si>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</si>
  <si>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</si>
  <si>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</si>
  <si>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</si>
  <si>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</si>
  <si>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</si>
  <si>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</si>
  <si>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</si>
  <si>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</si>
  <si>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</si>
  <si>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</si>
  <si>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</si>
  <si>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</si>
  <si>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</si>
  <si>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</si>
  <si>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</si>
  <si>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</si>
  <si>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</si>
  <si>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</si>
  <si>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</si>
  <si>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</si>
  <si>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</si>
  <si>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</si>
  <si>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</si>
  <si>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</si>
  <si>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</si>
  <si>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</si>
  <si>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</si>
  <si>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</si>
  <si>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</si>
  <si>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</si>
  <si>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</si>
  <si>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</si>
  <si>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</si>
  <si>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</si>
  <si>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</si>
  <si>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</si>
  <si>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</si>
  <si>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</si>
  <si>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</si>
  <si>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</si>
  <si>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</si>
  <si>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</si>
  <si>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</si>
  <si>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すさみ町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</si>
  <si>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</si>
  <si>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</si>
  <si>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</si>
  <si>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</si>
  <si>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</si>
  <si>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</si>
  <si>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</si>
  <si>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</si>
  <si>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</si>
  <si>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</si>
  <si>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</si>
  <si>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給水開始から数十年経過しており、各施設の老朽化も進んでいるため、基幹となる管路や漏水の多い管路を基準として管路更新を進めている。</t>
    <rPh sb="1" eb="3">
      <t>キュウスイ</t>
    </rPh>
    <rPh sb="3" eb="5">
      <t>カイシ</t>
    </rPh>
    <rPh sb="7" eb="8">
      <t>スウ</t>
    </rPh>
    <rPh sb="8" eb="10">
      <t>ジュウネン</t>
    </rPh>
    <rPh sb="10" eb="12">
      <t>ケイカ</t>
    </rPh>
    <rPh sb="17" eb="20">
      <t>カクシセツ</t>
    </rPh>
    <rPh sb="21" eb="24">
      <t>ロウキュウカ</t>
    </rPh>
    <rPh sb="25" eb="26">
      <t>スス</t>
    </rPh>
    <rPh sb="33" eb="35">
      <t>キカン</t>
    </rPh>
    <rPh sb="38" eb="40">
      <t>カンロ</t>
    </rPh>
    <rPh sb="41" eb="43">
      <t>ロウスイ</t>
    </rPh>
    <rPh sb="44" eb="45">
      <t>オオ</t>
    </rPh>
    <rPh sb="46" eb="48">
      <t>カンロ</t>
    </rPh>
    <rPh sb="49" eb="51">
      <t>キジュン</t>
    </rPh>
    <rPh sb="54" eb="56">
      <t>カンロ</t>
    </rPh>
    <rPh sb="56" eb="58">
      <t>コウシン</t>
    </rPh>
    <rPh sb="59" eb="60">
      <t>スス</t>
    </rPh>
    <phoneticPr fontId="4"/>
  </si>
  <si>
    <t>　給水人口の減少により給水収益も減少傾向にあり、収益的収支比率は平均として100％を下回っている。
　企業債残高対給水収益比率は類似団体平均よりは低い比率ではあるが、給水収益に対する地方債残高が高く、投資規模が適切であるか検討する必要がある。
　施設利用率はやや類似団体平均値より低いが、有収率は良好に推移している。</t>
    <rPh sb="16" eb="18">
      <t>ゲンショウ</t>
    </rPh>
    <rPh sb="18" eb="20">
      <t>ケイコウ</t>
    </rPh>
    <rPh sb="24" eb="27">
      <t>シュウエキテキ</t>
    </rPh>
    <rPh sb="27" eb="29">
      <t>シュウシ</t>
    </rPh>
    <rPh sb="29" eb="31">
      <t>ヒリツ</t>
    </rPh>
    <rPh sb="32" eb="34">
      <t>ヘイキン</t>
    </rPh>
    <rPh sb="42" eb="44">
      <t>シタマワ</t>
    </rPh>
    <rPh sb="51" eb="53">
      <t>キギョウ</t>
    </rPh>
    <rPh sb="53" eb="54">
      <t>サイ</t>
    </rPh>
    <rPh sb="54" eb="56">
      <t>ザンダカ</t>
    </rPh>
    <rPh sb="56" eb="57">
      <t>タイ</t>
    </rPh>
    <rPh sb="57" eb="59">
      <t>キュウスイ</t>
    </rPh>
    <rPh sb="59" eb="61">
      <t>シュウエキ</t>
    </rPh>
    <rPh sb="61" eb="63">
      <t>ヒリツ</t>
    </rPh>
    <rPh sb="64" eb="66">
      <t>ルイジ</t>
    </rPh>
    <rPh sb="66" eb="68">
      <t>ダンタイ</t>
    </rPh>
    <rPh sb="68" eb="70">
      <t>ヘイキン</t>
    </rPh>
    <rPh sb="73" eb="74">
      <t>ヒク</t>
    </rPh>
    <rPh sb="75" eb="77">
      <t>ヒリツ</t>
    </rPh>
    <rPh sb="83" eb="85">
      <t>キュウスイ</t>
    </rPh>
    <rPh sb="85" eb="87">
      <t>シュウエキ</t>
    </rPh>
    <rPh sb="88" eb="89">
      <t>タイ</t>
    </rPh>
    <rPh sb="91" eb="94">
      <t>チホウサイ</t>
    </rPh>
    <rPh sb="94" eb="96">
      <t>ザンダカ</t>
    </rPh>
    <rPh sb="97" eb="98">
      <t>タカ</t>
    </rPh>
    <rPh sb="100" eb="102">
      <t>トウシ</t>
    </rPh>
    <rPh sb="102" eb="104">
      <t>キボ</t>
    </rPh>
    <rPh sb="105" eb="107">
      <t>テキセツ</t>
    </rPh>
    <rPh sb="111" eb="113">
      <t>ケントウ</t>
    </rPh>
    <rPh sb="115" eb="117">
      <t>ヒツヨウ</t>
    </rPh>
    <rPh sb="123" eb="125">
      <t>シセツ</t>
    </rPh>
    <rPh sb="125" eb="128">
      <t>リヨウリツ</t>
    </rPh>
    <rPh sb="131" eb="133">
      <t>ルイジ</t>
    </rPh>
    <rPh sb="133" eb="135">
      <t>ダンタイ</t>
    </rPh>
    <rPh sb="135" eb="138">
      <t>ヘイキンチ</t>
    </rPh>
    <rPh sb="140" eb="141">
      <t>ヒク</t>
    </rPh>
    <rPh sb="144" eb="145">
      <t>ユウ</t>
    </rPh>
    <rPh sb="145" eb="147">
      <t>シュウリツ</t>
    </rPh>
    <rPh sb="148" eb="150">
      <t>リョウコウ</t>
    </rPh>
    <rPh sb="151" eb="153">
      <t>スイイ</t>
    </rPh>
    <phoneticPr fontId="4"/>
  </si>
  <si>
    <t>　管路更新率が低い年度もあり、今後も計画的に更新を進めていく必要がある。
　給水収益と一般会計からの繰入金により経営を行っていることから、健全性を維持した経営を行うため、漏水の早期発見・防止による費用削減や料金回収率の向上に努め、必要に応じた投資も検討する必要がある。</t>
    <rPh sb="7" eb="8">
      <t>ヒク</t>
    </rPh>
    <rPh sb="9" eb="10">
      <t>ネン</t>
    </rPh>
    <rPh sb="10" eb="11">
      <t>ド</t>
    </rPh>
    <rPh sb="15" eb="17">
      <t>コンゴ</t>
    </rPh>
    <rPh sb="18" eb="21">
      <t>ケイカクテキ</t>
    </rPh>
    <rPh sb="22" eb="24">
      <t>コウシン</t>
    </rPh>
    <rPh sb="25" eb="26">
      <t>スス</t>
    </rPh>
    <rPh sb="30" eb="32">
      <t>ヒツヨウ</t>
    </rPh>
    <rPh sb="38" eb="40">
      <t>キュウスイ</t>
    </rPh>
    <rPh sb="40" eb="42">
      <t>シュウエキ</t>
    </rPh>
    <rPh sb="43" eb="45">
      <t>イッパン</t>
    </rPh>
    <rPh sb="45" eb="47">
      <t>カイケイ</t>
    </rPh>
    <rPh sb="50" eb="52">
      <t>クリイレ</t>
    </rPh>
    <rPh sb="52" eb="53">
      <t>キン</t>
    </rPh>
    <rPh sb="56" eb="58">
      <t>ケイエイ</t>
    </rPh>
    <rPh sb="59" eb="60">
      <t>オコナ</t>
    </rPh>
    <rPh sb="69" eb="72">
      <t>ケンゼンセイ</t>
    </rPh>
    <rPh sb="73" eb="75">
      <t>イジ</t>
    </rPh>
    <rPh sb="77" eb="79">
      <t>ケイエイ</t>
    </rPh>
    <rPh sb="80" eb="81">
      <t>オコナ</t>
    </rPh>
    <rPh sb="85" eb="87">
      <t>ロウスイ</t>
    </rPh>
    <rPh sb="88" eb="90">
      <t>ソウキ</t>
    </rPh>
    <rPh sb="90" eb="92">
      <t>ハッケン</t>
    </rPh>
    <rPh sb="93" eb="95">
      <t>ボウシ</t>
    </rPh>
    <rPh sb="98" eb="100">
      <t>ヒヨウ</t>
    </rPh>
    <rPh sb="100" eb="102">
      <t>サクゲン</t>
    </rPh>
    <rPh sb="103" eb="105">
      <t>リョウキン</t>
    </rPh>
    <rPh sb="105" eb="107">
      <t>カイシュウ</t>
    </rPh>
    <rPh sb="107" eb="108">
      <t>リツ</t>
    </rPh>
    <rPh sb="109" eb="111">
      <t>コウジョウ</t>
    </rPh>
    <rPh sb="112" eb="113">
      <t>ツト</t>
    </rPh>
    <rPh sb="115" eb="117">
      <t>ヒツヨウ</t>
    </rPh>
    <rPh sb="118" eb="119">
      <t>オウ</t>
    </rPh>
    <rPh sb="121" eb="123">
      <t>トウシ</t>
    </rPh>
    <rPh sb="124" eb="126">
      <t>ケントウ</t>
    </rPh>
    <rPh sb="128" eb="1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</si>
</sst>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0.96</c:v>
                </c:pt>
                <c:pt idx="1">
                  <c:v>1.56</c:v>
                </c:pt>
                <c:pt idx="2">
                  <c:v>1.35</c:v>
                </c:pt>
                <c:pt idx="3">
                  <c:v>0.34</c:v>
                </c:pt>
                <c:pt idx="4" formatCode="#,##0.00;&quot;△&quot;#,##0.00">
                  <c:v>0</c:v>
                </c:pt>
              </c:numCache>
            </c:numRef>
          </c:val>
        </c:ser>
        <c:dLbls>
          <c:showLegendKey val="0"/>
          <c:showVal val="0"/>
          <c:showCatName val="0"/>
          <c:showSerName val="0"/>
          <c:showPercent val="0"/>
          <c:showBubbleSize val="0"/>
        </c:dLbls>
        <c:gapWidth val="150"/>
        <c:axId val="151992192"/>
        <c:axId val="1520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51992192"/>
        <c:axId val="152010752"/>
      </c:lineChart>
      <c:dateAx>
        <c:axId val="151992192"/>
        <c:scaling>
          <c:orientation val="minMax"/>
        </c:scaling>
        <c:delete val="1"/>
        <c:axPos val="b"/>
        <c:numFmt formatCode="ge" sourceLinked="1"/>
        <c:majorTickMark val="none"/>
        <c:minorTickMark val="none"/>
        <c:tickLblPos val="none"/>
        <c:crossAx val="152010752"/>
        <c:crosses val="autoZero"/>
        <c:auto val="1"/>
        <c:lblOffset val="100"/>
        <c:baseTimeUnit val="years"/>
      </c:dateAx>
      <c:valAx>
        <c:axId val="1520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31.29</c:v>
                </c:pt>
                <c:pt idx="1">
                  <c:v>30.71</c:v>
                </c:pt>
                <c:pt idx="2">
                  <c:v>31.38</c:v>
                </c:pt>
                <c:pt idx="3">
                  <c:v>30.19</c:v>
                </c:pt>
                <c:pt idx="4">
                  <c:v>29.11</c:v>
                </c:pt>
              </c:numCache>
            </c:numRef>
          </c:val>
        </c:ser>
        <c:dLbls>
          <c:showLegendKey val="0"/>
          <c:showVal val="0"/>
          <c:showCatName val="0"/>
          <c:showSerName val="0"/>
          <c:showPercent val="0"/>
          <c:showBubbleSize val="0"/>
        </c:dLbls>
        <c:gapWidth val="150"/>
        <c:axId val="152267008"/>
        <c:axId val="1523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52267008"/>
        <c:axId val="152301952"/>
      </c:lineChart>
      <c:dateAx>
        <c:axId val="152267008"/>
        <c:scaling>
          <c:orientation val="minMax"/>
        </c:scaling>
        <c:delete val="1"/>
        <c:axPos val="b"/>
        <c:numFmt formatCode="ge" sourceLinked="1"/>
        <c:majorTickMark val="none"/>
        <c:minorTickMark val="none"/>
        <c:tickLblPos val="none"/>
        <c:crossAx val="152301952"/>
        <c:crosses val="autoZero"/>
        <c:auto val="1"/>
        <c:lblOffset val="100"/>
        <c:baseTimeUnit val="years"/>
      </c:dateAx>
      <c:valAx>
        <c:axId val="1523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c:v>
                </c:pt>
                <c:pt idx="1">
                  <c:v>81</c:v>
                </c:pt>
                <c:pt idx="2">
                  <c:v>81</c:v>
                </c:pt>
                <c:pt idx="3">
                  <c:v>81</c:v>
                </c:pt>
                <c:pt idx="4">
                  <c:v>82</c:v>
                </c:pt>
              </c:numCache>
            </c:numRef>
          </c:val>
        </c:ser>
        <c:dLbls>
          <c:showLegendKey val="0"/>
          <c:showVal val="0"/>
          <c:showCatName val="0"/>
          <c:showSerName val="0"/>
          <c:showPercent val="0"/>
          <c:showBubbleSize val="0"/>
        </c:dLbls>
        <c:gapWidth val="150"/>
        <c:axId val="152332160"/>
        <c:axId val="1523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52332160"/>
        <c:axId val="152338432"/>
      </c:lineChart>
      <c:dateAx>
        <c:axId val="152332160"/>
        <c:scaling>
          <c:orientation val="minMax"/>
        </c:scaling>
        <c:delete val="1"/>
        <c:axPos val="b"/>
        <c:numFmt formatCode="ge" sourceLinked="1"/>
        <c:majorTickMark val="none"/>
        <c:minorTickMark val="none"/>
        <c:tickLblPos val="none"/>
        <c:crossAx val="152338432"/>
        <c:crosses val="autoZero"/>
        <c:auto val="1"/>
        <c:lblOffset val="100"/>
        <c:baseTimeUnit val="years"/>
      </c:dateAx>
      <c:valAx>
        <c:axId val="1523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37016888488833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75.23</c:v>
                </c:pt>
                <c:pt idx="1">
                  <c:v>84.63</c:v>
                </c:pt>
                <c:pt idx="2">
                  <c:v>118.19</c:v>
                </c:pt>
                <c:pt idx="3">
                  <c:v>69.709999999999994</c:v>
                </c:pt>
                <c:pt idx="4">
                  <c:v>78.98</c:v>
                </c:pt>
              </c:numCache>
            </c:numRef>
          </c:val>
        </c:ser>
        <c:dLbls>
          <c:showLegendKey val="0"/>
          <c:showVal val="0"/>
          <c:showCatName val="0"/>
          <c:showSerName val="0"/>
          <c:showPercent val="0"/>
          <c:showBubbleSize val="0"/>
        </c:dLbls>
        <c:gapWidth val="150"/>
        <c:axId val="151848448"/>
        <c:axId val="15185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51848448"/>
        <c:axId val="151850368"/>
      </c:lineChart>
      <c:dateAx>
        <c:axId val="151848448"/>
        <c:scaling>
          <c:orientation val="minMax"/>
        </c:scaling>
        <c:delete val="1"/>
        <c:axPos val="b"/>
        <c:numFmt formatCode="ge" sourceLinked="1"/>
        <c:majorTickMark val="none"/>
        <c:minorTickMark val="none"/>
        <c:tickLblPos val="none"/>
        <c:crossAx val="151850368"/>
        <c:crosses val="autoZero"/>
        <c:auto val="1"/>
        <c:lblOffset val="100"/>
        <c:baseTimeUnit val="years"/>
      </c:dateAx>
      <c:valAx>
        <c:axId val="1518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893120"/>
        <c:axId val="1518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893120"/>
        <c:axId val="151895040"/>
      </c:lineChart>
      <c:dateAx>
        <c:axId val="151893120"/>
        <c:scaling>
          <c:orientation val="minMax"/>
        </c:scaling>
        <c:delete val="1"/>
        <c:axPos val="b"/>
        <c:numFmt formatCode="ge" sourceLinked="1"/>
        <c:majorTickMark val="none"/>
        <c:minorTickMark val="none"/>
        <c:tickLblPos val="none"/>
        <c:crossAx val="151895040"/>
        <c:crosses val="autoZero"/>
        <c:auto val="1"/>
        <c:lblOffset val="100"/>
        <c:baseTimeUnit val="years"/>
      </c:dateAx>
      <c:valAx>
        <c:axId val="1518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056576"/>
        <c:axId val="1520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056576"/>
        <c:axId val="152058496"/>
      </c:lineChart>
      <c:dateAx>
        <c:axId val="152056576"/>
        <c:scaling>
          <c:orientation val="minMax"/>
        </c:scaling>
        <c:delete val="1"/>
        <c:axPos val="b"/>
        <c:numFmt formatCode="ge" sourceLinked="1"/>
        <c:majorTickMark val="none"/>
        <c:minorTickMark val="none"/>
        <c:tickLblPos val="none"/>
        <c:crossAx val="152058496"/>
        <c:crosses val="autoZero"/>
        <c:auto val="1"/>
        <c:lblOffset val="100"/>
        <c:baseTimeUnit val="years"/>
      </c:dateAx>
      <c:valAx>
        <c:axId val="1520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103168"/>
        <c:axId val="15210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103168"/>
        <c:axId val="152109440"/>
      </c:lineChart>
      <c:dateAx>
        <c:axId val="152103168"/>
        <c:scaling>
          <c:orientation val="minMax"/>
        </c:scaling>
        <c:delete val="1"/>
        <c:axPos val="b"/>
        <c:numFmt formatCode="ge" sourceLinked="1"/>
        <c:majorTickMark val="none"/>
        <c:minorTickMark val="none"/>
        <c:tickLblPos val="none"/>
        <c:crossAx val="152109440"/>
        <c:crosses val="autoZero"/>
        <c:auto val="1"/>
        <c:lblOffset val="100"/>
        <c:baseTimeUnit val="years"/>
      </c:dateAx>
      <c:valAx>
        <c:axId val="1521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140032"/>
        <c:axId val="1521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140032"/>
        <c:axId val="152150400"/>
      </c:lineChart>
      <c:dateAx>
        <c:axId val="152140032"/>
        <c:scaling>
          <c:orientation val="minMax"/>
        </c:scaling>
        <c:delete val="1"/>
        <c:axPos val="b"/>
        <c:numFmt formatCode="ge" sourceLinked="1"/>
        <c:majorTickMark val="none"/>
        <c:minorTickMark val="none"/>
        <c:tickLblPos val="none"/>
        <c:crossAx val="152150400"/>
        <c:crosses val="autoZero"/>
        <c:auto val="1"/>
        <c:lblOffset val="100"/>
        <c:baseTimeUnit val="years"/>
      </c:dateAx>
      <c:valAx>
        <c:axId val="1521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205.53</c:v>
                </c:pt>
                <c:pt idx="1">
                  <c:v>190.9</c:v>
                </c:pt>
                <c:pt idx="2">
                  <c:v>171.67</c:v>
                </c:pt>
                <c:pt idx="3">
                  <c:v>154.27000000000001</c:v>
                </c:pt>
                <c:pt idx="4">
                  <c:v>155.87</c:v>
                </c:pt>
              </c:numCache>
            </c:numRef>
          </c:val>
        </c:ser>
        <c:dLbls>
          <c:showLegendKey val="0"/>
          <c:showVal val="0"/>
          <c:showCatName val="0"/>
          <c:showSerName val="0"/>
          <c:showPercent val="0"/>
          <c:showBubbleSize val="0"/>
        </c:dLbls>
        <c:gapWidth val="150"/>
        <c:axId val="152446848"/>
        <c:axId val="1524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52446848"/>
        <c:axId val="152453120"/>
      </c:lineChart>
      <c:dateAx>
        <c:axId val="152446848"/>
        <c:scaling>
          <c:orientation val="minMax"/>
        </c:scaling>
        <c:delete val="1"/>
        <c:axPos val="b"/>
        <c:numFmt formatCode="ge" sourceLinked="1"/>
        <c:majorTickMark val="none"/>
        <c:minorTickMark val="none"/>
        <c:tickLblPos val="none"/>
        <c:crossAx val="152453120"/>
        <c:crosses val="autoZero"/>
        <c:auto val="1"/>
        <c:lblOffset val="100"/>
        <c:baseTimeUnit val="years"/>
      </c:dateAx>
      <c:valAx>
        <c:axId val="1524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68.31</c:v>
                </c:pt>
                <c:pt idx="1">
                  <c:v>73.98</c:v>
                </c:pt>
                <c:pt idx="2">
                  <c:v>79.099999999999994</c:v>
                </c:pt>
                <c:pt idx="3">
                  <c:v>63.37</c:v>
                </c:pt>
                <c:pt idx="4">
                  <c:v>66.42</c:v>
                </c:pt>
              </c:numCache>
            </c:numRef>
          </c:val>
        </c:ser>
        <c:dLbls>
          <c:showLegendKey val="0"/>
          <c:showVal val="0"/>
          <c:showCatName val="0"/>
          <c:showSerName val="0"/>
          <c:showPercent val="0"/>
          <c:showBubbleSize val="0"/>
        </c:dLbls>
        <c:gapWidth val="150"/>
        <c:axId val="152487040"/>
        <c:axId val="1524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52487040"/>
        <c:axId val="152488960"/>
      </c:lineChart>
      <c:dateAx>
        <c:axId val="152487040"/>
        <c:scaling>
          <c:orientation val="minMax"/>
        </c:scaling>
        <c:delete val="1"/>
        <c:axPos val="b"/>
        <c:numFmt formatCode="ge" sourceLinked="1"/>
        <c:majorTickMark val="none"/>
        <c:minorTickMark val="none"/>
        <c:tickLblPos val="none"/>
        <c:crossAx val="152488960"/>
        <c:crosses val="autoZero"/>
        <c:auto val="1"/>
        <c:lblOffset val="100"/>
        <c:baseTimeUnit val="years"/>
      </c:dateAx>
      <c:valAx>
        <c:axId val="1524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241.85</c:v>
                </c:pt>
                <c:pt idx="1">
                  <c:v>225.06</c:v>
                </c:pt>
                <c:pt idx="2">
                  <c:v>208.7</c:v>
                </c:pt>
                <c:pt idx="3">
                  <c:v>269.92</c:v>
                </c:pt>
                <c:pt idx="4">
                  <c:v>262.95999999999998</c:v>
                </c:pt>
              </c:numCache>
            </c:numRef>
          </c:val>
        </c:ser>
        <c:dLbls>
          <c:showLegendKey val="0"/>
          <c:showVal val="0"/>
          <c:showCatName val="0"/>
          <c:showSerName val="0"/>
          <c:showPercent val="0"/>
          <c:showBubbleSize val="0"/>
        </c:dLbls>
        <c:gapWidth val="150"/>
        <c:axId val="152501632"/>
        <c:axId val="1522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52501632"/>
        <c:axId val="152253568"/>
      </c:lineChart>
      <c:dateAx>
        <c:axId val="152501632"/>
        <c:scaling>
          <c:orientation val="minMax"/>
        </c:scaling>
        <c:delete val="1"/>
        <c:axPos val="b"/>
        <c:numFmt formatCode="ge" sourceLinked="1"/>
        <c:majorTickMark val="none"/>
        <c:minorTickMark val="none"/>
        <c:tickLblPos val="none"/>
        <c:crossAx val="152253568"/>
        <c:crosses val="autoZero"/>
        <c:auto val="1"/>
        <c:lblOffset val="100"/>
        <c:baseTimeUnit val="years"/>
      </c:dateAx>
      <c:valAx>
        <c:axId val="1522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H8" sqref="B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すさみ町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4342</v>
      </c>
      <c r="AJ8" s="55"/>
      <c r="AK8" s="55"/>
      <c r="AL8" s="55"/>
      <c r="AM8" s="55"/>
      <c r="AN8" s="55"/>
      <c r="AO8" s="55"/>
      <c r="AP8" s="56"/>
      <c r="AQ8" s="46">
        <f>データ!R6</f>
        <v>174.46</v>
      </c>
      <c r="AR8" s="46"/>
      <c r="AS8" s="46"/>
      <c r="AT8" s="46"/>
      <c r="AU8" s="46"/>
      <c r="AV8" s="46"/>
      <c r="AW8" s="46"/>
      <c r="AX8" s="46"/>
      <c r="AY8" s="46">
        <f>データ!S6</f>
        <v>24.89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30.09</v>
      </c>
      <c r="S10" s="46"/>
      <c r="T10" s="46"/>
      <c r="U10" s="46"/>
      <c r="V10" s="46"/>
      <c r="W10" s="46"/>
      <c r="X10" s="46"/>
      <c r="Y10" s="46"/>
      <c r="Z10" s="80">
        <f>データ!P6</f>
        <v>2581</v>
      </c>
      <c r="AA10" s="80"/>
      <c r="AB10" s="80"/>
      <c r="AC10" s="80"/>
      <c r="AD10" s="80"/>
      <c r="AE10" s="80"/>
      <c r="AF10" s="80"/>
      <c r="AG10" s="80"/>
      <c r="AH10" s="2"/>
      <c r="AI10" s="80">
        <f>データ!T6</f>
        <v>1296</v>
      </c>
      <c r="AJ10" s="80"/>
      <c r="AK10" s="80"/>
      <c r="AL10" s="80"/>
      <c r="AM10" s="80"/>
      <c r="AN10" s="80"/>
      <c r="AO10" s="80"/>
      <c r="AP10" s="80"/>
      <c r="AQ10" s="46">
        <f>データ!U6</f>
        <v>2.14</v>
      </c>
      <c r="AR10" s="46"/>
      <c r="AS10" s="46"/>
      <c r="AT10" s="46"/>
      <c r="AU10" s="46"/>
      <c r="AV10" s="46"/>
      <c r="AW10" s="46"/>
      <c r="AX10" s="46"/>
      <c r="AY10" s="46">
        <f>データ!V6</f>
        <v>605.61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304069</v>
      </c>
      <c r="D6" s="31">
        <f t="shared" si="3"/>
        <v>47</v>
      </c>
      <c r="E6" s="31">
        <f t="shared" si="3"/>
        <v>1</v>
      </c>
      <c r="F6" s="31">
        <f t="shared" si="3"/>
        <v>0</v>
      </c>
      <c r="G6" s="31">
        <f t="shared" si="3"/>
        <v>0</v>
      </c>
      <c r="H6" s="31" t="str">
        <f t="shared" si="3"/>
        <v>和歌山県　すさみ町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30.09</v>
      </c>
      <c r="P6" s="32">
        <f t="shared" si="3"/>
        <v>2581</v>
      </c>
      <c r="Q6" s="32">
        <f t="shared" si="3"/>
        <v>4342</v>
      </c>
      <c r="R6" s="32">
        <f t="shared" si="3"/>
        <v>174.46</v>
      </c>
      <c r="S6" s="32">
        <f t="shared" si="3"/>
        <v>24.89</v>
      </c>
      <c r="T6" s="32">
        <f t="shared" si="3"/>
        <v>1296</v>
      </c>
      <c r="U6" s="32">
        <f t="shared" si="3"/>
        <v>2.14</v>
      </c>
      <c r="V6" s="32">
        <f t="shared" si="3"/>
        <v>605.61</v>
      </c>
      <c r="W6" s="33">
        <f>IF(W7="",NA(),W7)</f>
        <v>75.23</v>
      </c>
      <c r="X6" s="33">
        <f t="shared" ref="X6:AF6" si="4">IF(X7="",NA(),X7)</f>
        <v>84.63</v>
      </c>
      <c r="Y6" s="33">
        <f t="shared" si="4"/>
        <v>118.19</v>
      </c>
      <c r="Z6" s="33">
        <f t="shared" si="4"/>
        <v>69.709999999999994</v>
      </c>
      <c r="AA6" s="33">
        <f t="shared" si="4"/>
        <v>78.98</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205.53</v>
      </c>
      <c r="BE6" s="33">
        <f t="shared" ref="BE6:BM6" si="7">IF(BE7="",NA(),BE7)</f>
        <v>190.9</v>
      </c>
      <c r="BF6" s="33">
        <f t="shared" si="7"/>
        <v>171.67</v>
      </c>
      <c r="BG6" s="33">
        <f t="shared" si="7"/>
        <v>154.27000000000001</v>
      </c>
      <c r="BH6" s="33">
        <f t="shared" si="7"/>
        <v>155.87</v>
      </c>
      <c r="BI6" s="33">
        <f t="shared" si="7"/>
        <v>1442.51</v>
      </c>
      <c r="BJ6" s="33">
        <f t="shared" si="7"/>
        <v>1496.15</v>
      </c>
      <c r="BK6" s="33">
        <f t="shared" si="7"/>
        <v>1462.56</v>
      </c>
      <c r="BL6" s="33">
        <f t="shared" si="7"/>
        <v>1486.62</v>
      </c>
      <c r="BM6" s="33">
        <f t="shared" si="7"/>
        <v>1510.14</v>
      </c>
      <c r="BN6" s="32" t="str">
        <f>IF(BN7="","",IF(BN7="-","【-】","【"&amp;SUBSTITUTE(TEXT(BN7,"#,##0.00"),"-","△")&amp;"】"))</f>
        <v>【1,242.90】</v>
      </c>
      <c r="BO6" s="33">
        <f>IF(BO7="",NA(),BO7)</f>
        <v>68.31</v>
      </c>
      <c r="BP6" s="33">
        <f t="shared" ref="BP6:BX6" si="8">IF(BP7="",NA(),BP7)</f>
        <v>73.98</v>
      </c>
      <c r="BQ6" s="33">
        <f t="shared" si="8"/>
        <v>79.099999999999994</v>
      </c>
      <c r="BR6" s="33">
        <f t="shared" si="8"/>
        <v>63.37</v>
      </c>
      <c r="BS6" s="33">
        <f t="shared" si="8"/>
        <v>66.42</v>
      </c>
      <c r="BT6" s="33">
        <f t="shared" si="8"/>
        <v>33.299999999999997</v>
      </c>
      <c r="BU6" s="33">
        <f t="shared" si="8"/>
        <v>33.01</v>
      </c>
      <c r="BV6" s="33">
        <f t="shared" si="8"/>
        <v>32.39</v>
      </c>
      <c r="BW6" s="33">
        <f t="shared" si="8"/>
        <v>24.39</v>
      </c>
      <c r="BX6" s="33">
        <f t="shared" si="8"/>
        <v>22.67</v>
      </c>
      <c r="BY6" s="32" t="str">
        <f>IF(BY7="","",IF(BY7="-","【-】","【"&amp;SUBSTITUTE(TEXT(BY7,"#,##0.00"),"-","△")&amp;"】"))</f>
        <v>【33.35】</v>
      </c>
      <c r="BZ6" s="33">
        <f>IF(BZ7="",NA(),BZ7)</f>
        <v>241.85</v>
      </c>
      <c r="CA6" s="33">
        <f t="shared" ref="CA6:CI6" si="9">IF(CA7="",NA(),CA7)</f>
        <v>225.06</v>
      </c>
      <c r="CB6" s="33">
        <f t="shared" si="9"/>
        <v>208.7</v>
      </c>
      <c r="CC6" s="33">
        <f t="shared" si="9"/>
        <v>269.92</v>
      </c>
      <c r="CD6" s="33">
        <f t="shared" si="9"/>
        <v>262.95999999999998</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31.29</v>
      </c>
      <c r="CL6" s="33">
        <f t="shared" ref="CL6:CT6" si="10">IF(CL7="",NA(),CL7)</f>
        <v>30.71</v>
      </c>
      <c r="CM6" s="33">
        <f t="shared" si="10"/>
        <v>31.38</v>
      </c>
      <c r="CN6" s="33">
        <f t="shared" si="10"/>
        <v>30.19</v>
      </c>
      <c r="CO6" s="33">
        <f t="shared" si="10"/>
        <v>29.11</v>
      </c>
      <c r="CP6" s="33">
        <f t="shared" si="10"/>
        <v>50.66</v>
      </c>
      <c r="CQ6" s="33">
        <f t="shared" si="10"/>
        <v>51.11</v>
      </c>
      <c r="CR6" s="33">
        <f t="shared" si="10"/>
        <v>50.49</v>
      </c>
      <c r="CS6" s="33">
        <f t="shared" si="10"/>
        <v>48.36</v>
      </c>
      <c r="CT6" s="33">
        <f t="shared" si="10"/>
        <v>48.7</v>
      </c>
      <c r="CU6" s="32" t="str">
        <f>IF(CU7="","",IF(CU7="-","【-】","【"&amp;SUBSTITUTE(TEXT(CU7,"#,##0.00"),"-","△")&amp;"】"))</f>
        <v>【57.58】</v>
      </c>
      <c r="CV6" s="33">
        <f>IF(CV7="",NA(),CV7)</f>
        <v>81</v>
      </c>
      <c r="CW6" s="33">
        <f t="shared" ref="CW6:DE6" si="11">IF(CW7="",NA(),CW7)</f>
        <v>81</v>
      </c>
      <c r="CX6" s="33">
        <f t="shared" si="11"/>
        <v>81</v>
      </c>
      <c r="CY6" s="33">
        <f t="shared" si="11"/>
        <v>81</v>
      </c>
      <c r="CZ6" s="33">
        <f t="shared" si="11"/>
        <v>82</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0.96</v>
      </c>
      <c r="ED6" s="33">
        <f t="shared" ref="ED6:EL6" si="14">IF(ED7="",NA(),ED7)</f>
        <v>1.56</v>
      </c>
      <c r="EE6" s="33">
        <f t="shared" si="14"/>
        <v>1.35</v>
      </c>
      <c r="EF6" s="33">
        <f t="shared" si="14"/>
        <v>0.34</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304069</v>
      </c>
      <c r="D7" s="35">
        <v>47</v>
      </c>
      <c r="E7" s="35">
        <v>1</v>
      </c>
      <c r="F7" s="35">
        <v>0</v>
      </c>
      <c r="G7" s="35">
        <v>0</v>
      </c>
      <c r="H7" s="35" t="s">
        <v>93</v>
      </c>
      <c r="I7" s="35" t="s">
        <v>94</v>
      </c>
      <c r="J7" s="35" t="s">
        <v>95</v>
      </c>
      <c r="K7" s="35" t="s">
        <v>96</v>
      </c>
      <c r="L7" s="35" t="s">
        <v>97</v>
      </c>
      <c r="M7" s="36" t="s">
        <v>98</v>
      </c>
      <c r="N7" s="36" t="s">
        <v>99</v>
      </c>
      <c r="O7" s="36">
        <v>30.09</v>
      </c>
      <c r="P7" s="36">
        <v>2581</v>
      </c>
      <c r="Q7" s="36">
        <v>4342</v>
      </c>
      <c r="R7" s="36">
        <v>174.46</v>
      </c>
      <c r="S7" s="36">
        <v>24.89</v>
      </c>
      <c r="T7" s="36">
        <v>1296</v>
      </c>
      <c r="U7" s="36">
        <v>2.14</v>
      </c>
      <c r="V7" s="36">
        <v>605.61</v>
      </c>
      <c r="W7" s="36">
        <v>75.23</v>
      </c>
      <c r="X7" s="36">
        <v>84.63</v>
      </c>
      <c r="Y7" s="36">
        <v>118.19</v>
      </c>
      <c r="Z7" s="36">
        <v>69.709999999999994</v>
      </c>
      <c r="AA7" s="36">
        <v>78.98</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205.53</v>
      </c>
      <c r="BE7" s="36">
        <v>190.9</v>
      </c>
      <c r="BF7" s="36">
        <v>171.67</v>
      </c>
      <c r="BG7" s="36">
        <v>154.27000000000001</v>
      </c>
      <c r="BH7" s="36">
        <v>155.87</v>
      </c>
      <c r="BI7" s="36">
        <v>1442.51</v>
      </c>
      <c r="BJ7" s="36">
        <v>1496.15</v>
      </c>
      <c r="BK7" s="36">
        <v>1462.56</v>
      </c>
      <c r="BL7" s="36">
        <v>1486.62</v>
      </c>
      <c r="BM7" s="36">
        <v>1510.14</v>
      </c>
      <c r="BN7" s="36">
        <v>1242.9000000000001</v>
      </c>
      <c r="BO7" s="36">
        <v>68.31</v>
      </c>
      <c r="BP7" s="36">
        <v>73.98</v>
      </c>
      <c r="BQ7" s="36">
        <v>79.099999999999994</v>
      </c>
      <c r="BR7" s="36">
        <v>63.37</v>
      </c>
      <c r="BS7" s="36">
        <v>66.42</v>
      </c>
      <c r="BT7" s="36">
        <v>33.299999999999997</v>
      </c>
      <c r="BU7" s="36">
        <v>33.01</v>
      </c>
      <c r="BV7" s="36">
        <v>32.39</v>
      </c>
      <c r="BW7" s="36">
        <v>24.39</v>
      </c>
      <c r="BX7" s="36">
        <v>22.67</v>
      </c>
      <c r="BY7" s="36">
        <v>33.35</v>
      </c>
      <c r="BZ7" s="36">
        <v>241.85</v>
      </c>
      <c r="CA7" s="36">
        <v>225.06</v>
      </c>
      <c r="CB7" s="36">
        <v>208.7</v>
      </c>
      <c r="CC7" s="36">
        <v>269.92</v>
      </c>
      <c r="CD7" s="36">
        <v>262.95999999999998</v>
      </c>
      <c r="CE7" s="36">
        <v>526.57000000000005</v>
      </c>
      <c r="CF7" s="36">
        <v>523.08000000000004</v>
      </c>
      <c r="CG7" s="36">
        <v>530.83000000000004</v>
      </c>
      <c r="CH7" s="36">
        <v>734.18</v>
      </c>
      <c r="CI7" s="36">
        <v>789.62</v>
      </c>
      <c r="CJ7" s="36">
        <v>524.69000000000005</v>
      </c>
      <c r="CK7" s="36">
        <v>31.29</v>
      </c>
      <c r="CL7" s="36">
        <v>30.71</v>
      </c>
      <c r="CM7" s="36">
        <v>31.38</v>
      </c>
      <c r="CN7" s="36">
        <v>30.19</v>
      </c>
      <c r="CO7" s="36">
        <v>29.11</v>
      </c>
      <c r="CP7" s="36">
        <v>50.66</v>
      </c>
      <c r="CQ7" s="36">
        <v>51.11</v>
      </c>
      <c r="CR7" s="36">
        <v>50.49</v>
      </c>
      <c r="CS7" s="36">
        <v>48.36</v>
      </c>
      <c r="CT7" s="36">
        <v>48.7</v>
      </c>
      <c r="CU7" s="36">
        <v>57.58</v>
      </c>
      <c r="CV7" s="36">
        <v>81</v>
      </c>
      <c r="CW7" s="36">
        <v>81</v>
      </c>
      <c r="CX7" s="36">
        <v>81</v>
      </c>
      <c r="CY7" s="36">
        <v>81</v>
      </c>
      <c r="CZ7" s="36">
        <v>82</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0.96</v>
      </c>
      <c r="ED7" s="36">
        <v>1.56</v>
      </c>
      <c r="EE7" s="36">
        <v>1.35</v>
      </c>
      <c r="EF7" s="36">
        <v>0.34</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2017-02-13T02:19:40Z</cp:lastPrinted>
  <dcterms:created xsi:type="dcterms:W3CDTF">2016-12-02T02:20:17Z</dcterms:created>
  <dcterms:modified xsi:type="dcterms:W3CDTF">2017-02-13T02:19:41Z</dcterms:modified>
  <cp:category/>
</cp:coreProperties>
</file>