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<sst xmlns="http://schemas.openxmlformats.org/spreadsheetml/2006/main" count="217" uniqueCount="107">
  <si>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</si>
  <si>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</si>
  <si>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</si>
  <si>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</si>
  <si>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</si>
  <si>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</si>
  <si>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</si>
  <si>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</si>
  <si>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</si>
  <si>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</si>
  <si>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</si>
  <si>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</si>
  <si>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</si>
  <si>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</si>
  <si>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</si>
  <si>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</si>
  <si>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</si>
  <si>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</si>
  <si>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</si>
  <si>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</si>
  <si>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</si>
  <si>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</si>
  <si>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</si>
  <si>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</si>
  <si>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</si>
  <si>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</si>
  <si>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</si>
  <si>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</si>
  <si>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</si>
  <si>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</si>
  <si>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</si>
  <si>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</si>
  <si>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</si>
  <si>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</si>
  <si>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</si>
  <si>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</si>
  <si>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</si>
  <si>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</si>
  <si>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</si>
  <si>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</si>
  <si>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</si>
  <si>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</si>
  <si>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</si>
  <si>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</si>
  <si>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</si>
  <si>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</si>
  <si>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</si>
  <si>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</si>
  <si>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</si>
  <si>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</si>
  <si>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</si>
  <si>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</si>
  <si>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</si>
  <si>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</si>
  <si>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</si>
  <si>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</si>
  <si>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</si>
  <si>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</si>
  <si>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</si>
  <si>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</si>
  <si>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</si>
  <si>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</si>
  <si>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</si>
  <si>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</si>
  <si>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</si>
  <si>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</si>
  <si>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</si>
  <si>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</si>
  <si>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</si>
  <si>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</si>
  <si>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</si>
  <si>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</si>
  <si>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</si>
  <si>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</si>
  <si>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</si>
  <si>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</si>
  <si>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</si>
  <si>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</si>
  <si>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</si>
  <si>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</si>
  <si>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</si>
  <si>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</si>
  <si>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</si>
  <si>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</si>
  <si>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</si>
  <si>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</si>
  <si>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</si>
  <si>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</si>
  <si>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</si>
  <si>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</si>
  <si>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</si>
  <si>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</si>
  <si>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</si>
  <si>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すさみ町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</si>
  <si>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</si>
  <si>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</si>
  <si>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</si>
  <si>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</si>
  <si>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</si>
  <si>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</si>
  <si>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</si>
  <si>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</si>
  <si>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</si>
  <si>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</si>
  <si>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管路経年化率は、平均値より高い数値となっており、管路の更新が追い付いていない為、老朽化が進んでいる。計画的な更新が必要であるが、財源の確保が必要である。</t>
    <rPh sb="0" eb="1">
      <t>カン</t>
    </rPh>
    <rPh sb="1" eb="2">
      <t>ロ</t>
    </rPh>
    <rPh sb="2" eb="4">
      <t>ケイネン</t>
    </rPh>
    <rPh sb="4" eb="5">
      <t>カ</t>
    </rPh>
    <rPh sb="5" eb="6">
      <t>リツ</t>
    </rPh>
    <rPh sb="8" eb="10">
      <t>ヘイキン</t>
    </rPh>
    <rPh sb="10" eb="11">
      <t>チ</t>
    </rPh>
    <rPh sb="13" eb="14">
      <t>タカ</t>
    </rPh>
    <rPh sb="15" eb="17">
      <t>スウチ</t>
    </rPh>
    <rPh sb="24" eb="26">
      <t>カンロ</t>
    </rPh>
    <rPh sb="27" eb="29">
      <t>コウシン</t>
    </rPh>
    <rPh sb="30" eb="31">
      <t>オ</t>
    </rPh>
    <rPh sb="32" eb="33">
      <t>ツ</t>
    </rPh>
    <rPh sb="38" eb="39">
      <t>タメ</t>
    </rPh>
    <rPh sb="40" eb="43">
      <t>ロウキュウカ</t>
    </rPh>
    <rPh sb="44" eb="45">
      <t>スス</t>
    </rPh>
    <rPh sb="50" eb="53">
      <t>ケイカクテキ</t>
    </rPh>
    <rPh sb="54" eb="56">
      <t>コウシン</t>
    </rPh>
    <rPh sb="57" eb="59">
      <t>ヒツヨウ</t>
    </rPh>
    <rPh sb="64" eb="66">
      <t>ザイゲン</t>
    </rPh>
    <rPh sb="67" eb="69">
      <t>カクホ</t>
    </rPh>
    <rPh sb="70" eb="72">
      <t>ヒツヨウ</t>
    </rPh>
    <phoneticPr fontId="4"/>
  </si>
  <si>
    <t>給水人口の減少により、前年度と比べ減収減益となっており、経常収支比率は約16％低下している。この傾向は続くと考えられ、今後の施設耐震化、老朽管の更新に影響がでる状況にある為、必要な計画を策定し、収益の中で取り組む必要がある。管路の更新については多額の費用、人材が必要とされており経営に与える影響は大きく健全性を維持する事が将来的に難しい状況にある。</t>
    <rPh sb="0" eb="2">
      <t>キュウスイ</t>
    </rPh>
    <rPh sb="2" eb="4">
      <t>ジンコウ</t>
    </rPh>
    <rPh sb="5" eb="7">
      <t>ゲンショウ</t>
    </rPh>
    <rPh sb="11" eb="14">
      <t>ゼンネンド</t>
    </rPh>
    <rPh sb="15" eb="16">
      <t>クラ</t>
    </rPh>
    <rPh sb="17" eb="19">
      <t>ゲンシュウ</t>
    </rPh>
    <rPh sb="19" eb="21">
      <t>ゲンエキ</t>
    </rPh>
    <rPh sb="28" eb="30">
      <t>ケイジョウ</t>
    </rPh>
    <rPh sb="30" eb="32">
      <t>シュウシ</t>
    </rPh>
    <rPh sb="32" eb="34">
      <t>ヒリツ</t>
    </rPh>
    <rPh sb="35" eb="36">
      <t>ヤク</t>
    </rPh>
    <rPh sb="39" eb="41">
      <t>テイカ</t>
    </rPh>
    <rPh sb="48" eb="50">
      <t>ケイコウ</t>
    </rPh>
    <rPh sb="51" eb="52">
      <t>ツヅ</t>
    </rPh>
    <rPh sb="54" eb="55">
      <t>カンガ</t>
    </rPh>
    <rPh sb="59" eb="61">
      <t>コンゴ</t>
    </rPh>
    <rPh sb="62" eb="64">
      <t>シセツ</t>
    </rPh>
    <rPh sb="64" eb="66">
      <t>タイシン</t>
    </rPh>
    <rPh sb="66" eb="67">
      <t>カ</t>
    </rPh>
    <rPh sb="68" eb="70">
      <t>ロウキュウ</t>
    </rPh>
    <rPh sb="70" eb="71">
      <t>カン</t>
    </rPh>
    <rPh sb="72" eb="74">
      <t>コウシン</t>
    </rPh>
    <rPh sb="75" eb="77">
      <t>エイキョウ</t>
    </rPh>
    <rPh sb="80" eb="82">
      <t>ジョウキョウ</t>
    </rPh>
    <rPh sb="85" eb="86">
      <t>タメ</t>
    </rPh>
    <rPh sb="87" eb="89">
      <t>ヒツヨウ</t>
    </rPh>
    <rPh sb="90" eb="92">
      <t>ケイカク</t>
    </rPh>
    <rPh sb="93" eb="95">
      <t>サクテイ</t>
    </rPh>
    <rPh sb="97" eb="99">
      <t>シュウエキ</t>
    </rPh>
    <rPh sb="100" eb="101">
      <t>ナカ</t>
    </rPh>
    <rPh sb="102" eb="103">
      <t>ト</t>
    </rPh>
    <rPh sb="104" eb="105">
      <t>ク</t>
    </rPh>
    <rPh sb="106" eb="108">
      <t>ヒツヨウ</t>
    </rPh>
    <rPh sb="112" eb="114">
      <t>カンロ</t>
    </rPh>
    <rPh sb="115" eb="117">
      <t>コウシン</t>
    </rPh>
    <rPh sb="122" eb="124">
      <t>タガク</t>
    </rPh>
    <rPh sb="125" eb="127">
      <t>ヒヨウ</t>
    </rPh>
    <rPh sb="128" eb="130">
      <t>ジンザイ</t>
    </rPh>
    <rPh sb="131" eb="133">
      <t>ヒツヨウ</t>
    </rPh>
    <rPh sb="139" eb="141">
      <t>ケイエイ</t>
    </rPh>
    <rPh sb="142" eb="143">
      <t>アタ</t>
    </rPh>
    <rPh sb="145" eb="147">
      <t>エイキョウ</t>
    </rPh>
    <rPh sb="148" eb="149">
      <t>オオ</t>
    </rPh>
    <rPh sb="151" eb="153">
      <t>ケンゼン</t>
    </rPh>
    <rPh sb="153" eb="154">
      <t>セイ</t>
    </rPh>
    <rPh sb="155" eb="157">
      <t>イジ</t>
    </rPh>
    <rPh sb="159" eb="160">
      <t>コト</t>
    </rPh>
    <rPh sb="161" eb="163">
      <t>ショウライ</t>
    </rPh>
    <rPh sb="163" eb="164">
      <t>テキ</t>
    </rPh>
    <rPh sb="165" eb="166">
      <t>ムズカ</t>
    </rPh>
    <rPh sb="168" eb="170">
      <t>ジョウキョウ</t>
    </rPh>
    <phoneticPr fontId="4"/>
  </si>
  <si>
    <t>経常収支比率は、類似団体に比べ2％の減少傾向であるが、100％を超える状況が続いており健全性は確保している。　　　　　　　　　　　　　　　　流動比率については、前年度と比べ横ばい状態であるが類似団体を上回っており、安定している。　　　企業債残高対給水収益比率については、年々減少しており、必要な更新を先送りした結果、企業債残高が少額となっている。　　　　　　　　　　　　　　施設利用率は、毎年全国平均値を下回っており、給水人口の減少が主な要因と考えられるが同じような数値を横ばいで推移しており、この傾向が続くと考えられる。一方で有収率は年々低い状態が続いており、老朽管の布設替や漏水調査を実施して有収率の改善を図る必要がある。</t>
    <rPh sb="0" eb="2">
      <t>ケイジョウ</t>
    </rPh>
    <rPh sb="2" eb="4">
      <t>シュウシ</t>
    </rPh>
    <rPh sb="4" eb="6">
      <t>ヒリツ</t>
    </rPh>
    <rPh sb="8" eb="10">
      <t>ルイジ</t>
    </rPh>
    <rPh sb="10" eb="12">
      <t>ダンタイ</t>
    </rPh>
    <rPh sb="13" eb="14">
      <t>クラ</t>
    </rPh>
    <rPh sb="18" eb="19">
      <t>ゲン</t>
    </rPh>
    <rPh sb="19" eb="20">
      <t>ショウ</t>
    </rPh>
    <rPh sb="20" eb="22">
      <t>ケイコウ</t>
    </rPh>
    <rPh sb="32" eb="33">
      <t>コ</t>
    </rPh>
    <rPh sb="35" eb="37">
      <t>ジョウキョウ</t>
    </rPh>
    <rPh sb="38" eb="39">
      <t>ツヅ</t>
    </rPh>
    <rPh sb="43" eb="45">
      <t>ケンゼン</t>
    </rPh>
    <rPh sb="45" eb="46">
      <t>セイ</t>
    </rPh>
    <rPh sb="47" eb="49">
      <t>カクホ</t>
    </rPh>
    <rPh sb="70" eb="72">
      <t>リュウドウ</t>
    </rPh>
    <rPh sb="72" eb="74">
      <t>ヒリツ</t>
    </rPh>
    <rPh sb="80" eb="83">
      <t>ゼンネンド</t>
    </rPh>
    <rPh sb="84" eb="85">
      <t>クラ</t>
    </rPh>
    <rPh sb="86" eb="87">
      <t>ヨコ</t>
    </rPh>
    <rPh sb="89" eb="91">
      <t>ジョウタイ</t>
    </rPh>
    <rPh sb="95" eb="97">
      <t>ルイジ</t>
    </rPh>
    <rPh sb="97" eb="99">
      <t>ダンタイ</t>
    </rPh>
    <rPh sb="100" eb="101">
      <t>ウエ</t>
    </rPh>
    <rPh sb="101" eb="102">
      <t>マワ</t>
    </rPh>
    <rPh sb="107" eb="109">
      <t>アンテイ</t>
    </rPh>
    <rPh sb="117" eb="119">
      <t>キギョウ</t>
    </rPh>
    <rPh sb="119" eb="120">
      <t>サイ</t>
    </rPh>
    <rPh sb="120" eb="122">
      <t>ザンダカ</t>
    </rPh>
    <rPh sb="122" eb="123">
      <t>タイ</t>
    </rPh>
    <rPh sb="123" eb="125">
      <t>キュウスイ</t>
    </rPh>
    <rPh sb="125" eb="127">
      <t>シュウエキ</t>
    </rPh>
    <rPh sb="127" eb="129">
      <t>ヒリツ</t>
    </rPh>
    <rPh sb="135" eb="137">
      <t>ネンネン</t>
    </rPh>
    <rPh sb="137" eb="139">
      <t>ゲンショウ</t>
    </rPh>
    <rPh sb="144" eb="146">
      <t>ヒツヨウ</t>
    </rPh>
    <rPh sb="147" eb="149">
      <t>コウシン</t>
    </rPh>
    <rPh sb="150" eb="152">
      <t>サキオク</t>
    </rPh>
    <rPh sb="155" eb="157">
      <t>ケッカ</t>
    </rPh>
    <rPh sb="158" eb="160">
      <t>キギョウ</t>
    </rPh>
    <rPh sb="160" eb="161">
      <t>サイ</t>
    </rPh>
    <rPh sb="161" eb="163">
      <t>ザンダカ</t>
    </rPh>
    <rPh sb="164" eb="166">
      <t>ショウガク</t>
    </rPh>
    <rPh sb="187" eb="189">
      <t>シセツ</t>
    </rPh>
    <rPh sb="189" eb="191">
      <t>リヨウ</t>
    </rPh>
    <rPh sb="191" eb="192">
      <t>リツ</t>
    </rPh>
    <rPh sb="194" eb="196">
      <t>マイトシ</t>
    </rPh>
    <rPh sb="196" eb="198">
      <t>ゼンコク</t>
    </rPh>
    <rPh sb="198" eb="200">
      <t>ヘイキン</t>
    </rPh>
    <rPh sb="200" eb="201">
      <t>チ</t>
    </rPh>
    <rPh sb="202" eb="204">
      <t>シタマワ</t>
    </rPh>
    <rPh sb="209" eb="211">
      <t>キュウスイ</t>
    </rPh>
    <rPh sb="211" eb="213">
      <t>ジンコウ</t>
    </rPh>
    <rPh sb="214" eb="215">
      <t>ゲン</t>
    </rPh>
    <rPh sb="215" eb="216">
      <t>ショウ</t>
    </rPh>
    <rPh sb="217" eb="218">
      <t>オモ</t>
    </rPh>
    <rPh sb="219" eb="221">
      <t>ヨウイン</t>
    </rPh>
    <rPh sb="222" eb="223">
      <t>カンガ</t>
    </rPh>
    <rPh sb="228" eb="229">
      <t>オナ</t>
    </rPh>
    <rPh sb="233" eb="235">
      <t>スウチ</t>
    </rPh>
    <rPh sb="261" eb="263">
      <t>イッポウ</t>
    </rPh>
    <rPh sb="264" eb="266">
      <t>ユウシュウ</t>
    </rPh>
    <rPh sb="266" eb="267">
      <t>リツ</t>
    </rPh>
    <rPh sb="268" eb="270">
      <t>ネンネン</t>
    </rPh>
    <rPh sb="275" eb="276">
      <t>ツヅ</t>
    </rPh>
    <rPh sb="281" eb="283">
      <t>ロウキュウ</t>
    </rPh>
    <rPh sb="283" eb="284">
      <t>カン</t>
    </rPh>
    <rPh sb="285" eb="287">
      <t>フセツ</t>
    </rPh>
    <rPh sb="287" eb="288">
      <t>カ</t>
    </rPh>
    <rPh sb="289" eb="291">
      <t>ロウスイ</t>
    </rPh>
    <rPh sb="291" eb="293">
      <t>チョウサ</t>
    </rPh>
    <rPh sb="294" eb="296">
      <t>ジッシ</t>
    </rPh>
    <rPh sb="298" eb="300">
      <t>ユウシュウ</t>
    </rPh>
    <rPh sb="300" eb="301">
      <t>リツ</t>
    </rPh>
    <rPh sb="302" eb="304">
      <t>カイゼン</t>
    </rPh>
    <rPh sb="305" eb="306">
      <t>ハカ</t>
    </rPh>
    <rPh sb="307" eb="3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</si>
</sst>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1.55</c:v>
                </c:pt>
                <c:pt idx="1">
                  <c:v>1.2</c:v>
                </c:pt>
                <c:pt idx="2">
                  <c:v>0.79</c:v>
                </c:pt>
                <c:pt idx="3">
                  <c:v>0.28999999999999998</c:v>
                </c:pt>
                <c:pt idx="4">
                  <c:v>0.28999999999999998</c:v>
                </c:pt>
              </c:numCache>
            </c:numRef>
          </c:val>
        </c:ser>
        <c:dLbls>
          <c:showLegendKey val="0"/>
          <c:showVal val="0"/>
          <c:showCatName val="0"/>
          <c:showSerName val="0"/>
          <c:showPercent val="0"/>
          <c:showBubbleSize val="0"/>
        </c:dLbls>
        <c:gapWidth val="150"/>
        <c:axId val="151143936"/>
        <c:axId val="1511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0.62</c:v>
                </c:pt>
                <c:pt idx="2">
                  <c:v>0.23</c:v>
                </c:pt>
                <c:pt idx="3">
                  <c:v>0.34</c:v>
                </c:pt>
                <c:pt idx="4">
                  <c:v>0.28999999999999998</c:v>
                </c:pt>
              </c:numCache>
            </c:numRef>
          </c:val>
          <c:smooth val="0"/>
        </c:ser>
        <c:dLbls>
          <c:showLegendKey val="0"/>
          <c:showVal val="0"/>
          <c:showCatName val="0"/>
          <c:showSerName val="0"/>
          <c:showPercent val="0"/>
          <c:showBubbleSize val="0"/>
        </c:dLbls>
        <c:marker val="1"/>
        <c:smooth val="0"/>
        <c:axId val="151143936"/>
        <c:axId val="151145856"/>
      </c:lineChart>
      <c:dateAx>
        <c:axId val="151143936"/>
        <c:scaling>
          <c:orientation val="minMax"/>
        </c:scaling>
        <c:delete val="1"/>
        <c:axPos val="b"/>
        <c:numFmt formatCode="ge" sourceLinked="1"/>
        <c:majorTickMark val="none"/>
        <c:minorTickMark val="none"/>
        <c:tickLblPos val="none"/>
        <c:crossAx val="151145856"/>
        <c:crosses val="autoZero"/>
        <c:auto val="1"/>
        <c:lblOffset val="100"/>
        <c:baseTimeUnit val="years"/>
      </c:dateAx>
      <c:valAx>
        <c:axId val="1511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39.03</c:v>
                </c:pt>
                <c:pt idx="1">
                  <c:v>38.130000000000003</c:v>
                </c:pt>
                <c:pt idx="2">
                  <c:v>39.26</c:v>
                </c:pt>
                <c:pt idx="3">
                  <c:v>39.24</c:v>
                </c:pt>
                <c:pt idx="4">
                  <c:v>38.79</c:v>
                </c:pt>
              </c:numCache>
            </c:numRef>
          </c:val>
        </c:ser>
        <c:dLbls>
          <c:showLegendKey val="0"/>
          <c:showVal val="0"/>
          <c:showCatName val="0"/>
          <c:showSerName val="0"/>
          <c:showPercent val="0"/>
          <c:showBubbleSize val="0"/>
        </c:dLbls>
        <c:gapWidth val="150"/>
        <c:axId val="151415040"/>
        <c:axId val="1515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38.770000000000003</c:v>
                </c:pt>
                <c:pt idx="1">
                  <c:v>40.119999999999997</c:v>
                </c:pt>
                <c:pt idx="2">
                  <c:v>41.24</c:v>
                </c:pt>
                <c:pt idx="3">
                  <c:v>40.700000000000003</c:v>
                </c:pt>
                <c:pt idx="4">
                  <c:v>39.909999999999997</c:v>
                </c:pt>
              </c:numCache>
            </c:numRef>
          </c:val>
          <c:smooth val="0"/>
        </c:ser>
        <c:dLbls>
          <c:showLegendKey val="0"/>
          <c:showVal val="0"/>
          <c:showCatName val="0"/>
          <c:showSerName val="0"/>
          <c:showPercent val="0"/>
          <c:showBubbleSize val="0"/>
        </c:dLbls>
        <c:marker val="1"/>
        <c:smooth val="0"/>
        <c:axId val="151415040"/>
        <c:axId val="151519616"/>
      </c:lineChart>
      <c:dateAx>
        <c:axId val="151415040"/>
        <c:scaling>
          <c:orientation val="minMax"/>
        </c:scaling>
        <c:delete val="1"/>
        <c:axPos val="b"/>
        <c:numFmt formatCode="ge" sourceLinked="1"/>
        <c:majorTickMark val="none"/>
        <c:minorTickMark val="none"/>
        <c:tickLblPos val="none"/>
        <c:crossAx val="151519616"/>
        <c:crosses val="autoZero"/>
        <c:auto val="1"/>
        <c:lblOffset val="100"/>
        <c:baseTimeUnit val="years"/>
      </c:dateAx>
      <c:valAx>
        <c:axId val="1515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78.05</c:v>
                </c:pt>
                <c:pt idx="1">
                  <c:v>79.819999999999993</c:v>
                </c:pt>
                <c:pt idx="2">
                  <c:v>80.739999999999995</c:v>
                </c:pt>
                <c:pt idx="3">
                  <c:v>78.67</c:v>
                </c:pt>
                <c:pt idx="4">
                  <c:v>73.63</c:v>
                </c:pt>
              </c:numCache>
            </c:numRef>
          </c:val>
        </c:ser>
        <c:dLbls>
          <c:showLegendKey val="0"/>
          <c:showVal val="0"/>
          <c:showCatName val="0"/>
          <c:showSerName val="0"/>
          <c:showPercent val="0"/>
          <c:showBubbleSize val="0"/>
        </c:dLbls>
        <c:gapWidth val="150"/>
        <c:axId val="151549824"/>
        <c:axId val="1515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77.69</c:v>
                </c:pt>
                <c:pt idx="1">
                  <c:v>76.87</c:v>
                </c:pt>
                <c:pt idx="2">
                  <c:v>74.900000000000006</c:v>
                </c:pt>
                <c:pt idx="3">
                  <c:v>74.61</c:v>
                </c:pt>
                <c:pt idx="4">
                  <c:v>75.62</c:v>
                </c:pt>
              </c:numCache>
            </c:numRef>
          </c:val>
          <c:smooth val="0"/>
        </c:ser>
        <c:dLbls>
          <c:showLegendKey val="0"/>
          <c:showVal val="0"/>
          <c:showCatName val="0"/>
          <c:showSerName val="0"/>
          <c:showPercent val="0"/>
          <c:showBubbleSize val="0"/>
        </c:dLbls>
        <c:marker val="1"/>
        <c:smooth val="0"/>
        <c:axId val="151549824"/>
        <c:axId val="151556096"/>
      </c:lineChart>
      <c:dateAx>
        <c:axId val="151549824"/>
        <c:scaling>
          <c:orientation val="minMax"/>
        </c:scaling>
        <c:delete val="1"/>
        <c:axPos val="b"/>
        <c:numFmt formatCode="ge" sourceLinked="1"/>
        <c:majorTickMark val="none"/>
        <c:minorTickMark val="none"/>
        <c:tickLblPos val="none"/>
        <c:crossAx val="151556096"/>
        <c:crosses val="autoZero"/>
        <c:auto val="1"/>
        <c:lblOffset val="100"/>
        <c:baseTimeUnit val="years"/>
      </c:dateAx>
      <c:valAx>
        <c:axId val="1515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106.11</c:v>
                </c:pt>
                <c:pt idx="1">
                  <c:v>104.76</c:v>
                </c:pt>
                <c:pt idx="2">
                  <c:v>112</c:v>
                </c:pt>
                <c:pt idx="3">
                  <c:v>122.41</c:v>
                </c:pt>
                <c:pt idx="4">
                  <c:v>106.08</c:v>
                </c:pt>
              </c:numCache>
            </c:numRef>
          </c:val>
        </c:ser>
        <c:dLbls>
          <c:showLegendKey val="0"/>
          <c:showVal val="0"/>
          <c:showCatName val="0"/>
          <c:showSerName val="0"/>
          <c:showPercent val="0"/>
          <c:showBubbleSize val="0"/>
        </c:dLbls>
        <c:gapWidth val="150"/>
        <c:axId val="151188608"/>
        <c:axId val="1511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100.54</c:v>
                </c:pt>
                <c:pt idx="1">
                  <c:v>100.73</c:v>
                </c:pt>
                <c:pt idx="2">
                  <c:v>109.5</c:v>
                </c:pt>
                <c:pt idx="3">
                  <c:v>106.28</c:v>
                </c:pt>
                <c:pt idx="4">
                  <c:v>108.35</c:v>
                </c:pt>
              </c:numCache>
            </c:numRef>
          </c:val>
          <c:smooth val="0"/>
        </c:ser>
        <c:dLbls>
          <c:showLegendKey val="0"/>
          <c:showVal val="0"/>
          <c:showCatName val="0"/>
          <c:showSerName val="0"/>
          <c:showPercent val="0"/>
          <c:showBubbleSize val="0"/>
        </c:dLbls>
        <c:marker val="1"/>
        <c:smooth val="0"/>
        <c:axId val="151188608"/>
        <c:axId val="151190528"/>
      </c:lineChart>
      <c:dateAx>
        <c:axId val="151188608"/>
        <c:scaling>
          <c:orientation val="minMax"/>
        </c:scaling>
        <c:delete val="1"/>
        <c:axPos val="b"/>
        <c:numFmt formatCode="ge" sourceLinked="1"/>
        <c:majorTickMark val="none"/>
        <c:minorTickMark val="none"/>
        <c:tickLblPos val="none"/>
        <c:crossAx val="151190528"/>
        <c:crosses val="autoZero"/>
        <c:auto val="1"/>
        <c:lblOffset val="100"/>
        <c:baseTimeUnit val="years"/>
      </c:dateAx>
      <c:valAx>
        <c:axId val="15119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1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51.16</c:v>
                </c:pt>
                <c:pt idx="1">
                  <c:v>52.36</c:v>
                </c:pt>
                <c:pt idx="2">
                  <c:v>53.42</c:v>
                </c:pt>
                <c:pt idx="3">
                  <c:v>56.68</c:v>
                </c:pt>
                <c:pt idx="4">
                  <c:v>58.58</c:v>
                </c:pt>
              </c:numCache>
            </c:numRef>
          </c:val>
        </c:ser>
        <c:dLbls>
          <c:showLegendKey val="0"/>
          <c:showVal val="0"/>
          <c:showCatName val="0"/>
          <c:showSerName val="0"/>
          <c:showPercent val="0"/>
          <c:showBubbleSize val="0"/>
        </c:dLbls>
        <c:gapWidth val="150"/>
        <c:axId val="151036672"/>
        <c:axId val="15103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37.409999999999997</c:v>
                </c:pt>
                <c:pt idx="1">
                  <c:v>38.520000000000003</c:v>
                </c:pt>
                <c:pt idx="2">
                  <c:v>39.049999999999997</c:v>
                </c:pt>
                <c:pt idx="3">
                  <c:v>50.44</c:v>
                </c:pt>
                <c:pt idx="4">
                  <c:v>51.44</c:v>
                </c:pt>
              </c:numCache>
            </c:numRef>
          </c:val>
          <c:smooth val="0"/>
        </c:ser>
        <c:dLbls>
          <c:showLegendKey val="0"/>
          <c:showVal val="0"/>
          <c:showCatName val="0"/>
          <c:showSerName val="0"/>
          <c:showPercent val="0"/>
          <c:showBubbleSize val="0"/>
        </c:dLbls>
        <c:marker val="1"/>
        <c:smooth val="0"/>
        <c:axId val="151036672"/>
        <c:axId val="151038592"/>
      </c:lineChart>
      <c:dateAx>
        <c:axId val="151036672"/>
        <c:scaling>
          <c:orientation val="minMax"/>
        </c:scaling>
        <c:delete val="1"/>
        <c:axPos val="b"/>
        <c:numFmt formatCode="ge" sourceLinked="1"/>
        <c:majorTickMark val="none"/>
        <c:minorTickMark val="none"/>
        <c:tickLblPos val="none"/>
        <c:crossAx val="151038592"/>
        <c:crosses val="autoZero"/>
        <c:auto val="1"/>
        <c:lblOffset val="100"/>
        <c:baseTimeUnit val="years"/>
      </c:dateAx>
      <c:valAx>
        <c:axId val="1510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25.75</c:v>
                </c:pt>
                <c:pt idx="1">
                  <c:v>27.42</c:v>
                </c:pt>
                <c:pt idx="2">
                  <c:v>32.03</c:v>
                </c:pt>
                <c:pt idx="3">
                  <c:v>35.36</c:v>
                </c:pt>
                <c:pt idx="4">
                  <c:v>33.15</c:v>
                </c:pt>
              </c:numCache>
            </c:numRef>
          </c:val>
        </c:ser>
        <c:dLbls>
          <c:showLegendKey val="0"/>
          <c:showVal val="0"/>
          <c:showCatName val="0"/>
          <c:showSerName val="0"/>
          <c:showPercent val="0"/>
          <c:showBubbleSize val="0"/>
        </c:dLbls>
        <c:gapWidth val="150"/>
        <c:axId val="151073152"/>
        <c:axId val="1510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5.74</c:v>
                </c:pt>
                <c:pt idx="1">
                  <c:v>6.76</c:v>
                </c:pt>
                <c:pt idx="2">
                  <c:v>8.18</c:v>
                </c:pt>
                <c:pt idx="3">
                  <c:v>9.64</c:v>
                </c:pt>
                <c:pt idx="4">
                  <c:v>11.68</c:v>
                </c:pt>
              </c:numCache>
            </c:numRef>
          </c:val>
          <c:smooth val="0"/>
        </c:ser>
        <c:dLbls>
          <c:showLegendKey val="0"/>
          <c:showVal val="0"/>
          <c:showCatName val="0"/>
          <c:showSerName val="0"/>
          <c:showPercent val="0"/>
          <c:showBubbleSize val="0"/>
        </c:dLbls>
        <c:marker val="1"/>
        <c:smooth val="0"/>
        <c:axId val="151073152"/>
        <c:axId val="151075072"/>
      </c:lineChart>
      <c:dateAx>
        <c:axId val="151073152"/>
        <c:scaling>
          <c:orientation val="minMax"/>
        </c:scaling>
        <c:delete val="1"/>
        <c:axPos val="b"/>
        <c:numFmt formatCode="ge" sourceLinked="1"/>
        <c:majorTickMark val="none"/>
        <c:minorTickMark val="none"/>
        <c:tickLblPos val="none"/>
        <c:crossAx val="151075072"/>
        <c:crosses val="autoZero"/>
        <c:auto val="1"/>
        <c:lblOffset val="100"/>
        <c:baseTimeUnit val="years"/>
      </c:dateAx>
      <c:valAx>
        <c:axId val="1510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122304"/>
        <c:axId val="1511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46.21</c:v>
                </c:pt>
                <c:pt idx="1">
                  <c:v>50.06</c:v>
                </c:pt>
                <c:pt idx="2">
                  <c:v>44.3</c:v>
                </c:pt>
                <c:pt idx="3">
                  <c:v>32.31</c:v>
                </c:pt>
                <c:pt idx="4">
                  <c:v>26.85</c:v>
                </c:pt>
              </c:numCache>
            </c:numRef>
          </c:val>
          <c:smooth val="0"/>
        </c:ser>
        <c:dLbls>
          <c:showLegendKey val="0"/>
          <c:showVal val="0"/>
          <c:showCatName val="0"/>
          <c:showSerName val="0"/>
          <c:showPercent val="0"/>
          <c:showBubbleSize val="0"/>
        </c:dLbls>
        <c:marker val="1"/>
        <c:smooth val="0"/>
        <c:axId val="151122304"/>
        <c:axId val="151124224"/>
      </c:lineChart>
      <c:dateAx>
        <c:axId val="151122304"/>
        <c:scaling>
          <c:orientation val="minMax"/>
        </c:scaling>
        <c:delete val="1"/>
        <c:axPos val="b"/>
        <c:numFmt formatCode="ge" sourceLinked="1"/>
        <c:majorTickMark val="none"/>
        <c:minorTickMark val="none"/>
        <c:tickLblPos val="none"/>
        <c:crossAx val="151124224"/>
        <c:crosses val="autoZero"/>
        <c:auto val="1"/>
        <c:lblOffset val="100"/>
        <c:baseTimeUnit val="years"/>
      </c:dateAx>
      <c:valAx>
        <c:axId val="15112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1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6368.84</c:v>
                </c:pt>
                <c:pt idx="1">
                  <c:v>8692.58</c:v>
                </c:pt>
                <c:pt idx="2">
                  <c:v>7727.49</c:v>
                </c:pt>
                <c:pt idx="3">
                  <c:v>2071.5500000000002</c:v>
                </c:pt>
                <c:pt idx="4">
                  <c:v>2567.39</c:v>
                </c:pt>
              </c:numCache>
            </c:numRef>
          </c:val>
        </c:ser>
        <c:dLbls>
          <c:showLegendKey val="0"/>
          <c:showVal val="0"/>
          <c:showCatName val="0"/>
          <c:showSerName val="0"/>
          <c:showPercent val="0"/>
          <c:showBubbleSize val="0"/>
        </c:dLbls>
        <c:gapWidth val="150"/>
        <c:axId val="151224320"/>
        <c:axId val="1512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2046.32</c:v>
                </c:pt>
                <c:pt idx="1">
                  <c:v>2322.9699999999998</c:v>
                </c:pt>
                <c:pt idx="2">
                  <c:v>2098.87</c:v>
                </c:pt>
                <c:pt idx="3">
                  <c:v>571.29999999999995</c:v>
                </c:pt>
                <c:pt idx="4">
                  <c:v>527.82000000000005</c:v>
                </c:pt>
              </c:numCache>
            </c:numRef>
          </c:val>
          <c:smooth val="0"/>
        </c:ser>
        <c:dLbls>
          <c:showLegendKey val="0"/>
          <c:showVal val="0"/>
          <c:showCatName val="0"/>
          <c:showSerName val="0"/>
          <c:showPercent val="0"/>
          <c:showBubbleSize val="0"/>
        </c:dLbls>
        <c:marker val="1"/>
        <c:smooth val="0"/>
        <c:axId val="151224320"/>
        <c:axId val="151226240"/>
      </c:lineChart>
      <c:dateAx>
        <c:axId val="151224320"/>
        <c:scaling>
          <c:orientation val="minMax"/>
        </c:scaling>
        <c:delete val="1"/>
        <c:axPos val="b"/>
        <c:numFmt formatCode="ge" sourceLinked="1"/>
        <c:majorTickMark val="none"/>
        <c:minorTickMark val="none"/>
        <c:tickLblPos val="none"/>
        <c:crossAx val="151226240"/>
        <c:crosses val="autoZero"/>
        <c:auto val="1"/>
        <c:lblOffset val="100"/>
        <c:baseTimeUnit val="years"/>
      </c:dateAx>
      <c:valAx>
        <c:axId val="151226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2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52.21</c:v>
                </c:pt>
                <c:pt idx="1">
                  <c:v>48.37</c:v>
                </c:pt>
                <c:pt idx="2">
                  <c:v>42.23</c:v>
                </c:pt>
                <c:pt idx="3">
                  <c:v>38.92</c:v>
                </c:pt>
                <c:pt idx="4">
                  <c:v>37.81</c:v>
                </c:pt>
              </c:numCache>
            </c:numRef>
          </c:val>
        </c:ser>
        <c:dLbls>
          <c:showLegendKey val="0"/>
          <c:showVal val="0"/>
          <c:showCatName val="0"/>
          <c:showSerName val="0"/>
          <c:showPercent val="0"/>
          <c:showBubbleSize val="0"/>
        </c:dLbls>
        <c:gapWidth val="150"/>
        <c:axId val="151257088"/>
        <c:axId val="1512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592.66999999999996</c:v>
                </c:pt>
                <c:pt idx="1">
                  <c:v>547.41999999999996</c:v>
                </c:pt>
                <c:pt idx="2">
                  <c:v>536.9</c:v>
                </c:pt>
                <c:pt idx="3">
                  <c:v>495.43</c:v>
                </c:pt>
                <c:pt idx="4">
                  <c:v>488.5</c:v>
                </c:pt>
              </c:numCache>
            </c:numRef>
          </c:val>
          <c:smooth val="0"/>
        </c:ser>
        <c:dLbls>
          <c:showLegendKey val="0"/>
          <c:showVal val="0"/>
          <c:showCatName val="0"/>
          <c:showSerName val="0"/>
          <c:showPercent val="0"/>
          <c:showBubbleSize val="0"/>
        </c:dLbls>
        <c:marker val="1"/>
        <c:smooth val="0"/>
        <c:axId val="151257088"/>
        <c:axId val="151259008"/>
      </c:lineChart>
      <c:dateAx>
        <c:axId val="151257088"/>
        <c:scaling>
          <c:orientation val="minMax"/>
        </c:scaling>
        <c:delete val="1"/>
        <c:axPos val="b"/>
        <c:numFmt formatCode="ge" sourceLinked="1"/>
        <c:majorTickMark val="none"/>
        <c:minorTickMark val="none"/>
        <c:tickLblPos val="none"/>
        <c:crossAx val="151259008"/>
        <c:crosses val="autoZero"/>
        <c:auto val="1"/>
        <c:lblOffset val="100"/>
        <c:baseTimeUnit val="years"/>
      </c:dateAx>
      <c:valAx>
        <c:axId val="15125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2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105.64</c:v>
                </c:pt>
                <c:pt idx="1">
                  <c:v>104.35</c:v>
                </c:pt>
                <c:pt idx="2">
                  <c:v>111.72</c:v>
                </c:pt>
                <c:pt idx="3">
                  <c:v>126.74</c:v>
                </c:pt>
                <c:pt idx="4">
                  <c:v>106.77</c:v>
                </c:pt>
              </c:numCache>
            </c:numRef>
          </c:val>
        </c:ser>
        <c:dLbls>
          <c:showLegendKey val="0"/>
          <c:showVal val="0"/>
          <c:showCatName val="0"/>
          <c:showSerName val="0"/>
          <c:showPercent val="0"/>
          <c:showBubbleSize val="0"/>
        </c:dLbls>
        <c:gapWidth val="150"/>
        <c:axId val="151297408"/>
        <c:axId val="1513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81.56</c:v>
                </c:pt>
                <c:pt idx="1">
                  <c:v>80.62</c:v>
                </c:pt>
                <c:pt idx="2">
                  <c:v>80.010000000000005</c:v>
                </c:pt>
                <c:pt idx="3">
                  <c:v>81.900000000000006</c:v>
                </c:pt>
                <c:pt idx="4">
                  <c:v>82.42</c:v>
                </c:pt>
              </c:numCache>
            </c:numRef>
          </c:val>
          <c:smooth val="0"/>
        </c:ser>
        <c:dLbls>
          <c:showLegendKey val="0"/>
          <c:showVal val="0"/>
          <c:showCatName val="0"/>
          <c:showSerName val="0"/>
          <c:showPercent val="0"/>
          <c:showBubbleSize val="0"/>
        </c:dLbls>
        <c:marker val="1"/>
        <c:smooth val="0"/>
        <c:axId val="151297408"/>
        <c:axId val="151303680"/>
      </c:lineChart>
      <c:dateAx>
        <c:axId val="151297408"/>
        <c:scaling>
          <c:orientation val="minMax"/>
        </c:scaling>
        <c:delete val="1"/>
        <c:axPos val="b"/>
        <c:numFmt formatCode="ge" sourceLinked="1"/>
        <c:majorTickMark val="none"/>
        <c:minorTickMark val="none"/>
        <c:tickLblPos val="none"/>
        <c:crossAx val="151303680"/>
        <c:crosses val="autoZero"/>
        <c:auto val="1"/>
        <c:lblOffset val="100"/>
        <c:baseTimeUnit val="years"/>
      </c:dateAx>
      <c:valAx>
        <c:axId val="1513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142.47999999999999</c:v>
                </c:pt>
                <c:pt idx="1">
                  <c:v>144.81</c:v>
                </c:pt>
                <c:pt idx="2">
                  <c:v>136.47</c:v>
                </c:pt>
                <c:pt idx="3">
                  <c:v>121.34</c:v>
                </c:pt>
                <c:pt idx="4">
                  <c:v>142.30000000000001</c:v>
                </c:pt>
              </c:numCache>
            </c:numRef>
          </c:val>
        </c:ser>
        <c:dLbls>
          <c:showLegendKey val="0"/>
          <c:showVal val="0"/>
          <c:showCatName val="0"/>
          <c:showSerName val="0"/>
          <c:showPercent val="0"/>
          <c:showBubbleSize val="0"/>
        </c:dLbls>
        <c:gapWidth val="150"/>
        <c:axId val="151399040"/>
        <c:axId val="1514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227.44</c:v>
                </c:pt>
                <c:pt idx="1">
                  <c:v>229.31</c:v>
                </c:pt>
                <c:pt idx="2">
                  <c:v>232.46</c:v>
                </c:pt>
                <c:pt idx="3">
                  <c:v>227.97</c:v>
                </c:pt>
                <c:pt idx="4">
                  <c:v>226.99</c:v>
                </c:pt>
              </c:numCache>
            </c:numRef>
          </c:val>
          <c:smooth val="0"/>
        </c:ser>
        <c:dLbls>
          <c:showLegendKey val="0"/>
          <c:showVal val="0"/>
          <c:showCatName val="0"/>
          <c:showSerName val="0"/>
          <c:showPercent val="0"/>
          <c:showBubbleSize val="0"/>
        </c:dLbls>
        <c:marker val="1"/>
        <c:smooth val="0"/>
        <c:axId val="151399040"/>
        <c:axId val="151401216"/>
      </c:lineChart>
      <c:dateAx>
        <c:axId val="151399040"/>
        <c:scaling>
          <c:orientation val="minMax"/>
        </c:scaling>
        <c:delete val="1"/>
        <c:axPos val="b"/>
        <c:numFmt formatCode="ge" sourceLinked="1"/>
        <c:majorTickMark val="none"/>
        <c:minorTickMark val="none"/>
        <c:tickLblPos val="none"/>
        <c:crossAx val="151401216"/>
        <c:crosses val="autoZero"/>
        <c:auto val="1"/>
        <c:lblOffset val="100"/>
        <c:baseTimeUnit val="years"/>
      </c:dateAx>
      <c:valAx>
        <c:axId val="1514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すさみ町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A9</v>
      </c>
      <c r="AA8" s="53"/>
      <c r="AB8" s="53"/>
      <c r="AC8" s="53"/>
      <c r="AD8" s="53"/>
      <c r="AE8" s="53"/>
      <c r="AF8" s="53"/>
      <c r="AG8" s="54"/>
      <c r="AH8" s="3"/>
      <c r="AI8" s="55">
        <f>データ!Q6</f>
        <v>4342</v>
      </c>
      <c r="AJ8" s="56"/>
      <c r="AK8" s="56"/>
      <c r="AL8" s="56"/>
      <c r="AM8" s="56"/>
      <c r="AN8" s="56"/>
      <c r="AO8" s="56"/>
      <c r="AP8" s="57"/>
      <c r="AQ8" s="47">
        <f>データ!R6</f>
        <v>174.46</v>
      </c>
      <c r="AR8" s="47"/>
      <c r="AS8" s="47"/>
      <c r="AT8" s="47"/>
      <c r="AU8" s="47"/>
      <c r="AV8" s="47"/>
      <c r="AW8" s="47"/>
      <c r="AX8" s="47"/>
      <c r="AY8" s="47">
        <f>データ!S6</f>
        <v>24.89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95.25</v>
      </c>
      <c r="K10" s="47"/>
      <c r="L10" s="47"/>
      <c r="M10" s="47"/>
      <c r="N10" s="47"/>
      <c r="O10" s="47"/>
      <c r="P10" s="47"/>
      <c r="Q10" s="47"/>
      <c r="R10" s="47">
        <f>データ!O6</f>
        <v>63.32</v>
      </c>
      <c r="S10" s="47"/>
      <c r="T10" s="47"/>
      <c r="U10" s="47"/>
      <c r="V10" s="47"/>
      <c r="W10" s="47"/>
      <c r="X10" s="47"/>
      <c r="Y10" s="47"/>
      <c r="Z10" s="78">
        <f>データ!P6</f>
        <v>2862</v>
      </c>
      <c r="AA10" s="78"/>
      <c r="AB10" s="78"/>
      <c r="AC10" s="78"/>
      <c r="AD10" s="78"/>
      <c r="AE10" s="78"/>
      <c r="AF10" s="78"/>
      <c r="AG10" s="78"/>
      <c r="AH10" s="2"/>
      <c r="AI10" s="78">
        <f>データ!T6</f>
        <v>2727</v>
      </c>
      <c r="AJ10" s="78"/>
      <c r="AK10" s="78"/>
      <c r="AL10" s="78"/>
      <c r="AM10" s="78"/>
      <c r="AN10" s="78"/>
      <c r="AO10" s="78"/>
      <c r="AP10" s="78"/>
      <c r="AQ10" s="47">
        <f>データ!U6</f>
        <v>25</v>
      </c>
      <c r="AR10" s="47"/>
      <c r="AS10" s="47"/>
      <c r="AT10" s="47"/>
      <c r="AU10" s="47"/>
      <c r="AV10" s="47"/>
      <c r="AW10" s="47"/>
      <c r="AX10" s="47"/>
      <c r="AY10" s="47">
        <f>データ!V6</f>
        <v>109.08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304069</v>
      </c>
      <c r="D6" s="31">
        <f t="shared" si="3"/>
        <v>46</v>
      </c>
      <c r="E6" s="31">
        <f t="shared" si="3"/>
        <v>1</v>
      </c>
      <c r="F6" s="31">
        <f t="shared" si="3"/>
        <v>0</v>
      </c>
      <c r="G6" s="31">
        <f t="shared" si="3"/>
        <v>1</v>
      </c>
      <c r="H6" s="31" t="str">
        <f t="shared" si="3"/>
        <v>和歌山県　すさみ町</v>
      </c>
      <c r="I6" s="31" t="str">
        <f t="shared" si="3"/>
        <v>法適用</v>
      </c>
      <c r="J6" s="31" t="str">
        <f t="shared" si="3"/>
        <v>水道事業</v>
      </c>
      <c r="K6" s="31" t="str">
        <f t="shared" si="3"/>
        <v>末端給水事業</v>
      </c>
      <c r="L6" s="31" t="str">
        <f t="shared" si="3"/>
        <v>A9</v>
      </c>
      <c r="M6" s="32" t="str">
        <f t="shared" si="3"/>
        <v>-</v>
      </c>
      <c r="N6" s="32">
        <f t="shared" si="3"/>
        <v>95.25</v>
      </c>
      <c r="O6" s="32">
        <f t="shared" si="3"/>
        <v>63.32</v>
      </c>
      <c r="P6" s="32">
        <f t="shared" si="3"/>
        <v>2862</v>
      </c>
      <c r="Q6" s="32">
        <f t="shared" si="3"/>
        <v>4342</v>
      </c>
      <c r="R6" s="32">
        <f t="shared" si="3"/>
        <v>174.46</v>
      </c>
      <c r="S6" s="32">
        <f t="shared" si="3"/>
        <v>24.89</v>
      </c>
      <c r="T6" s="32">
        <f t="shared" si="3"/>
        <v>2727</v>
      </c>
      <c r="U6" s="32">
        <f t="shared" si="3"/>
        <v>25</v>
      </c>
      <c r="V6" s="32">
        <f t="shared" si="3"/>
        <v>109.08</v>
      </c>
      <c r="W6" s="33">
        <f>IF(W7="",NA(),W7)</f>
        <v>106.11</v>
      </c>
      <c r="X6" s="33">
        <f t="shared" ref="X6:AF6" si="4">IF(X7="",NA(),X7)</f>
        <v>104.76</v>
      </c>
      <c r="Y6" s="33">
        <f t="shared" si="4"/>
        <v>112</v>
      </c>
      <c r="Z6" s="33">
        <f t="shared" si="4"/>
        <v>122.41</v>
      </c>
      <c r="AA6" s="33">
        <f t="shared" si="4"/>
        <v>106.08</v>
      </c>
      <c r="AB6" s="33">
        <f t="shared" si="4"/>
        <v>100.54</v>
      </c>
      <c r="AC6" s="33">
        <f t="shared" si="4"/>
        <v>100.73</v>
      </c>
      <c r="AD6" s="33">
        <f t="shared" si="4"/>
        <v>109.5</v>
      </c>
      <c r="AE6" s="33">
        <f t="shared" si="4"/>
        <v>106.28</v>
      </c>
      <c r="AF6" s="33">
        <f t="shared" si="4"/>
        <v>108.35</v>
      </c>
      <c r="AG6" s="32" t="str">
        <f>IF(AG7="","",IF(AG7="-","【-】","【"&amp;SUBSTITUTE(TEXT(AG7,"#,##0.00"),"-","△")&amp;"】"))</f>
        <v>【113.56】</v>
      </c>
      <c r="AH6" s="32">
        <f>IF(AH7="",NA(),AH7)</f>
        <v>0</v>
      </c>
      <c r="AI6" s="32">
        <f t="shared" ref="AI6:AQ6" si="5">IF(AI7="",NA(),AI7)</f>
        <v>0</v>
      </c>
      <c r="AJ6" s="32">
        <f t="shared" si="5"/>
        <v>0</v>
      </c>
      <c r="AK6" s="32">
        <f t="shared" si="5"/>
        <v>0</v>
      </c>
      <c r="AL6" s="32">
        <f t="shared" si="5"/>
        <v>0</v>
      </c>
      <c r="AM6" s="33">
        <f t="shared" si="5"/>
        <v>46.21</v>
      </c>
      <c r="AN6" s="33">
        <f t="shared" si="5"/>
        <v>50.06</v>
      </c>
      <c r="AO6" s="33">
        <f t="shared" si="5"/>
        <v>44.3</v>
      </c>
      <c r="AP6" s="33">
        <f t="shared" si="5"/>
        <v>32.31</v>
      </c>
      <c r="AQ6" s="33">
        <f t="shared" si="5"/>
        <v>26.85</v>
      </c>
      <c r="AR6" s="32" t="str">
        <f>IF(AR7="","",IF(AR7="-","【-】","【"&amp;SUBSTITUTE(TEXT(AR7,"#,##0.00"),"-","△")&amp;"】"))</f>
        <v>【0.87】</v>
      </c>
      <c r="AS6" s="33">
        <f>IF(AS7="",NA(),AS7)</f>
        <v>6368.84</v>
      </c>
      <c r="AT6" s="33">
        <f t="shared" ref="AT6:BB6" si="6">IF(AT7="",NA(),AT7)</f>
        <v>8692.58</v>
      </c>
      <c r="AU6" s="33">
        <f t="shared" si="6"/>
        <v>7727.49</v>
      </c>
      <c r="AV6" s="33">
        <f t="shared" si="6"/>
        <v>2071.5500000000002</v>
      </c>
      <c r="AW6" s="33">
        <f t="shared" si="6"/>
        <v>2567.39</v>
      </c>
      <c r="AX6" s="33">
        <f t="shared" si="6"/>
        <v>2046.32</v>
      </c>
      <c r="AY6" s="33">
        <f t="shared" si="6"/>
        <v>2322.9699999999998</v>
      </c>
      <c r="AZ6" s="33">
        <f t="shared" si="6"/>
        <v>2098.87</v>
      </c>
      <c r="BA6" s="33">
        <f t="shared" si="6"/>
        <v>571.29999999999995</v>
      </c>
      <c r="BB6" s="33">
        <f t="shared" si="6"/>
        <v>527.82000000000005</v>
      </c>
      <c r="BC6" s="32" t="str">
        <f>IF(BC7="","",IF(BC7="-","【-】","【"&amp;SUBSTITUTE(TEXT(BC7,"#,##0.00"),"-","△")&amp;"】"))</f>
        <v>【262.74】</v>
      </c>
      <c r="BD6" s="33">
        <f>IF(BD7="",NA(),BD7)</f>
        <v>52.21</v>
      </c>
      <c r="BE6" s="33">
        <f t="shared" ref="BE6:BM6" si="7">IF(BE7="",NA(),BE7)</f>
        <v>48.37</v>
      </c>
      <c r="BF6" s="33">
        <f t="shared" si="7"/>
        <v>42.23</v>
      </c>
      <c r="BG6" s="33">
        <f t="shared" si="7"/>
        <v>38.92</v>
      </c>
      <c r="BH6" s="33">
        <f t="shared" si="7"/>
        <v>37.81</v>
      </c>
      <c r="BI6" s="33">
        <f t="shared" si="7"/>
        <v>592.66999999999996</v>
      </c>
      <c r="BJ6" s="33">
        <f t="shared" si="7"/>
        <v>547.41999999999996</v>
      </c>
      <c r="BK6" s="33">
        <f t="shared" si="7"/>
        <v>536.9</v>
      </c>
      <c r="BL6" s="33">
        <f t="shared" si="7"/>
        <v>495.43</v>
      </c>
      <c r="BM6" s="33">
        <f t="shared" si="7"/>
        <v>488.5</v>
      </c>
      <c r="BN6" s="32" t="str">
        <f>IF(BN7="","",IF(BN7="-","【-】","【"&amp;SUBSTITUTE(TEXT(BN7,"#,##0.00"),"-","△")&amp;"】"))</f>
        <v>【276.38】</v>
      </c>
      <c r="BO6" s="33">
        <f>IF(BO7="",NA(),BO7)</f>
        <v>105.64</v>
      </c>
      <c r="BP6" s="33">
        <f t="shared" ref="BP6:BX6" si="8">IF(BP7="",NA(),BP7)</f>
        <v>104.35</v>
      </c>
      <c r="BQ6" s="33">
        <f t="shared" si="8"/>
        <v>111.72</v>
      </c>
      <c r="BR6" s="33">
        <f t="shared" si="8"/>
        <v>126.74</v>
      </c>
      <c r="BS6" s="33">
        <f t="shared" si="8"/>
        <v>106.77</v>
      </c>
      <c r="BT6" s="33">
        <f t="shared" si="8"/>
        <v>81.56</v>
      </c>
      <c r="BU6" s="33">
        <f t="shared" si="8"/>
        <v>80.62</v>
      </c>
      <c r="BV6" s="33">
        <f t="shared" si="8"/>
        <v>80.010000000000005</v>
      </c>
      <c r="BW6" s="33">
        <f t="shared" si="8"/>
        <v>81.900000000000006</v>
      </c>
      <c r="BX6" s="33">
        <f t="shared" si="8"/>
        <v>82.42</v>
      </c>
      <c r="BY6" s="32" t="str">
        <f>IF(BY7="","",IF(BY7="-","【-】","【"&amp;SUBSTITUTE(TEXT(BY7,"#,##0.00"),"-","△")&amp;"】"))</f>
        <v>【104.99】</v>
      </c>
      <c r="BZ6" s="33">
        <f>IF(BZ7="",NA(),BZ7)</f>
        <v>142.47999999999999</v>
      </c>
      <c r="CA6" s="33">
        <f t="shared" ref="CA6:CI6" si="9">IF(CA7="",NA(),CA7)</f>
        <v>144.81</v>
      </c>
      <c r="CB6" s="33">
        <f t="shared" si="9"/>
        <v>136.47</v>
      </c>
      <c r="CC6" s="33">
        <f t="shared" si="9"/>
        <v>121.34</v>
      </c>
      <c r="CD6" s="33">
        <f t="shared" si="9"/>
        <v>142.30000000000001</v>
      </c>
      <c r="CE6" s="33">
        <f t="shared" si="9"/>
        <v>227.44</v>
      </c>
      <c r="CF6" s="33">
        <f t="shared" si="9"/>
        <v>229.31</v>
      </c>
      <c r="CG6" s="33">
        <f t="shared" si="9"/>
        <v>232.46</v>
      </c>
      <c r="CH6" s="33">
        <f t="shared" si="9"/>
        <v>227.97</v>
      </c>
      <c r="CI6" s="33">
        <f t="shared" si="9"/>
        <v>226.99</v>
      </c>
      <c r="CJ6" s="32" t="str">
        <f>IF(CJ7="","",IF(CJ7="-","【-】","【"&amp;SUBSTITUTE(TEXT(CJ7,"#,##0.00"),"-","△")&amp;"】"))</f>
        <v>【163.72】</v>
      </c>
      <c r="CK6" s="33">
        <f>IF(CK7="",NA(),CK7)</f>
        <v>39.03</v>
      </c>
      <c r="CL6" s="33">
        <f t="shared" ref="CL6:CT6" si="10">IF(CL7="",NA(),CL7)</f>
        <v>38.130000000000003</v>
      </c>
      <c r="CM6" s="33">
        <f t="shared" si="10"/>
        <v>39.26</v>
      </c>
      <c r="CN6" s="33">
        <f t="shared" si="10"/>
        <v>39.24</v>
      </c>
      <c r="CO6" s="33">
        <f t="shared" si="10"/>
        <v>38.79</v>
      </c>
      <c r="CP6" s="33">
        <f t="shared" si="10"/>
        <v>38.770000000000003</v>
      </c>
      <c r="CQ6" s="33">
        <f t="shared" si="10"/>
        <v>40.119999999999997</v>
      </c>
      <c r="CR6" s="33">
        <f t="shared" si="10"/>
        <v>41.24</v>
      </c>
      <c r="CS6" s="33">
        <f t="shared" si="10"/>
        <v>40.700000000000003</v>
      </c>
      <c r="CT6" s="33">
        <f t="shared" si="10"/>
        <v>39.909999999999997</v>
      </c>
      <c r="CU6" s="32" t="str">
        <f>IF(CU7="","",IF(CU7="-","【-】","【"&amp;SUBSTITUTE(TEXT(CU7,"#,##0.00"),"-","△")&amp;"】"))</f>
        <v>【59.76】</v>
      </c>
      <c r="CV6" s="33">
        <f>IF(CV7="",NA(),CV7)</f>
        <v>78.05</v>
      </c>
      <c r="CW6" s="33">
        <f t="shared" ref="CW6:DE6" si="11">IF(CW7="",NA(),CW7)</f>
        <v>79.819999999999993</v>
      </c>
      <c r="CX6" s="33">
        <f t="shared" si="11"/>
        <v>80.739999999999995</v>
      </c>
      <c r="CY6" s="33">
        <f t="shared" si="11"/>
        <v>78.67</v>
      </c>
      <c r="CZ6" s="33">
        <f t="shared" si="11"/>
        <v>73.63</v>
      </c>
      <c r="DA6" s="33">
        <f t="shared" si="11"/>
        <v>77.69</v>
      </c>
      <c r="DB6" s="33">
        <f t="shared" si="11"/>
        <v>76.87</v>
      </c>
      <c r="DC6" s="33">
        <f t="shared" si="11"/>
        <v>74.900000000000006</v>
      </c>
      <c r="DD6" s="33">
        <f t="shared" si="11"/>
        <v>74.61</v>
      </c>
      <c r="DE6" s="33">
        <f t="shared" si="11"/>
        <v>75.62</v>
      </c>
      <c r="DF6" s="32" t="str">
        <f>IF(DF7="","",IF(DF7="-","【-】","【"&amp;SUBSTITUTE(TEXT(DF7,"#,##0.00"),"-","△")&amp;"】"))</f>
        <v>【89.95】</v>
      </c>
      <c r="DG6" s="33">
        <f>IF(DG7="",NA(),DG7)</f>
        <v>51.16</v>
      </c>
      <c r="DH6" s="33">
        <f t="shared" ref="DH6:DP6" si="12">IF(DH7="",NA(),DH7)</f>
        <v>52.36</v>
      </c>
      <c r="DI6" s="33">
        <f t="shared" si="12"/>
        <v>53.42</v>
      </c>
      <c r="DJ6" s="33">
        <f t="shared" si="12"/>
        <v>56.68</v>
      </c>
      <c r="DK6" s="33">
        <f t="shared" si="12"/>
        <v>58.58</v>
      </c>
      <c r="DL6" s="33">
        <f t="shared" si="12"/>
        <v>37.409999999999997</v>
      </c>
      <c r="DM6" s="33">
        <f t="shared" si="12"/>
        <v>38.520000000000003</v>
      </c>
      <c r="DN6" s="33">
        <f t="shared" si="12"/>
        <v>39.049999999999997</v>
      </c>
      <c r="DO6" s="33">
        <f t="shared" si="12"/>
        <v>50.44</v>
      </c>
      <c r="DP6" s="33">
        <f t="shared" si="12"/>
        <v>51.44</v>
      </c>
      <c r="DQ6" s="32" t="str">
        <f>IF(DQ7="","",IF(DQ7="-","【-】","【"&amp;SUBSTITUTE(TEXT(DQ7,"#,##0.00"),"-","△")&amp;"】"))</f>
        <v>【47.18】</v>
      </c>
      <c r="DR6" s="33">
        <f>IF(DR7="",NA(),DR7)</f>
        <v>25.75</v>
      </c>
      <c r="DS6" s="33">
        <f t="shared" ref="DS6:EA6" si="13">IF(DS7="",NA(),DS7)</f>
        <v>27.42</v>
      </c>
      <c r="DT6" s="33">
        <f t="shared" si="13"/>
        <v>32.03</v>
      </c>
      <c r="DU6" s="33">
        <f t="shared" si="13"/>
        <v>35.36</v>
      </c>
      <c r="DV6" s="33">
        <f t="shared" si="13"/>
        <v>33.15</v>
      </c>
      <c r="DW6" s="33">
        <f t="shared" si="13"/>
        <v>5.74</v>
      </c>
      <c r="DX6" s="33">
        <f t="shared" si="13"/>
        <v>6.76</v>
      </c>
      <c r="DY6" s="33">
        <f t="shared" si="13"/>
        <v>8.18</v>
      </c>
      <c r="DZ6" s="33">
        <f t="shared" si="13"/>
        <v>9.64</v>
      </c>
      <c r="EA6" s="33">
        <f t="shared" si="13"/>
        <v>11.68</v>
      </c>
      <c r="EB6" s="32" t="str">
        <f>IF(EB7="","",IF(EB7="-","【-】","【"&amp;SUBSTITUTE(TEXT(EB7,"#,##0.00"),"-","△")&amp;"】"))</f>
        <v>【13.18】</v>
      </c>
      <c r="EC6" s="33">
        <f>IF(EC7="",NA(),EC7)</f>
        <v>1.55</v>
      </c>
      <c r="ED6" s="33">
        <f t="shared" ref="ED6:EL6" si="14">IF(ED7="",NA(),ED7)</f>
        <v>1.2</v>
      </c>
      <c r="EE6" s="33">
        <f t="shared" si="14"/>
        <v>0.79</v>
      </c>
      <c r="EF6" s="33">
        <f t="shared" si="14"/>
        <v>0.28999999999999998</v>
      </c>
      <c r="EG6" s="33">
        <f t="shared" si="14"/>
        <v>0.28999999999999998</v>
      </c>
      <c r="EH6" s="33">
        <f t="shared" si="14"/>
        <v>0.5</v>
      </c>
      <c r="EI6" s="33">
        <f t="shared" si="14"/>
        <v>0.62</v>
      </c>
      <c r="EJ6" s="33">
        <f t="shared" si="14"/>
        <v>0.23</v>
      </c>
      <c r="EK6" s="33">
        <f t="shared" si="14"/>
        <v>0.34</v>
      </c>
      <c r="EL6" s="33">
        <f t="shared" si="14"/>
        <v>0.28999999999999998</v>
      </c>
      <c r="EM6" s="32" t="str">
        <f>IF(EM7="","",IF(EM7="-","【-】","【"&amp;SUBSTITUTE(TEXT(EM7,"#,##0.00"),"-","△")&amp;"】"))</f>
        <v>【0.85】</v>
      </c>
    </row>
    <row r="7" spans="1:143" s="34" customFormat="1">
      <c r="A7" s="26"/>
      <c r="B7" s="35">
        <v>2015</v>
      </c>
      <c r="C7" s="35">
        <v>304069</v>
      </c>
      <c r="D7" s="35">
        <v>46</v>
      </c>
      <c r="E7" s="35">
        <v>1</v>
      </c>
      <c r="F7" s="35">
        <v>0</v>
      </c>
      <c r="G7" s="35">
        <v>1</v>
      </c>
      <c r="H7" s="35" t="s">
        <v>93</v>
      </c>
      <c r="I7" s="35" t="s">
        <v>94</v>
      </c>
      <c r="J7" s="35" t="s">
        <v>95</v>
      </c>
      <c r="K7" s="35" t="s">
        <v>96</v>
      </c>
      <c r="L7" s="35" t="s">
        <v>97</v>
      </c>
      <c r="M7" s="36" t="s">
        <v>98</v>
      </c>
      <c r="N7" s="36">
        <v>95.25</v>
      </c>
      <c r="O7" s="36">
        <v>63.32</v>
      </c>
      <c r="P7" s="36">
        <v>2862</v>
      </c>
      <c r="Q7" s="36">
        <v>4342</v>
      </c>
      <c r="R7" s="36">
        <v>174.46</v>
      </c>
      <c r="S7" s="36">
        <v>24.89</v>
      </c>
      <c r="T7" s="36">
        <v>2727</v>
      </c>
      <c r="U7" s="36">
        <v>25</v>
      </c>
      <c r="V7" s="36">
        <v>109.08</v>
      </c>
      <c r="W7" s="36">
        <v>106.11</v>
      </c>
      <c r="X7" s="36">
        <v>104.76</v>
      </c>
      <c r="Y7" s="36">
        <v>112</v>
      </c>
      <c r="Z7" s="36">
        <v>122.41</v>
      </c>
      <c r="AA7" s="36">
        <v>106.08</v>
      </c>
      <c r="AB7" s="36">
        <v>100.54</v>
      </c>
      <c r="AC7" s="36">
        <v>100.73</v>
      </c>
      <c r="AD7" s="36">
        <v>109.5</v>
      </c>
      <c r="AE7" s="36">
        <v>106.28</v>
      </c>
      <c r="AF7" s="36">
        <v>108.35</v>
      </c>
      <c r="AG7" s="36">
        <v>113.56</v>
      </c>
      <c r="AH7" s="36">
        <v>0</v>
      </c>
      <c r="AI7" s="36">
        <v>0</v>
      </c>
      <c r="AJ7" s="36">
        <v>0</v>
      </c>
      <c r="AK7" s="36">
        <v>0</v>
      </c>
      <c r="AL7" s="36">
        <v>0</v>
      </c>
      <c r="AM7" s="36">
        <v>46.21</v>
      </c>
      <c r="AN7" s="36">
        <v>50.06</v>
      </c>
      <c r="AO7" s="36">
        <v>44.3</v>
      </c>
      <c r="AP7" s="36">
        <v>32.31</v>
      </c>
      <c r="AQ7" s="36">
        <v>26.85</v>
      </c>
      <c r="AR7" s="36">
        <v>0.87</v>
      </c>
      <c r="AS7" s="36">
        <v>6368.84</v>
      </c>
      <c r="AT7" s="36">
        <v>8692.58</v>
      </c>
      <c r="AU7" s="36">
        <v>7727.49</v>
      </c>
      <c r="AV7" s="36">
        <v>2071.5500000000002</v>
      </c>
      <c r="AW7" s="36">
        <v>2567.39</v>
      </c>
      <c r="AX7" s="36">
        <v>2046.32</v>
      </c>
      <c r="AY7" s="36">
        <v>2322.9699999999998</v>
      </c>
      <c r="AZ7" s="36">
        <v>2098.87</v>
      </c>
      <c r="BA7" s="36">
        <v>571.29999999999995</v>
      </c>
      <c r="BB7" s="36">
        <v>527.82000000000005</v>
      </c>
      <c r="BC7" s="36">
        <v>262.74</v>
      </c>
      <c r="BD7" s="36">
        <v>52.21</v>
      </c>
      <c r="BE7" s="36">
        <v>48.37</v>
      </c>
      <c r="BF7" s="36">
        <v>42.23</v>
      </c>
      <c r="BG7" s="36">
        <v>38.92</v>
      </c>
      <c r="BH7" s="36">
        <v>37.81</v>
      </c>
      <c r="BI7" s="36">
        <v>592.66999999999996</v>
      </c>
      <c r="BJ7" s="36">
        <v>547.41999999999996</v>
      </c>
      <c r="BK7" s="36">
        <v>536.9</v>
      </c>
      <c r="BL7" s="36">
        <v>495.43</v>
      </c>
      <c r="BM7" s="36">
        <v>488.5</v>
      </c>
      <c r="BN7" s="36">
        <v>276.38</v>
      </c>
      <c r="BO7" s="36">
        <v>105.64</v>
      </c>
      <c r="BP7" s="36">
        <v>104.35</v>
      </c>
      <c r="BQ7" s="36">
        <v>111.72</v>
      </c>
      <c r="BR7" s="36">
        <v>126.74</v>
      </c>
      <c r="BS7" s="36">
        <v>106.77</v>
      </c>
      <c r="BT7" s="36">
        <v>81.56</v>
      </c>
      <c r="BU7" s="36">
        <v>80.62</v>
      </c>
      <c r="BV7" s="36">
        <v>80.010000000000005</v>
      </c>
      <c r="BW7" s="36">
        <v>81.900000000000006</v>
      </c>
      <c r="BX7" s="36">
        <v>82.42</v>
      </c>
      <c r="BY7" s="36">
        <v>104.99</v>
      </c>
      <c r="BZ7" s="36">
        <v>142.47999999999999</v>
      </c>
      <c r="CA7" s="36">
        <v>144.81</v>
      </c>
      <c r="CB7" s="36">
        <v>136.47</v>
      </c>
      <c r="CC7" s="36">
        <v>121.34</v>
      </c>
      <c r="CD7" s="36">
        <v>142.30000000000001</v>
      </c>
      <c r="CE7" s="36">
        <v>227.44</v>
      </c>
      <c r="CF7" s="36">
        <v>229.31</v>
      </c>
      <c r="CG7" s="36">
        <v>232.46</v>
      </c>
      <c r="CH7" s="36">
        <v>227.97</v>
      </c>
      <c r="CI7" s="36">
        <v>226.99</v>
      </c>
      <c r="CJ7" s="36">
        <v>163.72</v>
      </c>
      <c r="CK7" s="36">
        <v>39.03</v>
      </c>
      <c r="CL7" s="36">
        <v>38.130000000000003</v>
      </c>
      <c r="CM7" s="36">
        <v>39.26</v>
      </c>
      <c r="CN7" s="36">
        <v>39.24</v>
      </c>
      <c r="CO7" s="36">
        <v>38.79</v>
      </c>
      <c r="CP7" s="36">
        <v>38.770000000000003</v>
      </c>
      <c r="CQ7" s="36">
        <v>40.119999999999997</v>
      </c>
      <c r="CR7" s="36">
        <v>41.24</v>
      </c>
      <c r="CS7" s="36">
        <v>40.700000000000003</v>
      </c>
      <c r="CT7" s="36">
        <v>39.909999999999997</v>
      </c>
      <c r="CU7" s="36">
        <v>59.76</v>
      </c>
      <c r="CV7" s="36">
        <v>78.05</v>
      </c>
      <c r="CW7" s="36">
        <v>79.819999999999993</v>
      </c>
      <c r="CX7" s="36">
        <v>80.739999999999995</v>
      </c>
      <c r="CY7" s="36">
        <v>78.67</v>
      </c>
      <c r="CZ7" s="36">
        <v>73.63</v>
      </c>
      <c r="DA7" s="36">
        <v>77.69</v>
      </c>
      <c r="DB7" s="36">
        <v>76.87</v>
      </c>
      <c r="DC7" s="36">
        <v>74.900000000000006</v>
      </c>
      <c r="DD7" s="36">
        <v>74.61</v>
      </c>
      <c r="DE7" s="36">
        <v>75.62</v>
      </c>
      <c r="DF7" s="36">
        <v>89.95</v>
      </c>
      <c r="DG7" s="36">
        <v>51.16</v>
      </c>
      <c r="DH7" s="36">
        <v>52.36</v>
      </c>
      <c r="DI7" s="36">
        <v>53.42</v>
      </c>
      <c r="DJ7" s="36">
        <v>56.68</v>
      </c>
      <c r="DK7" s="36">
        <v>58.58</v>
      </c>
      <c r="DL7" s="36">
        <v>37.409999999999997</v>
      </c>
      <c r="DM7" s="36">
        <v>38.520000000000003</v>
      </c>
      <c r="DN7" s="36">
        <v>39.049999999999997</v>
      </c>
      <c r="DO7" s="36">
        <v>50.44</v>
      </c>
      <c r="DP7" s="36">
        <v>51.44</v>
      </c>
      <c r="DQ7" s="36">
        <v>47.18</v>
      </c>
      <c r="DR7" s="36">
        <v>25.75</v>
      </c>
      <c r="DS7" s="36">
        <v>27.42</v>
      </c>
      <c r="DT7" s="36">
        <v>32.03</v>
      </c>
      <c r="DU7" s="36">
        <v>35.36</v>
      </c>
      <c r="DV7" s="36">
        <v>33.15</v>
      </c>
      <c r="DW7" s="36">
        <v>5.74</v>
      </c>
      <c r="DX7" s="36">
        <v>6.76</v>
      </c>
      <c r="DY7" s="36">
        <v>8.18</v>
      </c>
      <c r="DZ7" s="36">
        <v>9.64</v>
      </c>
      <c r="EA7" s="36">
        <v>11.68</v>
      </c>
      <c r="EB7" s="36">
        <v>13.18</v>
      </c>
      <c r="EC7" s="36">
        <v>1.55</v>
      </c>
      <c r="ED7" s="36">
        <v>1.2</v>
      </c>
      <c r="EE7" s="36">
        <v>0.79</v>
      </c>
      <c r="EF7" s="36">
        <v>0.28999999999999998</v>
      </c>
      <c r="EG7" s="36">
        <v>0.28999999999999998</v>
      </c>
      <c r="EH7" s="36">
        <v>0.5</v>
      </c>
      <c r="EI7" s="36">
        <v>0.62</v>
      </c>
      <c r="EJ7" s="36">
        <v>0.23</v>
      </c>
      <c r="EK7" s="36">
        <v>0.34</v>
      </c>
      <c r="EL7" s="36">
        <v>0.28999999999999998</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dcterms:created xsi:type="dcterms:W3CDTF">2017-02-01T08:46:27Z</dcterms:created>
  <dcterms:modified xsi:type="dcterms:W3CDTF">2017-02-15T07:20:32Z</dcterms:modified>
  <cp:category/>
</cp:coreProperties>
</file>