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975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Z8" i="4" s="1"/>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<sst xmlns="http://schemas.openxmlformats.org/spreadsheetml/2006/main" count="217" uniqueCount="107">
  <si>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</si>
  <si>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</si>
  <si>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</si>
  <si>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</si>
  <si>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</si>
  <si>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</si>
  <si>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</si>
  <si>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</si>
  <si>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</si>
  <si>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</si>
  <si>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</si>
  <si>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</si>
  <si>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</si>
  <si>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</si>
  <si>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</si>
  <si>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</si>
  <si>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</si>
  <si>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</si>
  <si>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</si>
  <si>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</si>
  <si>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</si>
  <si>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</si>
  <si>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</si>
  <si>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</si>
  <si>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</si>
  <si>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</si>
  <si>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</si>
  <si>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</si>
  <si>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</si>
  <si>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</si>
  <si>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</si>
  <si>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</si>
  <si>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</si>
  <si>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</si>
  <si>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</si>
  <si>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</si>
  <si>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</si>
  <si>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</si>
  <si>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</si>
  <si>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</si>
  <si>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</si>
  <si>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</si>
  <si>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</si>
  <si>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</si>
  <si>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</si>
  <si>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</si>
  <si>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</si>
  <si>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</si>
  <si>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</si>
  <si>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</si>
  <si>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</si>
  <si>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</si>
  <si>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</si>
  <si>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</si>
  <si>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</si>
  <si>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</si>
  <si>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</si>
  <si>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</si>
  <si>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</si>
  <si>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</si>
  <si>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</si>
  <si>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</si>
  <si>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</si>
  <si>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</si>
  <si>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</si>
  <si>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</si>
  <si>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</si>
  <si>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</si>
  <si>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</si>
  <si>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</si>
  <si>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</si>
  <si>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</si>
  <si>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</si>
  <si>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</si>
  <si>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</si>
  <si>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</si>
  <si>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</si>
  <si>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</si>
  <si>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</si>
  <si>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</si>
  <si>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</si>
  <si>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</si>
  <si>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</si>
  <si>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</si>
  <si>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</si>
  <si>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</si>
  <si>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</si>
  <si>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</si>
  <si>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</si>
  <si>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</si>
  <si>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</si>
  <si>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</si>
  <si>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</si>
  <si>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上富田町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</si>
  <si>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</si>
  <si>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</si>
  <si>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</si>
  <si>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</si>
  <si>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</si>
  <si>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</si>
  <si>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</si>
  <si>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</si>
  <si>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</si>
  <si>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</si>
  <si>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26年度から新会計基準が適用され、みなし償却が廃止されたことで、実態に近い数値となっており類似団体の平均値よりも高い水準とまっており、上昇傾向にあることから施設の老朽化が進んでおり今後策定する経営戦略で年次的な更新の計画をしていきます。</t>
    <rPh sb="0" eb="2">
      <t>ヘイセイ</t>
    </rPh>
    <rPh sb="4" eb="6">
      <t>ネンド</t>
    </rPh>
    <rPh sb="8" eb="9">
      <t>シン</t>
    </rPh>
    <rPh sb="9" eb="11">
      <t>カイケイ</t>
    </rPh>
    <rPh sb="11" eb="13">
      <t>キジュン</t>
    </rPh>
    <rPh sb="14" eb="16">
      <t>テキヨウ</t>
    </rPh>
    <rPh sb="22" eb="24">
      <t>ショウキャク</t>
    </rPh>
    <rPh sb="25" eb="27">
      <t>ハイシ</t>
    </rPh>
    <rPh sb="34" eb="36">
      <t>ジッタイ</t>
    </rPh>
    <rPh sb="37" eb="38">
      <t>チカ</t>
    </rPh>
    <rPh sb="39" eb="41">
      <t>スウチ</t>
    </rPh>
    <rPh sb="47" eb="49">
      <t>ルイジ</t>
    </rPh>
    <rPh sb="49" eb="51">
      <t>ダンタイ</t>
    </rPh>
    <rPh sb="52" eb="55">
      <t>ヘイキンチ</t>
    </rPh>
    <rPh sb="58" eb="59">
      <t>タカ</t>
    </rPh>
    <rPh sb="60" eb="62">
      <t>スイジュン</t>
    </rPh>
    <rPh sb="69" eb="71">
      <t>ジョウショウ</t>
    </rPh>
    <rPh sb="71" eb="73">
      <t>ケイコウ</t>
    </rPh>
    <rPh sb="80" eb="82">
      <t>シセツ</t>
    </rPh>
    <rPh sb="83" eb="86">
      <t>ロウキュウカ</t>
    </rPh>
    <rPh sb="87" eb="88">
      <t>スス</t>
    </rPh>
    <rPh sb="92" eb="94">
      <t>コンゴ</t>
    </rPh>
    <rPh sb="94" eb="96">
      <t>サクテイ</t>
    </rPh>
    <rPh sb="98" eb="100">
      <t>ケイエイ</t>
    </rPh>
    <rPh sb="100" eb="102">
      <t>センリャク</t>
    </rPh>
    <rPh sb="103" eb="105">
      <t>ネンジ</t>
    </rPh>
    <rPh sb="105" eb="106">
      <t>テキ</t>
    </rPh>
    <rPh sb="107" eb="109">
      <t>コウシン</t>
    </rPh>
    <rPh sb="110" eb="112">
      <t>ケイカク</t>
    </rPh>
    <phoneticPr fontId="4"/>
  </si>
  <si>
    <t>企業債については、毎期減少傾向にあり、類似団体の平均値と比較して低い水準を維持しております。このため、財政バランスは良好ではあるが、長期的な地域状況からみると人口減少、施設の老朽化等、今後、経営状況が悪化することが予想されるため、28年度中に投資、財政計画を掲載した経営戦略の策定を実施します。</t>
    <rPh sb="0" eb="2">
      <t>キギョウ</t>
    </rPh>
    <rPh sb="2" eb="3">
      <t>サイ</t>
    </rPh>
    <rPh sb="9" eb="11">
      <t>マイキ</t>
    </rPh>
    <rPh sb="11" eb="13">
      <t>ゲンショウ</t>
    </rPh>
    <rPh sb="13" eb="15">
      <t>ケイコウ</t>
    </rPh>
    <rPh sb="19" eb="21">
      <t>ルイジ</t>
    </rPh>
    <rPh sb="21" eb="23">
      <t>ダンタイ</t>
    </rPh>
    <rPh sb="24" eb="27">
      <t>ヘイキンチ</t>
    </rPh>
    <rPh sb="28" eb="30">
      <t>ヒカク</t>
    </rPh>
    <rPh sb="32" eb="33">
      <t>ヒク</t>
    </rPh>
    <rPh sb="34" eb="36">
      <t>スイジュン</t>
    </rPh>
    <rPh sb="37" eb="39">
      <t>イジ</t>
    </rPh>
    <rPh sb="51" eb="53">
      <t>ザイセイ</t>
    </rPh>
    <rPh sb="58" eb="60">
      <t>リョウコウ</t>
    </rPh>
    <rPh sb="66" eb="68">
      <t>チョウキ</t>
    </rPh>
    <rPh sb="68" eb="69">
      <t>テキ</t>
    </rPh>
    <rPh sb="70" eb="72">
      <t>チイキ</t>
    </rPh>
    <rPh sb="72" eb="74">
      <t>ジョウキョウ</t>
    </rPh>
    <rPh sb="79" eb="81">
      <t>ジンコウ</t>
    </rPh>
    <rPh sb="81" eb="83">
      <t>ゲンショウ</t>
    </rPh>
    <rPh sb="84" eb="86">
      <t>シセツ</t>
    </rPh>
    <rPh sb="87" eb="90">
      <t>ロウキュウカ</t>
    </rPh>
    <rPh sb="90" eb="91">
      <t>トウ</t>
    </rPh>
    <rPh sb="92" eb="94">
      <t>コンゴ</t>
    </rPh>
    <rPh sb="95" eb="97">
      <t>ケイエイ</t>
    </rPh>
    <rPh sb="97" eb="99">
      <t>ジョウキョウ</t>
    </rPh>
    <rPh sb="100" eb="102">
      <t>アッカ</t>
    </rPh>
    <rPh sb="107" eb="109">
      <t>ヨソウ</t>
    </rPh>
    <rPh sb="117" eb="119">
      <t>ネンド</t>
    </rPh>
    <rPh sb="119" eb="120">
      <t>チュウ</t>
    </rPh>
    <rPh sb="121" eb="123">
      <t>トウシ</t>
    </rPh>
    <rPh sb="124" eb="126">
      <t>ザイセイ</t>
    </rPh>
    <rPh sb="126" eb="128">
      <t>ケイカク</t>
    </rPh>
    <rPh sb="129" eb="131">
      <t>ケイサイ</t>
    </rPh>
    <rPh sb="133" eb="135">
      <t>ケイエイ</t>
    </rPh>
    <rPh sb="135" eb="137">
      <t>センリャク</t>
    </rPh>
    <rPh sb="138" eb="140">
      <t>サクテイ</t>
    </rPh>
    <rPh sb="141" eb="143">
      <t>ジッシ</t>
    </rPh>
    <phoneticPr fontId="4"/>
  </si>
  <si>
    <t>事業経営状態は安定しており、収益性も高く財政の安全性も確保しており短期的な支出能力及び長期的な安全性も現時点で問題ありませんが、施設、管路の老朽化が進んでおり、耐震化を含めた老朽化等の対策を実施していきます。</t>
    <rPh sb="0" eb="2">
      <t>ジギョウ</t>
    </rPh>
    <rPh sb="2" eb="4">
      <t>ケイエイ</t>
    </rPh>
    <rPh sb="4" eb="6">
      <t>ジョウタイ</t>
    </rPh>
    <rPh sb="7" eb="9">
      <t>アンテイ</t>
    </rPh>
    <rPh sb="14" eb="17">
      <t>シュウエキセイ</t>
    </rPh>
    <rPh sb="18" eb="19">
      <t>タカ</t>
    </rPh>
    <rPh sb="20" eb="22">
      <t>ザイセイ</t>
    </rPh>
    <rPh sb="23" eb="25">
      <t>アンゼン</t>
    </rPh>
    <rPh sb="25" eb="26">
      <t>セイ</t>
    </rPh>
    <rPh sb="27" eb="29">
      <t>カクホ</t>
    </rPh>
    <rPh sb="33" eb="36">
      <t>タンキテキ</t>
    </rPh>
    <rPh sb="37" eb="39">
      <t>シシュツ</t>
    </rPh>
    <rPh sb="39" eb="41">
      <t>ノウリョク</t>
    </rPh>
    <rPh sb="41" eb="42">
      <t>オヨ</t>
    </rPh>
    <rPh sb="43" eb="46">
      <t>チョウキテキ</t>
    </rPh>
    <rPh sb="47" eb="50">
      <t>アンゼンセイ</t>
    </rPh>
    <rPh sb="51" eb="52">
      <t>ゲン</t>
    </rPh>
    <rPh sb="52" eb="54">
      <t>ジテン</t>
    </rPh>
    <rPh sb="55" eb="57">
      <t>モンダイ</t>
    </rPh>
    <rPh sb="64" eb="66">
      <t>シセツ</t>
    </rPh>
    <rPh sb="67" eb="69">
      <t>カンロ</t>
    </rPh>
    <rPh sb="70" eb="73">
      <t>ロウキュウカ</t>
    </rPh>
    <rPh sb="74" eb="75">
      <t>スス</t>
    </rPh>
    <rPh sb="80" eb="83">
      <t>タイシンカ</t>
    </rPh>
    <rPh sb="84" eb="85">
      <t>フク</t>
    </rPh>
    <rPh sb="87" eb="90">
      <t>ロウキュウカ</t>
    </rPh>
    <rPh sb="90" eb="91">
      <t>トウ</t>
    </rPh>
    <rPh sb="92" eb="94">
      <t>タイサク</t>
    </rPh>
    <rPh sb="95" eb="9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</si>
</sst>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0.51</c:v>
                </c:pt>
                <c:pt idx="1">
                  <c:v>0.38</c:v>
                </c:pt>
                <c:pt idx="2">
                  <c:v>0.94</c:v>
                </c:pt>
                <c:pt idx="3">
                  <c:v>1.07</c:v>
                </c:pt>
                <c:pt idx="4">
                  <c:v>1.34</c:v>
                </c:pt>
              </c:numCache>
            </c:numRef>
          </c:val>
        </c:ser>
        <c:dLbls>
          <c:showLegendKey val="0"/>
          <c:showVal val="0"/>
          <c:showCatName val="0"/>
          <c:showSerName val="0"/>
          <c:showPercent val="0"/>
          <c:showBubbleSize val="0"/>
        </c:dLbls>
        <c:gapWidth val="150"/>
        <c:axId val="146687488"/>
        <c:axId val="1466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46687488"/>
        <c:axId val="146689408"/>
      </c:lineChart>
      <c:dateAx>
        <c:axId val="146687488"/>
        <c:scaling>
          <c:orientation val="minMax"/>
        </c:scaling>
        <c:delete val="1"/>
        <c:axPos val="b"/>
        <c:numFmt formatCode="ge" sourceLinked="1"/>
        <c:majorTickMark val="none"/>
        <c:minorTickMark val="none"/>
        <c:tickLblPos val="none"/>
        <c:crossAx val="146689408"/>
        <c:crosses val="autoZero"/>
        <c:auto val="1"/>
        <c:lblOffset val="100"/>
        <c:baseTimeUnit val="years"/>
      </c:dateAx>
      <c:valAx>
        <c:axId val="1466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73.22</c:v>
                </c:pt>
                <c:pt idx="1">
                  <c:v>74.02</c:v>
                </c:pt>
                <c:pt idx="2">
                  <c:v>74.83</c:v>
                </c:pt>
                <c:pt idx="3">
                  <c:v>69.319999999999993</c:v>
                </c:pt>
                <c:pt idx="4">
                  <c:v>65.86</c:v>
                </c:pt>
              </c:numCache>
            </c:numRef>
          </c:val>
        </c:ser>
        <c:dLbls>
          <c:showLegendKey val="0"/>
          <c:showVal val="0"/>
          <c:showCatName val="0"/>
          <c:showSerName val="0"/>
          <c:showPercent val="0"/>
          <c:showBubbleSize val="0"/>
        </c:dLbls>
        <c:gapWidth val="150"/>
        <c:axId val="146954496"/>
        <c:axId val="1469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46954496"/>
        <c:axId val="146993536"/>
      </c:lineChart>
      <c:dateAx>
        <c:axId val="146954496"/>
        <c:scaling>
          <c:orientation val="minMax"/>
        </c:scaling>
        <c:delete val="1"/>
        <c:axPos val="b"/>
        <c:numFmt formatCode="ge" sourceLinked="1"/>
        <c:majorTickMark val="none"/>
        <c:minorTickMark val="none"/>
        <c:tickLblPos val="none"/>
        <c:crossAx val="146993536"/>
        <c:crosses val="autoZero"/>
        <c:auto val="1"/>
        <c:lblOffset val="100"/>
        <c:baseTimeUnit val="years"/>
      </c:dateAx>
      <c:valAx>
        <c:axId val="1469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83.12</c:v>
                </c:pt>
                <c:pt idx="1">
                  <c:v>83</c:v>
                </c:pt>
                <c:pt idx="2">
                  <c:v>82.91</c:v>
                </c:pt>
                <c:pt idx="3">
                  <c:v>83.08</c:v>
                </c:pt>
                <c:pt idx="4">
                  <c:v>83.84</c:v>
                </c:pt>
              </c:numCache>
            </c:numRef>
          </c:val>
        </c:ser>
        <c:dLbls>
          <c:showLegendKey val="0"/>
          <c:showVal val="0"/>
          <c:showCatName val="0"/>
          <c:showSerName val="0"/>
          <c:showPercent val="0"/>
          <c:showBubbleSize val="0"/>
        </c:dLbls>
        <c:gapWidth val="150"/>
        <c:axId val="147085184"/>
        <c:axId val="14709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47085184"/>
        <c:axId val="147095552"/>
      </c:lineChart>
      <c:dateAx>
        <c:axId val="147085184"/>
        <c:scaling>
          <c:orientation val="minMax"/>
        </c:scaling>
        <c:delete val="1"/>
        <c:axPos val="b"/>
        <c:numFmt formatCode="ge" sourceLinked="1"/>
        <c:majorTickMark val="none"/>
        <c:minorTickMark val="none"/>
        <c:tickLblPos val="none"/>
        <c:crossAx val="147095552"/>
        <c:crosses val="autoZero"/>
        <c:auto val="1"/>
        <c:lblOffset val="100"/>
        <c:baseTimeUnit val="years"/>
      </c:dateAx>
      <c:valAx>
        <c:axId val="1470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116.24</c:v>
                </c:pt>
                <c:pt idx="1">
                  <c:v>123.75</c:v>
                </c:pt>
                <c:pt idx="2">
                  <c:v>122.75</c:v>
                </c:pt>
                <c:pt idx="3">
                  <c:v>130.07</c:v>
                </c:pt>
                <c:pt idx="4">
                  <c:v>142.44</c:v>
                </c:pt>
              </c:numCache>
            </c:numRef>
          </c:val>
        </c:ser>
        <c:dLbls>
          <c:showLegendKey val="0"/>
          <c:showVal val="0"/>
          <c:showCatName val="0"/>
          <c:showSerName val="0"/>
          <c:showPercent val="0"/>
          <c:showBubbleSize val="0"/>
        </c:dLbls>
        <c:gapWidth val="150"/>
        <c:axId val="146539648"/>
        <c:axId val="14654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46539648"/>
        <c:axId val="146541568"/>
      </c:lineChart>
      <c:dateAx>
        <c:axId val="146539648"/>
        <c:scaling>
          <c:orientation val="minMax"/>
        </c:scaling>
        <c:delete val="1"/>
        <c:axPos val="b"/>
        <c:numFmt formatCode="ge" sourceLinked="1"/>
        <c:majorTickMark val="none"/>
        <c:minorTickMark val="none"/>
        <c:tickLblPos val="none"/>
        <c:crossAx val="146541568"/>
        <c:crosses val="autoZero"/>
        <c:auto val="1"/>
        <c:lblOffset val="100"/>
        <c:baseTimeUnit val="years"/>
      </c:dateAx>
      <c:valAx>
        <c:axId val="146541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5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51.08</c:v>
                </c:pt>
                <c:pt idx="1">
                  <c:v>50.61</c:v>
                </c:pt>
                <c:pt idx="2">
                  <c:v>52.99</c:v>
                </c:pt>
                <c:pt idx="3">
                  <c:v>53.5</c:v>
                </c:pt>
                <c:pt idx="4">
                  <c:v>53.67</c:v>
                </c:pt>
              </c:numCache>
            </c:numRef>
          </c:val>
        </c:ser>
        <c:dLbls>
          <c:showLegendKey val="0"/>
          <c:showVal val="0"/>
          <c:showCatName val="0"/>
          <c:showSerName val="0"/>
          <c:showPercent val="0"/>
          <c:showBubbleSize val="0"/>
        </c:dLbls>
        <c:gapWidth val="150"/>
        <c:axId val="146580224"/>
        <c:axId val="1465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46580224"/>
        <c:axId val="146582144"/>
      </c:lineChart>
      <c:dateAx>
        <c:axId val="146580224"/>
        <c:scaling>
          <c:orientation val="minMax"/>
        </c:scaling>
        <c:delete val="1"/>
        <c:axPos val="b"/>
        <c:numFmt formatCode="ge" sourceLinked="1"/>
        <c:majorTickMark val="none"/>
        <c:minorTickMark val="none"/>
        <c:tickLblPos val="none"/>
        <c:crossAx val="146582144"/>
        <c:crosses val="autoZero"/>
        <c:auto val="1"/>
        <c:lblOffset val="100"/>
        <c:baseTimeUnit val="years"/>
      </c:dateAx>
      <c:valAx>
        <c:axId val="1465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66.7</c:v>
                </c:pt>
                <c:pt idx="1">
                  <c:v>66.17</c:v>
                </c:pt>
                <c:pt idx="2">
                  <c:v>65.86</c:v>
                </c:pt>
                <c:pt idx="3">
                  <c:v>65.8</c:v>
                </c:pt>
                <c:pt idx="4">
                  <c:v>64.73</c:v>
                </c:pt>
              </c:numCache>
            </c:numRef>
          </c:val>
        </c:ser>
        <c:dLbls>
          <c:showLegendKey val="0"/>
          <c:showVal val="0"/>
          <c:showCatName val="0"/>
          <c:showSerName val="0"/>
          <c:showPercent val="0"/>
          <c:showBubbleSize val="0"/>
        </c:dLbls>
        <c:gapWidth val="150"/>
        <c:axId val="146616704"/>
        <c:axId val="1466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46616704"/>
        <c:axId val="146618624"/>
      </c:lineChart>
      <c:dateAx>
        <c:axId val="146616704"/>
        <c:scaling>
          <c:orientation val="minMax"/>
        </c:scaling>
        <c:delete val="1"/>
        <c:axPos val="b"/>
        <c:numFmt formatCode="ge" sourceLinked="1"/>
        <c:majorTickMark val="none"/>
        <c:minorTickMark val="none"/>
        <c:tickLblPos val="none"/>
        <c:crossAx val="146618624"/>
        <c:crosses val="autoZero"/>
        <c:auto val="1"/>
        <c:lblOffset val="100"/>
        <c:baseTimeUnit val="years"/>
      </c:dateAx>
      <c:valAx>
        <c:axId val="1466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659200"/>
        <c:axId val="1467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46659200"/>
        <c:axId val="146735104"/>
      </c:lineChart>
      <c:dateAx>
        <c:axId val="146659200"/>
        <c:scaling>
          <c:orientation val="minMax"/>
        </c:scaling>
        <c:delete val="1"/>
        <c:axPos val="b"/>
        <c:numFmt formatCode="ge" sourceLinked="1"/>
        <c:majorTickMark val="none"/>
        <c:minorTickMark val="none"/>
        <c:tickLblPos val="none"/>
        <c:crossAx val="146735104"/>
        <c:crosses val="autoZero"/>
        <c:auto val="1"/>
        <c:lblOffset val="100"/>
        <c:baseTimeUnit val="years"/>
      </c:dateAx>
      <c:valAx>
        <c:axId val="146735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6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3574.13</c:v>
                </c:pt>
                <c:pt idx="1">
                  <c:v>1526</c:v>
                </c:pt>
                <c:pt idx="2">
                  <c:v>2345.1999999999998</c:v>
                </c:pt>
                <c:pt idx="3">
                  <c:v>232.28</c:v>
                </c:pt>
                <c:pt idx="4">
                  <c:v>198.35</c:v>
                </c:pt>
              </c:numCache>
            </c:numRef>
          </c:val>
        </c:ser>
        <c:dLbls>
          <c:showLegendKey val="0"/>
          <c:showVal val="0"/>
          <c:showCatName val="0"/>
          <c:showSerName val="0"/>
          <c:showPercent val="0"/>
          <c:showBubbleSize val="0"/>
        </c:dLbls>
        <c:gapWidth val="150"/>
        <c:axId val="146761600"/>
        <c:axId val="14676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46761600"/>
        <c:axId val="146767872"/>
      </c:lineChart>
      <c:dateAx>
        <c:axId val="146761600"/>
        <c:scaling>
          <c:orientation val="minMax"/>
        </c:scaling>
        <c:delete val="1"/>
        <c:axPos val="b"/>
        <c:numFmt formatCode="ge" sourceLinked="1"/>
        <c:majorTickMark val="none"/>
        <c:minorTickMark val="none"/>
        <c:tickLblPos val="none"/>
        <c:crossAx val="146767872"/>
        <c:crosses val="autoZero"/>
        <c:auto val="1"/>
        <c:lblOffset val="100"/>
        <c:baseTimeUnit val="years"/>
      </c:dateAx>
      <c:valAx>
        <c:axId val="146767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7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419.34</c:v>
                </c:pt>
                <c:pt idx="1">
                  <c:v>369.67</c:v>
                </c:pt>
                <c:pt idx="2">
                  <c:v>304.68</c:v>
                </c:pt>
                <c:pt idx="3">
                  <c:v>279.18</c:v>
                </c:pt>
                <c:pt idx="4">
                  <c:v>274.18</c:v>
                </c:pt>
              </c:numCache>
            </c:numRef>
          </c:val>
        </c:ser>
        <c:dLbls>
          <c:showLegendKey val="0"/>
          <c:showVal val="0"/>
          <c:showCatName val="0"/>
          <c:showSerName val="0"/>
          <c:showPercent val="0"/>
          <c:showBubbleSize val="0"/>
        </c:dLbls>
        <c:gapWidth val="150"/>
        <c:axId val="146793984"/>
        <c:axId val="14679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46793984"/>
        <c:axId val="146795904"/>
      </c:lineChart>
      <c:dateAx>
        <c:axId val="146793984"/>
        <c:scaling>
          <c:orientation val="minMax"/>
        </c:scaling>
        <c:delete val="1"/>
        <c:axPos val="b"/>
        <c:numFmt formatCode="ge" sourceLinked="1"/>
        <c:majorTickMark val="none"/>
        <c:minorTickMark val="none"/>
        <c:tickLblPos val="none"/>
        <c:crossAx val="146795904"/>
        <c:crosses val="autoZero"/>
        <c:auto val="1"/>
        <c:lblOffset val="100"/>
        <c:baseTimeUnit val="years"/>
      </c:dateAx>
      <c:valAx>
        <c:axId val="146795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7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114.53</c:v>
                </c:pt>
                <c:pt idx="1">
                  <c:v>120.48</c:v>
                </c:pt>
                <c:pt idx="2">
                  <c:v>119.85</c:v>
                </c:pt>
                <c:pt idx="3">
                  <c:v>131.69</c:v>
                </c:pt>
                <c:pt idx="4">
                  <c:v>145.33000000000001</c:v>
                </c:pt>
              </c:numCache>
            </c:numRef>
          </c:val>
        </c:ser>
        <c:dLbls>
          <c:showLegendKey val="0"/>
          <c:showVal val="0"/>
          <c:showCatName val="0"/>
          <c:showSerName val="0"/>
          <c:showPercent val="0"/>
          <c:showBubbleSize val="0"/>
        </c:dLbls>
        <c:gapWidth val="150"/>
        <c:axId val="146846848"/>
        <c:axId val="14684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46846848"/>
        <c:axId val="146848768"/>
      </c:lineChart>
      <c:dateAx>
        <c:axId val="146846848"/>
        <c:scaling>
          <c:orientation val="minMax"/>
        </c:scaling>
        <c:delete val="1"/>
        <c:axPos val="b"/>
        <c:numFmt formatCode="ge" sourceLinked="1"/>
        <c:majorTickMark val="none"/>
        <c:minorTickMark val="none"/>
        <c:tickLblPos val="none"/>
        <c:crossAx val="146848768"/>
        <c:crosses val="autoZero"/>
        <c:auto val="1"/>
        <c:lblOffset val="100"/>
        <c:baseTimeUnit val="years"/>
      </c:dateAx>
      <c:valAx>
        <c:axId val="14684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56.66</c:v>
                </c:pt>
                <c:pt idx="1">
                  <c:v>55.39</c:v>
                </c:pt>
                <c:pt idx="2">
                  <c:v>60.17</c:v>
                </c:pt>
                <c:pt idx="3">
                  <c:v>57.02</c:v>
                </c:pt>
                <c:pt idx="4">
                  <c:v>52.46</c:v>
                </c:pt>
              </c:numCache>
            </c:numRef>
          </c:val>
        </c:ser>
        <c:dLbls>
          <c:showLegendKey val="0"/>
          <c:showVal val="0"/>
          <c:showCatName val="0"/>
          <c:showSerName val="0"/>
          <c:showPercent val="0"/>
          <c:showBubbleSize val="0"/>
        </c:dLbls>
        <c:gapWidth val="150"/>
        <c:axId val="146860672"/>
        <c:axId val="14694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46860672"/>
        <c:axId val="146940672"/>
      </c:lineChart>
      <c:dateAx>
        <c:axId val="146860672"/>
        <c:scaling>
          <c:orientation val="minMax"/>
        </c:scaling>
        <c:delete val="1"/>
        <c:axPos val="b"/>
        <c:numFmt formatCode="ge" sourceLinked="1"/>
        <c:majorTickMark val="none"/>
        <c:minorTickMark val="none"/>
        <c:tickLblPos val="none"/>
        <c:crossAx val="146940672"/>
        <c:crosses val="autoZero"/>
        <c:auto val="1"/>
        <c:lblOffset val="100"/>
        <c:baseTimeUnit val="years"/>
      </c:dateAx>
      <c:valAx>
        <c:axId val="14694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上富田町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15527</v>
      </c>
      <c r="AJ8" s="56"/>
      <c r="AK8" s="56"/>
      <c r="AL8" s="56"/>
      <c r="AM8" s="56"/>
      <c r="AN8" s="56"/>
      <c r="AO8" s="56"/>
      <c r="AP8" s="57"/>
      <c r="AQ8" s="47">
        <f>データ!R6</f>
        <v>57.37</v>
      </c>
      <c r="AR8" s="47"/>
      <c r="AS8" s="47"/>
      <c r="AT8" s="47"/>
      <c r="AU8" s="47"/>
      <c r="AV8" s="47"/>
      <c r="AW8" s="47"/>
      <c r="AX8" s="47"/>
      <c r="AY8" s="47">
        <f>データ!S6</f>
        <v>270.64999999999998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63.51</v>
      </c>
      <c r="K10" s="47"/>
      <c r="L10" s="47"/>
      <c r="M10" s="47"/>
      <c r="N10" s="47"/>
      <c r="O10" s="47"/>
      <c r="P10" s="47"/>
      <c r="Q10" s="47"/>
      <c r="R10" s="47">
        <f>データ!O6</f>
        <v>99.7</v>
      </c>
      <c r="S10" s="47"/>
      <c r="T10" s="47"/>
      <c r="U10" s="47"/>
      <c r="V10" s="47"/>
      <c r="W10" s="47"/>
      <c r="X10" s="47"/>
      <c r="Y10" s="47"/>
      <c r="Z10" s="78">
        <f>データ!P6</f>
        <v>2160</v>
      </c>
      <c r="AA10" s="78"/>
      <c r="AB10" s="78"/>
      <c r="AC10" s="78"/>
      <c r="AD10" s="78"/>
      <c r="AE10" s="78"/>
      <c r="AF10" s="78"/>
      <c r="AG10" s="78"/>
      <c r="AH10" s="2"/>
      <c r="AI10" s="78">
        <f>データ!T6</f>
        <v>15513</v>
      </c>
      <c r="AJ10" s="78"/>
      <c r="AK10" s="78"/>
      <c r="AL10" s="78"/>
      <c r="AM10" s="78"/>
      <c r="AN10" s="78"/>
      <c r="AO10" s="78"/>
      <c r="AP10" s="78"/>
      <c r="AQ10" s="47">
        <f>データ!U6</f>
        <v>57.37</v>
      </c>
      <c r="AR10" s="47"/>
      <c r="AS10" s="47"/>
      <c r="AT10" s="47"/>
      <c r="AU10" s="47"/>
      <c r="AV10" s="47"/>
      <c r="AW10" s="47"/>
      <c r="AX10" s="47"/>
      <c r="AY10" s="47">
        <f>データ!V6</f>
        <v>270.39999999999998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304042</v>
      </c>
      <c r="D6" s="31">
        <f t="shared" si="3"/>
        <v>46</v>
      </c>
      <c r="E6" s="31">
        <f t="shared" si="3"/>
        <v>1</v>
      </c>
      <c r="F6" s="31">
        <f t="shared" si="3"/>
        <v>0</v>
      </c>
      <c r="G6" s="31">
        <f t="shared" si="3"/>
        <v>1</v>
      </c>
      <c r="H6" s="31" t="str">
        <f t="shared" si="3"/>
        <v>和歌山県　上富田町</v>
      </c>
      <c r="I6" s="31" t="str">
        <f t="shared" si="3"/>
        <v>法適用</v>
      </c>
      <c r="J6" s="31" t="str">
        <f t="shared" si="3"/>
        <v>水道事業</v>
      </c>
      <c r="K6" s="31" t="str">
        <f t="shared" si="3"/>
        <v>末端給水事業</v>
      </c>
      <c r="L6" s="31" t="str">
        <f t="shared" si="3"/>
        <v>A6</v>
      </c>
      <c r="M6" s="32" t="str">
        <f t="shared" si="3"/>
        <v>-</v>
      </c>
      <c r="N6" s="32">
        <f t="shared" si="3"/>
        <v>63.51</v>
      </c>
      <c r="O6" s="32">
        <f t="shared" si="3"/>
        <v>99.7</v>
      </c>
      <c r="P6" s="32">
        <f t="shared" si="3"/>
        <v>2160</v>
      </c>
      <c r="Q6" s="32">
        <f t="shared" si="3"/>
        <v>15527</v>
      </c>
      <c r="R6" s="32">
        <f t="shared" si="3"/>
        <v>57.37</v>
      </c>
      <c r="S6" s="32">
        <f t="shared" si="3"/>
        <v>270.64999999999998</v>
      </c>
      <c r="T6" s="32">
        <f t="shared" si="3"/>
        <v>15513</v>
      </c>
      <c r="U6" s="32">
        <f t="shared" si="3"/>
        <v>57.37</v>
      </c>
      <c r="V6" s="32">
        <f t="shared" si="3"/>
        <v>270.39999999999998</v>
      </c>
      <c r="W6" s="33">
        <f>IF(W7="",NA(),W7)</f>
        <v>116.24</v>
      </c>
      <c r="X6" s="33">
        <f t="shared" ref="X6:AF6" si="4">IF(X7="",NA(),X7)</f>
        <v>123.75</v>
      </c>
      <c r="Y6" s="33">
        <f t="shared" si="4"/>
        <v>122.75</v>
      </c>
      <c r="Z6" s="33">
        <f t="shared" si="4"/>
        <v>130.07</v>
      </c>
      <c r="AA6" s="33">
        <f t="shared" si="4"/>
        <v>142.44</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3574.13</v>
      </c>
      <c r="AT6" s="33">
        <f t="shared" ref="AT6:BB6" si="6">IF(AT7="",NA(),AT7)</f>
        <v>1526</v>
      </c>
      <c r="AU6" s="33">
        <f t="shared" si="6"/>
        <v>2345.1999999999998</v>
      </c>
      <c r="AV6" s="33">
        <f t="shared" si="6"/>
        <v>232.28</v>
      </c>
      <c r="AW6" s="33">
        <f t="shared" si="6"/>
        <v>198.35</v>
      </c>
      <c r="AX6" s="33">
        <f t="shared" si="6"/>
        <v>995.5</v>
      </c>
      <c r="AY6" s="33">
        <f t="shared" si="6"/>
        <v>915.5</v>
      </c>
      <c r="AZ6" s="33">
        <f t="shared" si="6"/>
        <v>963.24</v>
      </c>
      <c r="BA6" s="33">
        <f t="shared" si="6"/>
        <v>381.53</v>
      </c>
      <c r="BB6" s="33">
        <f t="shared" si="6"/>
        <v>391.54</v>
      </c>
      <c r="BC6" s="32" t="str">
        <f>IF(BC7="","",IF(BC7="-","【-】","【"&amp;SUBSTITUTE(TEXT(BC7,"#,##0.00"),"-","△")&amp;"】"))</f>
        <v>【262.74】</v>
      </c>
      <c r="BD6" s="33">
        <f>IF(BD7="",NA(),BD7)</f>
        <v>419.34</v>
      </c>
      <c r="BE6" s="33">
        <f t="shared" ref="BE6:BM6" si="7">IF(BE7="",NA(),BE7)</f>
        <v>369.67</v>
      </c>
      <c r="BF6" s="33">
        <f t="shared" si="7"/>
        <v>304.68</v>
      </c>
      <c r="BG6" s="33">
        <f t="shared" si="7"/>
        <v>279.18</v>
      </c>
      <c r="BH6" s="33">
        <f t="shared" si="7"/>
        <v>274.18</v>
      </c>
      <c r="BI6" s="33">
        <f t="shared" si="7"/>
        <v>414.59</v>
      </c>
      <c r="BJ6" s="33">
        <f t="shared" si="7"/>
        <v>404.78</v>
      </c>
      <c r="BK6" s="33">
        <f t="shared" si="7"/>
        <v>400.38</v>
      </c>
      <c r="BL6" s="33">
        <f t="shared" si="7"/>
        <v>393.27</v>
      </c>
      <c r="BM6" s="33">
        <f t="shared" si="7"/>
        <v>386.97</v>
      </c>
      <c r="BN6" s="32" t="str">
        <f>IF(BN7="","",IF(BN7="-","【-】","【"&amp;SUBSTITUTE(TEXT(BN7,"#,##0.00"),"-","△")&amp;"】"))</f>
        <v>【276.38】</v>
      </c>
      <c r="BO6" s="33">
        <f>IF(BO7="",NA(),BO7)</f>
        <v>114.53</v>
      </c>
      <c r="BP6" s="33">
        <f t="shared" ref="BP6:BX6" si="8">IF(BP7="",NA(),BP7)</f>
        <v>120.48</v>
      </c>
      <c r="BQ6" s="33">
        <f t="shared" si="8"/>
        <v>119.85</v>
      </c>
      <c r="BR6" s="33">
        <f t="shared" si="8"/>
        <v>131.69</v>
      </c>
      <c r="BS6" s="33">
        <f t="shared" si="8"/>
        <v>145.33000000000001</v>
      </c>
      <c r="BT6" s="33">
        <f t="shared" si="8"/>
        <v>97.71</v>
      </c>
      <c r="BU6" s="33">
        <f t="shared" si="8"/>
        <v>98.07</v>
      </c>
      <c r="BV6" s="33">
        <f t="shared" si="8"/>
        <v>96.56</v>
      </c>
      <c r="BW6" s="33">
        <f t="shared" si="8"/>
        <v>100.47</v>
      </c>
      <c r="BX6" s="33">
        <f t="shared" si="8"/>
        <v>101.72</v>
      </c>
      <c r="BY6" s="32" t="str">
        <f>IF(BY7="","",IF(BY7="-","【-】","【"&amp;SUBSTITUTE(TEXT(BY7,"#,##0.00"),"-","△")&amp;"】"))</f>
        <v>【104.99】</v>
      </c>
      <c r="BZ6" s="33">
        <f>IF(BZ7="",NA(),BZ7)</f>
        <v>56.66</v>
      </c>
      <c r="CA6" s="33">
        <f t="shared" ref="CA6:CI6" si="9">IF(CA7="",NA(),CA7)</f>
        <v>55.39</v>
      </c>
      <c r="CB6" s="33">
        <f t="shared" si="9"/>
        <v>60.17</v>
      </c>
      <c r="CC6" s="33">
        <f t="shared" si="9"/>
        <v>57.02</v>
      </c>
      <c r="CD6" s="33">
        <f t="shared" si="9"/>
        <v>52.46</v>
      </c>
      <c r="CE6" s="33">
        <f t="shared" si="9"/>
        <v>173.56</v>
      </c>
      <c r="CF6" s="33">
        <f t="shared" si="9"/>
        <v>172.26</v>
      </c>
      <c r="CG6" s="33">
        <f t="shared" si="9"/>
        <v>177.14</v>
      </c>
      <c r="CH6" s="33">
        <f t="shared" si="9"/>
        <v>169.82</v>
      </c>
      <c r="CI6" s="33">
        <f t="shared" si="9"/>
        <v>168.2</v>
      </c>
      <c r="CJ6" s="32" t="str">
        <f>IF(CJ7="","",IF(CJ7="-","【-】","【"&amp;SUBSTITUTE(TEXT(CJ7,"#,##0.00"),"-","△")&amp;"】"))</f>
        <v>【163.72】</v>
      </c>
      <c r="CK6" s="33">
        <f>IF(CK7="",NA(),CK7)</f>
        <v>73.22</v>
      </c>
      <c r="CL6" s="33">
        <f t="shared" ref="CL6:CT6" si="10">IF(CL7="",NA(),CL7)</f>
        <v>74.02</v>
      </c>
      <c r="CM6" s="33">
        <f t="shared" si="10"/>
        <v>74.83</v>
      </c>
      <c r="CN6" s="33">
        <f t="shared" si="10"/>
        <v>69.319999999999993</v>
      </c>
      <c r="CO6" s="33">
        <f t="shared" si="10"/>
        <v>65.86</v>
      </c>
      <c r="CP6" s="33">
        <f t="shared" si="10"/>
        <v>55.84</v>
      </c>
      <c r="CQ6" s="33">
        <f t="shared" si="10"/>
        <v>55.68</v>
      </c>
      <c r="CR6" s="33">
        <f t="shared" si="10"/>
        <v>55.64</v>
      </c>
      <c r="CS6" s="33">
        <f t="shared" si="10"/>
        <v>55.13</v>
      </c>
      <c r="CT6" s="33">
        <f t="shared" si="10"/>
        <v>54.77</v>
      </c>
      <c r="CU6" s="32" t="str">
        <f>IF(CU7="","",IF(CU7="-","【-】","【"&amp;SUBSTITUTE(TEXT(CU7,"#,##0.00"),"-","△")&amp;"】"))</f>
        <v>【59.76】</v>
      </c>
      <c r="CV6" s="33">
        <f>IF(CV7="",NA(),CV7)</f>
        <v>83.12</v>
      </c>
      <c r="CW6" s="33">
        <f t="shared" ref="CW6:DE6" si="11">IF(CW7="",NA(),CW7)</f>
        <v>83</v>
      </c>
      <c r="CX6" s="33">
        <f t="shared" si="11"/>
        <v>82.91</v>
      </c>
      <c r="CY6" s="33">
        <f t="shared" si="11"/>
        <v>83.08</v>
      </c>
      <c r="CZ6" s="33">
        <f t="shared" si="11"/>
        <v>83.84</v>
      </c>
      <c r="DA6" s="33">
        <f t="shared" si="11"/>
        <v>83.11</v>
      </c>
      <c r="DB6" s="33">
        <f t="shared" si="11"/>
        <v>83.18</v>
      </c>
      <c r="DC6" s="33">
        <f t="shared" si="11"/>
        <v>83.09</v>
      </c>
      <c r="DD6" s="33">
        <f t="shared" si="11"/>
        <v>83</v>
      </c>
      <c r="DE6" s="33">
        <f t="shared" si="11"/>
        <v>82.89</v>
      </c>
      <c r="DF6" s="32" t="str">
        <f>IF(DF7="","",IF(DF7="-","【-】","【"&amp;SUBSTITUTE(TEXT(DF7,"#,##0.00"),"-","△")&amp;"】"))</f>
        <v>【89.95】</v>
      </c>
      <c r="DG6" s="33">
        <f>IF(DG7="",NA(),DG7)</f>
        <v>51.08</v>
      </c>
      <c r="DH6" s="33">
        <f t="shared" ref="DH6:DP6" si="12">IF(DH7="",NA(),DH7)</f>
        <v>50.61</v>
      </c>
      <c r="DI6" s="33">
        <f t="shared" si="12"/>
        <v>52.99</v>
      </c>
      <c r="DJ6" s="33">
        <f t="shared" si="12"/>
        <v>53.5</v>
      </c>
      <c r="DK6" s="33">
        <f t="shared" si="12"/>
        <v>53.67</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66.7</v>
      </c>
      <c r="DS6" s="33">
        <f t="shared" ref="DS6:EA6" si="13">IF(DS7="",NA(),DS7)</f>
        <v>66.17</v>
      </c>
      <c r="DT6" s="33">
        <f t="shared" si="13"/>
        <v>65.86</v>
      </c>
      <c r="DU6" s="33">
        <f t="shared" si="13"/>
        <v>65.8</v>
      </c>
      <c r="DV6" s="33">
        <f t="shared" si="13"/>
        <v>64.73</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0.51</v>
      </c>
      <c r="ED6" s="33">
        <f t="shared" ref="ED6:EL6" si="14">IF(ED7="",NA(),ED7)</f>
        <v>0.38</v>
      </c>
      <c r="EE6" s="33">
        <f t="shared" si="14"/>
        <v>0.94</v>
      </c>
      <c r="EF6" s="33">
        <f t="shared" si="14"/>
        <v>1.07</v>
      </c>
      <c r="EG6" s="33">
        <f t="shared" si="14"/>
        <v>1.34</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304042</v>
      </c>
      <c r="D7" s="35">
        <v>46</v>
      </c>
      <c r="E7" s="35">
        <v>1</v>
      </c>
      <c r="F7" s="35">
        <v>0</v>
      </c>
      <c r="G7" s="35">
        <v>1</v>
      </c>
      <c r="H7" s="35" t="s">
        <v>93</v>
      </c>
      <c r="I7" s="35" t="s">
        <v>94</v>
      </c>
      <c r="J7" s="35" t="s">
        <v>95</v>
      </c>
      <c r="K7" s="35" t="s">
        <v>96</v>
      </c>
      <c r="L7" s="35" t="s">
        <v>97</v>
      </c>
      <c r="M7" s="36" t="s">
        <v>98</v>
      </c>
      <c r="N7" s="36">
        <v>63.51</v>
      </c>
      <c r="O7" s="36">
        <v>99.7</v>
      </c>
      <c r="P7" s="36">
        <v>2160</v>
      </c>
      <c r="Q7" s="36">
        <v>15527</v>
      </c>
      <c r="R7" s="36">
        <v>57.37</v>
      </c>
      <c r="S7" s="36">
        <v>270.64999999999998</v>
      </c>
      <c r="T7" s="36">
        <v>15513</v>
      </c>
      <c r="U7" s="36">
        <v>57.37</v>
      </c>
      <c r="V7" s="36">
        <v>270.39999999999998</v>
      </c>
      <c r="W7" s="36">
        <v>116.24</v>
      </c>
      <c r="X7" s="36">
        <v>123.75</v>
      </c>
      <c r="Y7" s="36">
        <v>122.75</v>
      </c>
      <c r="Z7" s="36">
        <v>130.07</v>
      </c>
      <c r="AA7" s="36">
        <v>142.44</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3574.13</v>
      </c>
      <c r="AT7" s="36">
        <v>1526</v>
      </c>
      <c r="AU7" s="36">
        <v>2345.1999999999998</v>
      </c>
      <c r="AV7" s="36">
        <v>232.28</v>
      </c>
      <c r="AW7" s="36">
        <v>198.35</v>
      </c>
      <c r="AX7" s="36">
        <v>995.5</v>
      </c>
      <c r="AY7" s="36">
        <v>915.5</v>
      </c>
      <c r="AZ7" s="36">
        <v>963.24</v>
      </c>
      <c r="BA7" s="36">
        <v>381.53</v>
      </c>
      <c r="BB7" s="36">
        <v>391.54</v>
      </c>
      <c r="BC7" s="36">
        <v>262.74</v>
      </c>
      <c r="BD7" s="36">
        <v>419.34</v>
      </c>
      <c r="BE7" s="36">
        <v>369.67</v>
      </c>
      <c r="BF7" s="36">
        <v>304.68</v>
      </c>
      <c r="BG7" s="36">
        <v>279.18</v>
      </c>
      <c r="BH7" s="36">
        <v>274.18</v>
      </c>
      <c r="BI7" s="36">
        <v>414.59</v>
      </c>
      <c r="BJ7" s="36">
        <v>404.78</v>
      </c>
      <c r="BK7" s="36">
        <v>400.38</v>
      </c>
      <c r="BL7" s="36">
        <v>393.27</v>
      </c>
      <c r="BM7" s="36">
        <v>386.97</v>
      </c>
      <c r="BN7" s="36">
        <v>276.38</v>
      </c>
      <c r="BO7" s="36">
        <v>114.53</v>
      </c>
      <c r="BP7" s="36">
        <v>120.48</v>
      </c>
      <c r="BQ7" s="36">
        <v>119.85</v>
      </c>
      <c r="BR7" s="36">
        <v>131.69</v>
      </c>
      <c r="BS7" s="36">
        <v>145.33000000000001</v>
      </c>
      <c r="BT7" s="36">
        <v>97.71</v>
      </c>
      <c r="BU7" s="36">
        <v>98.07</v>
      </c>
      <c r="BV7" s="36">
        <v>96.56</v>
      </c>
      <c r="BW7" s="36">
        <v>100.47</v>
      </c>
      <c r="BX7" s="36">
        <v>101.72</v>
      </c>
      <c r="BY7" s="36">
        <v>104.99</v>
      </c>
      <c r="BZ7" s="36">
        <v>56.66</v>
      </c>
      <c r="CA7" s="36">
        <v>55.39</v>
      </c>
      <c r="CB7" s="36">
        <v>60.17</v>
      </c>
      <c r="CC7" s="36">
        <v>57.02</v>
      </c>
      <c r="CD7" s="36">
        <v>52.46</v>
      </c>
      <c r="CE7" s="36">
        <v>173.56</v>
      </c>
      <c r="CF7" s="36">
        <v>172.26</v>
      </c>
      <c r="CG7" s="36">
        <v>177.14</v>
      </c>
      <c r="CH7" s="36">
        <v>169.82</v>
      </c>
      <c r="CI7" s="36">
        <v>168.2</v>
      </c>
      <c r="CJ7" s="36">
        <v>163.72</v>
      </c>
      <c r="CK7" s="36">
        <v>73.22</v>
      </c>
      <c r="CL7" s="36">
        <v>74.02</v>
      </c>
      <c r="CM7" s="36">
        <v>74.83</v>
      </c>
      <c r="CN7" s="36">
        <v>69.319999999999993</v>
      </c>
      <c r="CO7" s="36">
        <v>65.86</v>
      </c>
      <c r="CP7" s="36">
        <v>55.84</v>
      </c>
      <c r="CQ7" s="36">
        <v>55.68</v>
      </c>
      <c r="CR7" s="36">
        <v>55.64</v>
      </c>
      <c r="CS7" s="36">
        <v>55.13</v>
      </c>
      <c r="CT7" s="36">
        <v>54.77</v>
      </c>
      <c r="CU7" s="36">
        <v>59.76</v>
      </c>
      <c r="CV7" s="36">
        <v>83.12</v>
      </c>
      <c r="CW7" s="36">
        <v>83</v>
      </c>
      <c r="CX7" s="36">
        <v>82.91</v>
      </c>
      <c r="CY7" s="36">
        <v>83.08</v>
      </c>
      <c r="CZ7" s="36">
        <v>83.84</v>
      </c>
      <c r="DA7" s="36">
        <v>83.11</v>
      </c>
      <c r="DB7" s="36">
        <v>83.18</v>
      </c>
      <c r="DC7" s="36">
        <v>83.09</v>
      </c>
      <c r="DD7" s="36">
        <v>83</v>
      </c>
      <c r="DE7" s="36">
        <v>82.89</v>
      </c>
      <c r="DF7" s="36">
        <v>89.95</v>
      </c>
      <c r="DG7" s="36">
        <v>51.08</v>
      </c>
      <c r="DH7" s="36">
        <v>50.61</v>
      </c>
      <c r="DI7" s="36">
        <v>52.99</v>
      </c>
      <c r="DJ7" s="36">
        <v>53.5</v>
      </c>
      <c r="DK7" s="36">
        <v>53.67</v>
      </c>
      <c r="DL7" s="36">
        <v>37.090000000000003</v>
      </c>
      <c r="DM7" s="36">
        <v>38.07</v>
      </c>
      <c r="DN7" s="36">
        <v>39.06</v>
      </c>
      <c r="DO7" s="36">
        <v>46.66</v>
      </c>
      <c r="DP7" s="36">
        <v>47.46</v>
      </c>
      <c r="DQ7" s="36">
        <v>47.18</v>
      </c>
      <c r="DR7" s="36">
        <v>66.7</v>
      </c>
      <c r="DS7" s="36">
        <v>66.17</v>
      </c>
      <c r="DT7" s="36">
        <v>65.86</v>
      </c>
      <c r="DU7" s="36">
        <v>65.8</v>
      </c>
      <c r="DV7" s="36">
        <v>64.73</v>
      </c>
      <c r="DW7" s="36">
        <v>6.63</v>
      </c>
      <c r="DX7" s="36">
        <v>7.73</v>
      </c>
      <c r="DY7" s="36">
        <v>8.8699999999999992</v>
      </c>
      <c r="DZ7" s="36">
        <v>9.85</v>
      </c>
      <c r="EA7" s="36">
        <v>9.7100000000000009</v>
      </c>
      <c r="EB7" s="36">
        <v>13.18</v>
      </c>
      <c r="EC7" s="36">
        <v>0.51</v>
      </c>
      <c r="ED7" s="36">
        <v>0.38</v>
      </c>
      <c r="EE7" s="36">
        <v>0.94</v>
      </c>
      <c r="EF7" s="36">
        <v>1.07</v>
      </c>
      <c r="EG7" s="36">
        <v>1.34</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dcterms:created xsi:type="dcterms:W3CDTF">2017-02-01T08:46:26Z</dcterms:created>
  <dcterms:modified xsi:type="dcterms:W3CDTF">2017-02-15T08:33:58Z</dcterms:modified>
  <cp:category/>
</cp:coreProperties>
</file>