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<sst xmlns="http://schemas.openxmlformats.org/spreadsheetml/2006/main" count="221" uniqueCount="111">
  <si>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</si>
  <si>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</si>
  <si>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</si>
  <si>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</si>
  <si>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</si>
  <si>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</si>
  <si>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</si>
  <si>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</si>
  <si>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</si>
  <si>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</si>
  <si>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</si>
  <si>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</si>
  <si>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</si>
  <si>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</si>
  <si>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</si>
  <si>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</si>
  <si>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</si>
  <si>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</si>
  <si>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</si>
  <si>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</si>
  <si>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</si>
  <si>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</si>
  <si>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</si>
  <si>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</si>
  <si>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</si>
  <si>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</si>
  <si>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</si>
  <si>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</si>
  <si>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</si>
  <si>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</si>
  <si>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</si>
  <si>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</si>
  <si>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</si>
  <si>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</si>
  <si>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</si>
  <si>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</si>
  <si>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</si>
  <si>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</si>
  <si>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</si>
  <si>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</si>
  <si>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</si>
  <si>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</si>
  <si>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</si>
  <si>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</si>
  <si>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</si>
  <si>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</si>
  <si>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</si>
  <si>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</si>
  <si>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</si>
  <si>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</si>
  <si>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</si>
  <si>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</si>
  <si>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</si>
  <si>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</si>
  <si>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</si>
  <si>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</si>
  <si>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</si>
  <si>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</si>
  <si>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</si>
  <si>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</si>
  <si>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</si>
  <si>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</si>
  <si>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</si>
  <si>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</si>
  <si>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</si>
  <si>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</si>
  <si>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</si>
  <si>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</si>
  <si>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</si>
  <si>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</si>
  <si>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</si>
  <si>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</si>
  <si>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</si>
  <si>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</si>
  <si>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</si>
  <si>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</si>
  <si>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</si>
  <si>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</si>
  <si>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</si>
  <si>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</si>
  <si>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</si>
  <si>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</si>
  <si>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</si>
  <si>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</si>
  <si>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</si>
  <si>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</si>
  <si>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</si>
  <si>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</si>
  <si>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</si>
  <si>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</si>
  <si>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</si>
  <si>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</si>
  <si>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</si>
  <si>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</si>
  <si>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</si>
  <si>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</si>
  <si>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白浜町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</si>
  <si>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</si>
  <si>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</si>
  <si>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</si>
  <si>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</si>
  <si>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</si>
  <si>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</si>
  <si>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</si>
  <si>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</si>
  <si>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</si>
  <si>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</si>
  <si>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</si>
  <si>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 xml:space="preserve">①収益的収支比率
</t>
    </r>
    <r>
      <rPr>
        <sz val="11"/>
        <color theme="1"/>
        <rFont val="ＭＳ ゴシック"/>
        <family val="3"/>
        <charset val="128"/>
      </rPr>
      <t>比率は76.78％と昨年度より少し上昇したが、単年度の収支が黒字であることを示す100％以上になっておらず、また総収益に占める一般会計繰入金の割合も高い。</t>
    </r>
    <r>
      <rPr>
        <b/>
        <sz val="11"/>
        <color theme="1"/>
        <rFont val="ＭＳ ゴシック"/>
        <family val="3"/>
        <charset val="128"/>
      </rPr>
      <t xml:space="preserve">
④企業債残高対事業規模比率
</t>
    </r>
    <r>
      <rPr>
        <sz val="11"/>
        <color theme="1"/>
        <rFont val="ＭＳ ゴシック"/>
        <family val="3"/>
        <charset val="128"/>
      </rPr>
      <t>比率はほぼ類似団体平均値と同じになっている。企業債残高はピークを過ぎており、今後は減少が見込まれる。</t>
    </r>
    <r>
      <rPr>
        <b/>
        <sz val="11"/>
        <color theme="1"/>
        <rFont val="ＭＳ ゴシック"/>
        <family val="3"/>
        <charset val="128"/>
      </rPr>
      <t xml:space="preserve">
⑤経費回収率
</t>
    </r>
    <r>
      <rPr>
        <sz val="11"/>
        <color theme="1"/>
        <rFont val="ＭＳ ゴシック"/>
        <family val="3"/>
        <charset val="128"/>
      </rPr>
      <t>平成27年度末で49.20％と、使用料で回収すべき経費の半分しか使用料で賄えておらず、不足分は一般会計からの繰入金で補填している。</t>
    </r>
    <r>
      <rPr>
        <b/>
        <sz val="11"/>
        <color theme="1"/>
        <rFont val="ＭＳ ゴシック"/>
        <family val="3"/>
        <charset val="128"/>
      </rPr>
      <t xml:space="preserve">
⑥汚水処理原価
</t>
    </r>
    <r>
      <rPr>
        <sz val="11"/>
        <color theme="1"/>
        <rFont val="ＭＳ ゴシック"/>
        <family val="3"/>
        <charset val="128"/>
      </rPr>
      <t>汚水処理原価は339.53円と類似団体平均値や全国平均値と比較して高い数値となっている。</t>
    </r>
    <r>
      <rPr>
        <b/>
        <sz val="11"/>
        <color theme="1"/>
        <rFont val="ＭＳ ゴシック"/>
        <family val="3"/>
        <charset val="128"/>
      </rPr>
      <t xml:space="preserve">
⑦施設利用率
</t>
    </r>
    <r>
      <rPr>
        <sz val="11"/>
        <color theme="1"/>
        <rFont val="ＭＳ ゴシック"/>
        <family val="3"/>
        <charset val="128"/>
      </rPr>
      <t>平成27年度末の施設利用率が33.69％に留まっている原因のひとつに、水洗化率が低いことがあげられる。</t>
    </r>
    <r>
      <rPr>
        <b/>
        <sz val="11"/>
        <color theme="1"/>
        <rFont val="ＭＳ ゴシック"/>
        <family val="3"/>
        <charset val="128"/>
      </rPr>
      <t xml:space="preserve">
⑧水洗化率</t>
    </r>
    <r>
      <rPr>
        <sz val="11"/>
        <color theme="1"/>
        <rFont val="ＭＳ ゴシック"/>
        <family val="3"/>
        <charset val="128"/>
      </rPr>
      <t xml:space="preserve">
率は年々少しづつ上昇しているが、類似団体と比較するとまだ低く、近年伸び率も鈍くなっている。
更なる接続促進に取り組み、水洗化率を向上させることが、経営健全化に必要である。</t>
    </r>
    <rPh sb="1" eb="3">
      <t>シュウエキ</t>
    </rPh>
    <rPh sb="3" eb="4">
      <t>テキ</t>
    </rPh>
    <rPh sb="4" eb="6">
      <t>シュウシ</t>
    </rPh>
    <rPh sb="6" eb="8">
      <t>ヒリツ</t>
    </rPh>
    <rPh sb="9" eb="11">
      <t>ヒリツ</t>
    </rPh>
    <rPh sb="19" eb="21">
      <t>サクネン</t>
    </rPh>
    <rPh sb="21" eb="22">
      <t>ド</t>
    </rPh>
    <rPh sb="24" eb="25">
      <t>スコ</t>
    </rPh>
    <rPh sb="26" eb="28">
      <t>ジョウショウ</t>
    </rPh>
    <rPh sb="32" eb="35">
      <t>タンネンド</t>
    </rPh>
    <rPh sb="36" eb="38">
      <t>シュウシ</t>
    </rPh>
    <rPh sb="39" eb="41">
      <t>クロジ</t>
    </rPh>
    <rPh sb="47" eb="48">
      <t>シメ</t>
    </rPh>
    <rPh sb="53" eb="55">
      <t>イジョウ</t>
    </rPh>
    <rPh sb="65" eb="68">
      <t>ソウシュウエキ</t>
    </rPh>
    <rPh sb="69" eb="70">
      <t>シ</t>
    </rPh>
    <rPh sb="72" eb="74">
      <t>イッパン</t>
    </rPh>
    <rPh sb="74" eb="76">
      <t>カイケイ</t>
    </rPh>
    <rPh sb="76" eb="78">
      <t>クリイレ</t>
    </rPh>
    <rPh sb="78" eb="79">
      <t>キン</t>
    </rPh>
    <rPh sb="80" eb="82">
      <t>ワリアイ</t>
    </rPh>
    <rPh sb="83" eb="84">
      <t>タカ</t>
    </rPh>
    <rPh sb="88" eb="90">
      <t>キギョウ</t>
    </rPh>
    <rPh sb="90" eb="91">
      <t>サイ</t>
    </rPh>
    <rPh sb="91" eb="93">
      <t>ザンダカ</t>
    </rPh>
    <rPh sb="93" eb="94">
      <t>タイ</t>
    </rPh>
    <rPh sb="94" eb="96">
      <t>ジギョウ</t>
    </rPh>
    <rPh sb="96" eb="98">
      <t>キボ</t>
    </rPh>
    <rPh sb="98" eb="100">
      <t>ヒリツ</t>
    </rPh>
    <rPh sb="101" eb="103">
      <t>ヒリツ</t>
    </rPh>
    <rPh sb="106" eb="108">
      <t>ルイジ</t>
    </rPh>
    <rPh sb="108" eb="110">
      <t>ダンタイ</t>
    </rPh>
    <rPh sb="110" eb="112">
      <t>ヘイキン</t>
    </rPh>
    <rPh sb="112" eb="113">
      <t>チ</t>
    </rPh>
    <rPh sb="114" eb="115">
      <t>オナ</t>
    </rPh>
    <rPh sb="123" eb="125">
      <t>キギョウ</t>
    </rPh>
    <rPh sb="125" eb="126">
      <t>サイ</t>
    </rPh>
    <rPh sb="126" eb="128">
      <t>ザンダカ</t>
    </rPh>
    <rPh sb="133" eb="134">
      <t>ス</t>
    </rPh>
    <rPh sb="139" eb="141">
      <t>コンゴ</t>
    </rPh>
    <rPh sb="142" eb="144">
      <t>ゲンショウ</t>
    </rPh>
    <rPh sb="145" eb="147">
      <t>ミコ</t>
    </rPh>
    <rPh sb="153" eb="155">
      <t>ケイヒ</t>
    </rPh>
    <rPh sb="155" eb="157">
      <t>カイシュウ</t>
    </rPh>
    <rPh sb="157" eb="158">
      <t>リツ</t>
    </rPh>
    <rPh sb="159" eb="161">
      <t>ヘイセイ</t>
    </rPh>
    <rPh sb="163" eb="165">
      <t>ネンド</t>
    </rPh>
    <rPh sb="165" eb="166">
      <t>マツ</t>
    </rPh>
    <rPh sb="175" eb="177">
      <t>シヨウ</t>
    </rPh>
    <rPh sb="177" eb="178">
      <t>リョウ</t>
    </rPh>
    <rPh sb="179" eb="181">
      <t>カイシュウ</t>
    </rPh>
    <rPh sb="184" eb="186">
      <t>ケイヒ</t>
    </rPh>
    <rPh sb="187" eb="189">
      <t>ハンブン</t>
    </rPh>
    <rPh sb="191" eb="193">
      <t>シヨウ</t>
    </rPh>
    <rPh sb="193" eb="194">
      <t>リョウ</t>
    </rPh>
    <rPh sb="195" eb="196">
      <t>マカナ</t>
    </rPh>
    <rPh sb="202" eb="204">
      <t>フソク</t>
    </rPh>
    <rPh sb="204" eb="205">
      <t>ブン</t>
    </rPh>
    <rPh sb="206" eb="208">
      <t>イッパン</t>
    </rPh>
    <rPh sb="208" eb="210">
      <t>カイケイ</t>
    </rPh>
    <rPh sb="213" eb="215">
      <t>クリイレ</t>
    </rPh>
    <rPh sb="215" eb="216">
      <t>キン</t>
    </rPh>
    <rPh sb="217" eb="219">
      <t>ホテン</t>
    </rPh>
    <rPh sb="226" eb="228">
      <t>オスイ</t>
    </rPh>
    <rPh sb="228" eb="230">
      <t>ショリ</t>
    </rPh>
    <rPh sb="230" eb="232">
      <t>ゲンカ</t>
    </rPh>
    <rPh sb="233" eb="235">
      <t>オスイ</t>
    </rPh>
    <rPh sb="235" eb="237">
      <t>ショリ</t>
    </rPh>
    <rPh sb="237" eb="239">
      <t>ゲンカ</t>
    </rPh>
    <rPh sb="246" eb="247">
      <t>エン</t>
    </rPh>
    <rPh sb="248" eb="250">
      <t>ルイジ</t>
    </rPh>
    <rPh sb="250" eb="252">
      <t>ダンタイ</t>
    </rPh>
    <rPh sb="252" eb="254">
      <t>ヘイキン</t>
    </rPh>
    <rPh sb="254" eb="255">
      <t>チ</t>
    </rPh>
    <rPh sb="256" eb="258">
      <t>ゼンコク</t>
    </rPh>
    <rPh sb="258" eb="260">
      <t>ヘイキン</t>
    </rPh>
    <rPh sb="260" eb="261">
      <t>チ</t>
    </rPh>
    <rPh sb="262" eb="264">
      <t>ヒカク</t>
    </rPh>
    <rPh sb="266" eb="267">
      <t>タカ</t>
    </rPh>
    <rPh sb="268" eb="270">
      <t>スウチ</t>
    </rPh>
    <rPh sb="279" eb="281">
      <t>シセツ</t>
    </rPh>
    <rPh sb="281" eb="283">
      <t>リヨウ</t>
    </rPh>
    <rPh sb="283" eb="284">
      <t>リツ</t>
    </rPh>
    <rPh sb="285" eb="287">
      <t>ヘイセイ</t>
    </rPh>
    <rPh sb="289" eb="291">
      <t>ネンド</t>
    </rPh>
    <rPh sb="291" eb="292">
      <t>マツ</t>
    </rPh>
    <rPh sb="293" eb="295">
      <t>シセツ</t>
    </rPh>
    <rPh sb="295" eb="298">
      <t>リヨウリツ</t>
    </rPh>
    <rPh sb="306" eb="307">
      <t>トド</t>
    </rPh>
    <rPh sb="312" eb="314">
      <t>ゲンイン</t>
    </rPh>
    <rPh sb="320" eb="323">
      <t>スイセンカ</t>
    </rPh>
    <rPh sb="323" eb="324">
      <t>リツ</t>
    </rPh>
    <rPh sb="325" eb="326">
      <t>ヒク</t>
    </rPh>
    <rPh sb="338" eb="341">
      <t>スイセンカ</t>
    </rPh>
    <rPh sb="341" eb="342">
      <t>リツ</t>
    </rPh>
    <rPh sb="343" eb="344">
      <t>リツ</t>
    </rPh>
    <rPh sb="345" eb="347">
      <t>ネンネン</t>
    </rPh>
    <rPh sb="347" eb="348">
      <t>スコ</t>
    </rPh>
    <rPh sb="351" eb="353">
      <t>ジョウショウ</t>
    </rPh>
    <rPh sb="359" eb="361">
      <t>ルイジ</t>
    </rPh>
    <rPh sb="361" eb="363">
      <t>ダンタイ</t>
    </rPh>
    <rPh sb="364" eb="366">
      <t>ヒカク</t>
    </rPh>
    <rPh sb="371" eb="372">
      <t>ヒク</t>
    </rPh>
    <rPh sb="374" eb="376">
      <t>キンネン</t>
    </rPh>
    <rPh sb="376" eb="377">
      <t>ノ</t>
    </rPh>
    <rPh sb="378" eb="379">
      <t>リツ</t>
    </rPh>
    <rPh sb="389" eb="390">
      <t>サラ</t>
    </rPh>
    <rPh sb="392" eb="394">
      <t>セツゾク</t>
    </rPh>
    <rPh sb="394" eb="396">
      <t>ソクシン</t>
    </rPh>
    <rPh sb="397" eb="398">
      <t>ト</t>
    </rPh>
    <rPh sb="399" eb="400">
      <t>ク</t>
    </rPh>
    <rPh sb="402" eb="405">
      <t>スイセンカ</t>
    </rPh>
    <rPh sb="405" eb="406">
      <t>リツ</t>
    </rPh>
    <rPh sb="407" eb="409">
      <t>コウジョウ</t>
    </rPh>
    <rPh sb="416" eb="418">
      <t>ケイエイ</t>
    </rPh>
    <rPh sb="418" eb="420">
      <t>ケンゼン</t>
    </rPh>
    <rPh sb="420" eb="421">
      <t>カ</t>
    </rPh>
    <rPh sb="422" eb="424">
      <t>ヒツヨウ</t>
    </rPh>
    <phoneticPr fontId="4"/>
  </si>
  <si>
    <r>
      <rPr>
        <b/>
        <sz val="11"/>
        <color theme="1"/>
        <rFont val="ＭＳ ゴシック"/>
        <family val="3"/>
        <charset val="128"/>
      </rPr>
      <t>③管渠改善率</t>
    </r>
    <r>
      <rPr>
        <sz val="11"/>
        <color theme="1"/>
        <rFont val="ＭＳ ゴシック"/>
        <family val="3"/>
        <charset val="128"/>
      </rPr>
      <t xml:space="preserve">
本町の下水道事業の供用開始は平成6年であり、まだ老朽化による管渠の更新を行っていないため、数値は表示されていない。</t>
    </r>
    <rPh sb="1" eb="2">
      <t>カン</t>
    </rPh>
    <rPh sb="2" eb="3">
      <t>キョ</t>
    </rPh>
    <rPh sb="3" eb="5">
      <t>カイゼン</t>
    </rPh>
    <rPh sb="5" eb="6">
      <t>リツ</t>
    </rPh>
    <rPh sb="7" eb="8">
      <t>ホン</t>
    </rPh>
    <rPh sb="8" eb="9">
      <t>マチ</t>
    </rPh>
    <rPh sb="10" eb="13">
      <t>ゲスイドウ</t>
    </rPh>
    <rPh sb="13" eb="15">
      <t>ジギョウ</t>
    </rPh>
    <rPh sb="16" eb="18">
      <t>キョウヨウ</t>
    </rPh>
    <rPh sb="18" eb="20">
      <t>カイシ</t>
    </rPh>
    <rPh sb="21" eb="23">
      <t>ヘイセイ</t>
    </rPh>
    <rPh sb="24" eb="25">
      <t>ネン</t>
    </rPh>
    <rPh sb="31" eb="34">
      <t>ロウキュウカ</t>
    </rPh>
    <rPh sb="37" eb="38">
      <t>カン</t>
    </rPh>
    <rPh sb="38" eb="39">
      <t>キョ</t>
    </rPh>
    <rPh sb="40" eb="42">
      <t>コウシン</t>
    </rPh>
    <rPh sb="43" eb="44">
      <t>オコナ</t>
    </rPh>
    <rPh sb="52" eb="54">
      <t>スウチ</t>
    </rPh>
    <rPh sb="55" eb="57">
      <t>ヒョウジ</t>
    </rPh>
    <phoneticPr fontId="4"/>
  </si>
  <si>
    <t>当町の下水道事業は、経営の健全性や効率性を示すほぼすべての指標において類似団体平均値より悪く、また平成27年度末で約2.8億円の累積赤字を抱えていることから、厳しい経営状況にある。
平成28年度に策定する「白浜町公共下水道事業経営戦略」にもとづき、経営基盤強化に取り組むことで健全的で安定的な事業運営を目指す。</t>
    <rPh sb="0" eb="1">
      <t>トウ</t>
    </rPh>
    <rPh sb="1" eb="2">
      <t>マチ</t>
    </rPh>
    <rPh sb="3" eb="6">
      <t>ゲスイドウ</t>
    </rPh>
    <rPh sb="6" eb="8">
      <t>ジギョウ</t>
    </rPh>
    <rPh sb="10" eb="12">
      <t>ケイエイ</t>
    </rPh>
    <rPh sb="13" eb="15">
      <t>ケンゼン</t>
    </rPh>
    <rPh sb="15" eb="16">
      <t>セイ</t>
    </rPh>
    <rPh sb="17" eb="19">
      <t>コウリツ</t>
    </rPh>
    <rPh sb="19" eb="20">
      <t>セイ</t>
    </rPh>
    <rPh sb="21" eb="22">
      <t>シメ</t>
    </rPh>
    <rPh sb="29" eb="31">
      <t>シヒョウ</t>
    </rPh>
    <rPh sb="35" eb="37">
      <t>ルイジ</t>
    </rPh>
    <rPh sb="37" eb="39">
      <t>ダンタイ</t>
    </rPh>
    <rPh sb="39" eb="41">
      <t>ヘイキン</t>
    </rPh>
    <rPh sb="41" eb="42">
      <t>チ</t>
    </rPh>
    <rPh sb="44" eb="45">
      <t>ワル</t>
    </rPh>
    <rPh sb="49" eb="51">
      <t>ヘイセイ</t>
    </rPh>
    <rPh sb="53" eb="55">
      <t>ネンド</t>
    </rPh>
    <rPh sb="55" eb="56">
      <t>マツ</t>
    </rPh>
    <rPh sb="57" eb="58">
      <t>ヤク</t>
    </rPh>
    <rPh sb="61" eb="63">
      <t>オクエン</t>
    </rPh>
    <rPh sb="64" eb="66">
      <t>ルイセキ</t>
    </rPh>
    <rPh sb="66" eb="68">
      <t>アカジ</t>
    </rPh>
    <rPh sb="69" eb="70">
      <t>カカ</t>
    </rPh>
    <rPh sb="79" eb="80">
      <t>キビ</t>
    </rPh>
    <rPh sb="82" eb="84">
      <t>ケイエイ</t>
    </rPh>
    <rPh sb="84" eb="86">
      <t>ジョウキョウ</t>
    </rPh>
    <rPh sb="91" eb="93">
      <t>ヘイセイ</t>
    </rPh>
    <rPh sb="95" eb="97">
      <t>ネンド</t>
    </rPh>
    <rPh sb="98" eb="100">
      <t>サクテイ</t>
    </rPh>
    <rPh sb="103" eb="106">
      <t>シラハマチョウ</t>
    </rPh>
    <rPh sb="106" eb="108">
      <t>コウキョウ</t>
    </rPh>
    <rPh sb="108" eb="110">
      <t>ゲスイ</t>
    </rPh>
    <rPh sb="110" eb="111">
      <t>ミチ</t>
    </rPh>
    <rPh sb="111" eb="113">
      <t>ジギョウ</t>
    </rPh>
    <rPh sb="113" eb="115">
      <t>ケイエイ</t>
    </rPh>
    <rPh sb="115" eb="117">
      <t>センリャク</t>
    </rPh>
    <rPh sb="124" eb="126">
      <t>ケイエイ</t>
    </rPh>
    <rPh sb="126" eb="128">
      <t>キバン</t>
    </rPh>
    <rPh sb="128" eb="130">
      <t>キョウカ</t>
    </rPh>
    <rPh sb="131" eb="132">
      <t>ト</t>
    </rPh>
    <rPh sb="133" eb="134">
      <t>ク</t>
    </rPh>
    <rPh sb="138" eb="140">
      <t>ケンゼン</t>
    </rPh>
    <rPh sb="140" eb="141">
      <t>テキ</t>
    </rPh>
    <rPh sb="142" eb="144">
      <t>アンテイ</t>
    </rPh>
    <rPh sb="144" eb="145">
      <t>テキ</t>
    </rPh>
    <rPh sb="146" eb="148">
      <t>ジギョウ</t>
    </rPh>
    <rPh sb="148" eb="150">
      <t>ウンエイ</t>
    </rPh>
    <rPh sb="151" eb="15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</si>
</sst>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830016"/>
        <c:axId val="56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55830016"/>
        <c:axId val="56363648"/>
      </c:lineChart>
      <c:dateAx>
        <c:axId val="55830016"/>
        <c:scaling>
          <c:orientation val="minMax"/>
        </c:scaling>
        <c:delete val="1"/>
        <c:axPos val="b"/>
        <c:numFmt formatCode="ge" sourceLinked="1"/>
        <c:majorTickMark val="none"/>
        <c:minorTickMark val="none"/>
        <c:tickLblPos val="none"/>
        <c:crossAx val="56363648"/>
        <c:crosses val="autoZero"/>
        <c:auto val="1"/>
        <c:lblOffset val="100"/>
        <c:baseTimeUnit val="years"/>
      </c:dateAx>
      <c:valAx>
        <c:axId val="56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32.26</c:v>
                </c:pt>
                <c:pt idx="1">
                  <c:v>31.3</c:v>
                </c:pt>
                <c:pt idx="2">
                  <c:v>32.659999999999997</c:v>
                </c:pt>
                <c:pt idx="3">
                  <c:v>32.67</c:v>
                </c:pt>
                <c:pt idx="4">
                  <c:v>33.69</c:v>
                </c:pt>
              </c:numCache>
            </c:numRef>
          </c:val>
        </c:ser>
        <c:dLbls>
          <c:showLegendKey val="0"/>
          <c:showVal val="0"/>
          <c:showCatName val="0"/>
          <c:showSerName val="0"/>
          <c:showPercent val="0"/>
          <c:showBubbleSize val="0"/>
        </c:dLbls>
        <c:gapWidth val="150"/>
        <c:axId val="192375040"/>
        <c:axId val="192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50.32</c:v>
                </c:pt>
                <c:pt idx="3">
                  <c:v>49.89</c:v>
                </c:pt>
                <c:pt idx="4">
                  <c:v>49.39</c:v>
                </c:pt>
              </c:numCache>
            </c:numRef>
          </c:val>
          <c:smooth val="0"/>
        </c:ser>
        <c:dLbls>
          <c:showLegendKey val="0"/>
          <c:showVal val="0"/>
          <c:showCatName val="0"/>
          <c:showSerName val="0"/>
          <c:showPercent val="0"/>
          <c:showBubbleSize val="0"/>
        </c:dLbls>
        <c:marker val="1"/>
        <c:smooth val="0"/>
        <c:axId val="192375040"/>
        <c:axId val="192401792"/>
      </c:lineChart>
      <c:dateAx>
        <c:axId val="192375040"/>
        <c:scaling>
          <c:orientation val="minMax"/>
        </c:scaling>
        <c:delete val="1"/>
        <c:axPos val="b"/>
        <c:numFmt formatCode="ge" sourceLinked="1"/>
        <c:majorTickMark val="none"/>
        <c:minorTickMark val="none"/>
        <c:tickLblPos val="none"/>
        <c:crossAx val="192401792"/>
        <c:crosses val="autoZero"/>
        <c:auto val="1"/>
        <c:lblOffset val="100"/>
        <c:baseTimeUnit val="years"/>
      </c:dateAx>
      <c:valAx>
        <c:axId val="192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62.81</c:v>
                </c:pt>
                <c:pt idx="1">
                  <c:v>65.010000000000005</c:v>
                </c:pt>
                <c:pt idx="2">
                  <c:v>68.16</c:v>
                </c:pt>
                <c:pt idx="3">
                  <c:v>68.83</c:v>
                </c:pt>
                <c:pt idx="4">
                  <c:v>69.430000000000007</c:v>
                </c:pt>
              </c:numCache>
            </c:numRef>
          </c:val>
        </c:ser>
        <c:dLbls>
          <c:showLegendKey val="0"/>
          <c:showVal val="0"/>
          <c:showCatName val="0"/>
          <c:showSerName val="0"/>
          <c:showPercent val="0"/>
          <c:showBubbleSize val="0"/>
        </c:dLbls>
        <c:gapWidth val="150"/>
        <c:axId val="195617920"/>
        <c:axId val="1956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84.57</c:v>
                </c:pt>
                <c:pt idx="3">
                  <c:v>84.73</c:v>
                </c:pt>
                <c:pt idx="4">
                  <c:v>83.96</c:v>
                </c:pt>
              </c:numCache>
            </c:numRef>
          </c:val>
          <c:smooth val="0"/>
        </c:ser>
        <c:dLbls>
          <c:showLegendKey val="0"/>
          <c:showVal val="0"/>
          <c:showCatName val="0"/>
          <c:showSerName val="0"/>
          <c:showPercent val="0"/>
          <c:showBubbleSize val="0"/>
        </c:dLbls>
        <c:marker val="1"/>
        <c:smooth val="0"/>
        <c:axId val="195617920"/>
        <c:axId val="195620224"/>
      </c:lineChart>
      <c:dateAx>
        <c:axId val="195617920"/>
        <c:scaling>
          <c:orientation val="minMax"/>
        </c:scaling>
        <c:delete val="1"/>
        <c:axPos val="b"/>
        <c:numFmt formatCode="ge" sourceLinked="1"/>
        <c:majorTickMark val="none"/>
        <c:minorTickMark val="none"/>
        <c:tickLblPos val="none"/>
        <c:crossAx val="195620224"/>
        <c:crosses val="autoZero"/>
        <c:auto val="1"/>
        <c:lblOffset val="100"/>
        <c:baseTimeUnit val="years"/>
      </c:dateAx>
      <c:valAx>
        <c:axId val="1956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70.599999999999994</c:v>
                </c:pt>
                <c:pt idx="1">
                  <c:v>60.33</c:v>
                </c:pt>
                <c:pt idx="2">
                  <c:v>73.77</c:v>
                </c:pt>
                <c:pt idx="3">
                  <c:v>72.099999999999994</c:v>
                </c:pt>
                <c:pt idx="4">
                  <c:v>76.78</c:v>
                </c:pt>
              </c:numCache>
            </c:numRef>
          </c:val>
        </c:ser>
        <c:dLbls>
          <c:showLegendKey val="0"/>
          <c:showVal val="0"/>
          <c:showCatName val="0"/>
          <c:showSerName val="0"/>
          <c:showPercent val="0"/>
          <c:showBubbleSize val="0"/>
        </c:dLbls>
        <c:gapWidth val="150"/>
        <c:axId val="56387072"/>
        <c:axId val="56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87072"/>
        <c:axId val="56388992"/>
      </c:lineChart>
      <c:dateAx>
        <c:axId val="56387072"/>
        <c:scaling>
          <c:orientation val="minMax"/>
        </c:scaling>
        <c:delete val="1"/>
        <c:axPos val="b"/>
        <c:numFmt formatCode="ge" sourceLinked="1"/>
        <c:majorTickMark val="none"/>
        <c:minorTickMark val="none"/>
        <c:tickLblPos val="none"/>
        <c:crossAx val="56388992"/>
        <c:crosses val="autoZero"/>
        <c:auto val="1"/>
        <c:lblOffset val="100"/>
        <c:baseTimeUnit val="years"/>
      </c:dateAx>
      <c:valAx>
        <c:axId val="56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33664"/>
        <c:axId val="564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33664"/>
        <c:axId val="56435840"/>
      </c:lineChart>
      <c:dateAx>
        <c:axId val="56433664"/>
        <c:scaling>
          <c:orientation val="minMax"/>
        </c:scaling>
        <c:delete val="1"/>
        <c:axPos val="b"/>
        <c:numFmt formatCode="ge" sourceLinked="1"/>
        <c:majorTickMark val="none"/>
        <c:minorTickMark val="none"/>
        <c:tickLblPos val="none"/>
        <c:crossAx val="56435840"/>
        <c:crosses val="autoZero"/>
        <c:auto val="1"/>
        <c:lblOffset val="100"/>
        <c:baseTimeUnit val="years"/>
      </c:dateAx>
      <c:valAx>
        <c:axId val="564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51072"/>
        <c:axId val="564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51072"/>
        <c:axId val="56452992"/>
      </c:lineChart>
      <c:dateAx>
        <c:axId val="56451072"/>
        <c:scaling>
          <c:orientation val="minMax"/>
        </c:scaling>
        <c:delete val="1"/>
        <c:axPos val="b"/>
        <c:numFmt formatCode="ge" sourceLinked="1"/>
        <c:majorTickMark val="none"/>
        <c:minorTickMark val="none"/>
        <c:tickLblPos val="none"/>
        <c:crossAx val="56452992"/>
        <c:crosses val="autoZero"/>
        <c:auto val="1"/>
        <c:lblOffset val="100"/>
        <c:baseTimeUnit val="years"/>
      </c:dateAx>
      <c:valAx>
        <c:axId val="564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65664"/>
        <c:axId val="568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65664"/>
        <c:axId val="56803712"/>
      </c:lineChart>
      <c:dateAx>
        <c:axId val="56465664"/>
        <c:scaling>
          <c:orientation val="minMax"/>
        </c:scaling>
        <c:delete val="1"/>
        <c:axPos val="b"/>
        <c:numFmt formatCode="ge" sourceLinked="1"/>
        <c:majorTickMark val="none"/>
        <c:minorTickMark val="none"/>
        <c:tickLblPos val="none"/>
        <c:crossAx val="56803712"/>
        <c:crosses val="autoZero"/>
        <c:auto val="1"/>
        <c:lblOffset val="100"/>
        <c:baseTimeUnit val="years"/>
      </c:dateAx>
      <c:valAx>
        <c:axId val="568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040256"/>
        <c:axId val="571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40256"/>
        <c:axId val="57149312"/>
      </c:lineChart>
      <c:dateAx>
        <c:axId val="57040256"/>
        <c:scaling>
          <c:orientation val="minMax"/>
        </c:scaling>
        <c:delete val="1"/>
        <c:axPos val="b"/>
        <c:numFmt formatCode="ge" sourceLinked="1"/>
        <c:majorTickMark val="none"/>
        <c:minorTickMark val="none"/>
        <c:tickLblPos val="none"/>
        <c:crossAx val="57149312"/>
        <c:crosses val="autoZero"/>
        <c:auto val="1"/>
        <c:lblOffset val="100"/>
        <c:baseTimeUnit val="years"/>
      </c:dateAx>
      <c:valAx>
        <c:axId val="571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1081.56</c:v>
                </c:pt>
                <c:pt idx="1">
                  <c:v>1017.32</c:v>
                </c:pt>
                <c:pt idx="2">
                  <c:v>1318.54</c:v>
                </c:pt>
                <c:pt idx="3">
                  <c:v>1207.6199999999999</c:v>
                </c:pt>
                <c:pt idx="4">
                  <c:v>930.12</c:v>
                </c:pt>
              </c:numCache>
            </c:numRef>
          </c:val>
        </c:ser>
        <c:dLbls>
          <c:showLegendKey val="0"/>
          <c:showVal val="0"/>
          <c:showCatName val="0"/>
          <c:showSerName val="0"/>
          <c:showPercent val="0"/>
          <c:showBubbleSize val="0"/>
        </c:dLbls>
        <c:gapWidth val="150"/>
        <c:axId val="122866688"/>
        <c:axId val="157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22866688"/>
        <c:axId val="157399680"/>
      </c:lineChart>
      <c:dateAx>
        <c:axId val="122866688"/>
        <c:scaling>
          <c:orientation val="minMax"/>
        </c:scaling>
        <c:delete val="1"/>
        <c:axPos val="b"/>
        <c:numFmt formatCode="ge" sourceLinked="1"/>
        <c:majorTickMark val="none"/>
        <c:minorTickMark val="none"/>
        <c:tickLblPos val="none"/>
        <c:crossAx val="157399680"/>
        <c:crosses val="autoZero"/>
        <c:auto val="1"/>
        <c:lblOffset val="100"/>
        <c:baseTimeUnit val="years"/>
      </c:dateAx>
      <c:valAx>
        <c:axId val="157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47.53</c:v>
                </c:pt>
                <c:pt idx="1">
                  <c:v>48.94</c:v>
                </c:pt>
                <c:pt idx="2">
                  <c:v>48.71</c:v>
                </c:pt>
                <c:pt idx="3">
                  <c:v>48.3</c:v>
                </c:pt>
                <c:pt idx="4">
                  <c:v>49.2</c:v>
                </c:pt>
              </c:numCache>
            </c:numRef>
          </c:val>
        </c:ser>
        <c:dLbls>
          <c:showLegendKey val="0"/>
          <c:showVal val="0"/>
          <c:showCatName val="0"/>
          <c:showSerName val="0"/>
          <c:showPercent val="0"/>
          <c:showBubbleSize val="0"/>
        </c:dLbls>
        <c:gapWidth val="150"/>
        <c:axId val="159357568"/>
        <c:axId val="1594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59357568"/>
        <c:axId val="159458048"/>
      </c:lineChart>
      <c:dateAx>
        <c:axId val="159357568"/>
        <c:scaling>
          <c:orientation val="minMax"/>
        </c:scaling>
        <c:delete val="1"/>
        <c:axPos val="b"/>
        <c:numFmt formatCode="ge" sourceLinked="1"/>
        <c:majorTickMark val="none"/>
        <c:minorTickMark val="none"/>
        <c:tickLblPos val="none"/>
        <c:crossAx val="159458048"/>
        <c:crosses val="autoZero"/>
        <c:auto val="1"/>
        <c:lblOffset val="100"/>
        <c:baseTimeUnit val="years"/>
      </c:dateAx>
      <c:valAx>
        <c:axId val="1594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335.27</c:v>
                </c:pt>
                <c:pt idx="1">
                  <c:v>329.71</c:v>
                </c:pt>
                <c:pt idx="2">
                  <c:v>336.53</c:v>
                </c:pt>
                <c:pt idx="3">
                  <c:v>343.14</c:v>
                </c:pt>
                <c:pt idx="4">
                  <c:v>339.53</c:v>
                </c:pt>
              </c:numCache>
            </c:numRef>
          </c:val>
        </c:ser>
        <c:dLbls>
          <c:showLegendKey val="0"/>
          <c:showVal val="0"/>
          <c:showCatName val="0"/>
          <c:showSerName val="0"/>
          <c:showPercent val="0"/>
          <c:showBubbleSize val="0"/>
        </c:dLbls>
        <c:gapWidth val="150"/>
        <c:axId val="159746688"/>
        <c:axId val="1836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247.43</c:v>
                </c:pt>
                <c:pt idx="3">
                  <c:v>248.89</c:v>
                </c:pt>
                <c:pt idx="4">
                  <c:v>250.84</c:v>
                </c:pt>
              </c:numCache>
            </c:numRef>
          </c:val>
          <c:smooth val="0"/>
        </c:ser>
        <c:dLbls>
          <c:showLegendKey val="0"/>
          <c:showVal val="0"/>
          <c:showCatName val="0"/>
          <c:showSerName val="0"/>
          <c:showPercent val="0"/>
          <c:showBubbleSize val="0"/>
        </c:dLbls>
        <c:marker val="1"/>
        <c:smooth val="0"/>
        <c:axId val="159746688"/>
        <c:axId val="183688576"/>
      </c:lineChart>
      <c:dateAx>
        <c:axId val="159746688"/>
        <c:scaling>
          <c:orientation val="minMax"/>
        </c:scaling>
        <c:delete val="1"/>
        <c:axPos val="b"/>
        <c:numFmt formatCode="ge" sourceLinked="1"/>
        <c:majorTickMark val="none"/>
        <c:minorTickMark val="none"/>
        <c:tickLblPos val="none"/>
        <c:crossAx val="183688576"/>
        <c:crosses val="autoZero"/>
        <c:auto val="1"/>
        <c:lblOffset val="100"/>
        <c:baseTimeUnit val="years"/>
      </c:dateAx>
      <c:valAx>
        <c:axId val="1836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白浜町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22322</v>
      </c>
      <c r="AM8" s="64"/>
      <c r="AN8" s="64"/>
      <c r="AO8" s="64"/>
      <c r="AP8" s="64"/>
      <c r="AQ8" s="64"/>
      <c r="AR8" s="64"/>
      <c r="AS8" s="64"/>
      <c r="AT8" s="63">
        <f>データ!S6</f>
        <v>200.96</v>
      </c>
      <c r="AU8" s="63"/>
      <c r="AV8" s="63"/>
      <c r="AW8" s="63"/>
      <c r="AX8" s="63"/>
      <c r="AY8" s="63"/>
      <c r="AZ8" s="63"/>
      <c r="BA8" s="63"/>
      <c r="BB8" s="63">
        <f>データ!T6</f>
        <v>111.08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14.63</v>
      </c>
      <c r="Q10" s="63"/>
      <c r="R10" s="63"/>
      <c r="S10" s="63"/>
      <c r="T10" s="63"/>
      <c r="U10" s="63"/>
      <c r="V10" s="63"/>
      <c r="W10" s="63">
        <f>データ!P6</f>
        <v>87.01</v>
      </c>
      <c r="X10" s="63"/>
      <c r="Y10" s="63"/>
      <c r="Z10" s="63"/>
      <c r="AA10" s="63"/>
      <c r="AB10" s="63"/>
      <c r="AC10" s="63"/>
      <c r="AD10" s="64">
        <f>データ!Q6</f>
        <v>2700</v>
      </c>
      <c r="AE10" s="64"/>
      <c r="AF10" s="64"/>
      <c r="AG10" s="64"/>
      <c r="AH10" s="64"/>
      <c r="AI10" s="64"/>
      <c r="AJ10" s="64"/>
      <c r="AK10" s="2"/>
      <c r="AL10" s="64">
        <f>データ!U6</f>
        <v>3238</v>
      </c>
      <c r="AM10" s="64"/>
      <c r="AN10" s="64"/>
      <c r="AO10" s="64"/>
      <c r="AP10" s="64"/>
      <c r="AQ10" s="64"/>
      <c r="AR10" s="64"/>
      <c r="AS10" s="64"/>
      <c r="AT10" s="63">
        <f>データ!V6</f>
        <v>1.44</v>
      </c>
      <c r="AU10" s="63"/>
      <c r="AV10" s="63"/>
      <c r="AW10" s="63"/>
      <c r="AX10" s="63"/>
      <c r="AY10" s="63"/>
      <c r="AZ10" s="63"/>
      <c r="BA10" s="63"/>
      <c r="BB10" s="63">
        <f>データ!W6</f>
        <v>2248.61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304018</v>
      </c>
      <c r="D6" s="31">
        <f t="shared" si="3"/>
        <v>47</v>
      </c>
      <c r="E6" s="31">
        <f t="shared" si="3"/>
        <v>17</v>
      </c>
      <c r="F6" s="31">
        <f t="shared" si="3"/>
        <v>1</v>
      </c>
      <c r="G6" s="31">
        <f t="shared" si="3"/>
        <v>0</v>
      </c>
      <c r="H6" s="31" t="str">
        <f t="shared" si="3"/>
        <v>和歌山県　白浜町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14.63</v>
      </c>
      <c r="P6" s="32">
        <f t="shared" si="3"/>
        <v>87.01</v>
      </c>
      <c r="Q6" s="32">
        <f t="shared" si="3"/>
        <v>2700</v>
      </c>
      <c r="R6" s="32">
        <f t="shared" si="3"/>
        <v>22322</v>
      </c>
      <c r="S6" s="32">
        <f t="shared" si="3"/>
        <v>200.96</v>
      </c>
      <c r="T6" s="32">
        <f t="shared" si="3"/>
        <v>111.08</v>
      </c>
      <c r="U6" s="32">
        <f t="shared" si="3"/>
        <v>3238</v>
      </c>
      <c r="V6" s="32">
        <f t="shared" si="3"/>
        <v>1.44</v>
      </c>
      <c r="W6" s="32">
        <f t="shared" si="3"/>
        <v>2248.61</v>
      </c>
      <c r="X6" s="33">
        <f>IF(X7="",NA(),X7)</f>
        <v>70.599999999999994</v>
      </c>
      <c r="Y6" s="33">
        <f t="shared" ref="Y6:AG6" si="4">IF(Y7="",NA(),Y7)</f>
        <v>60.33</v>
      </c>
      <c r="Z6" s="33">
        <f t="shared" si="4"/>
        <v>73.77</v>
      </c>
      <c r="AA6" s="33">
        <f t="shared" si="4"/>
        <v>72.099999999999994</v>
      </c>
      <c r="AB6" s="33">
        <f t="shared" si="4"/>
        <v>76.78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1081.56</v>
      </c>
      <c r="BF6" s="33">
        <f t="shared" ref="BF6:BN6" si="7">IF(BF7="",NA(),BF7)</f>
        <v>1017.32</v>
      </c>
      <c r="BG6" s="33">
        <f t="shared" si="7"/>
        <v>1318.54</v>
      </c>
      <c r="BH6" s="33">
        <f t="shared" si="7"/>
        <v>1207.6199999999999</v>
      </c>
      <c r="BI6" s="33">
        <f t="shared" si="7"/>
        <v>930.12</v>
      </c>
      <c r="BJ6" s="33">
        <f t="shared" si="7"/>
        <v>1334.01</v>
      </c>
      <c r="BK6" s="33">
        <f t="shared" si="7"/>
        <v>1273.52</v>
      </c>
      <c r="BL6" s="33">
        <f t="shared" si="7"/>
        <v>1306.92</v>
      </c>
      <c r="BM6" s="33">
        <f t="shared" si="7"/>
        <v>1203.71</v>
      </c>
      <c r="BN6" s="33">
        <f t="shared" si="7"/>
        <v>1162.3599999999999</v>
      </c>
      <c r="BO6" s="32" t="str">
        <f>IF(BO7="","",IF(BO7="-","【-】","【"&amp;SUBSTITUTE(TEXT(BO7,"#,##0.00"),"-","△")&amp;"】"))</f>
        <v>【763.62】</v>
      </c>
      <c r="BP6" s="33">
        <f>IF(BP7="",NA(),BP7)</f>
        <v>47.53</v>
      </c>
      <c r="BQ6" s="33">
        <f t="shared" ref="BQ6:BY6" si="8">IF(BQ7="",NA(),BQ7)</f>
        <v>48.94</v>
      </c>
      <c r="BR6" s="33">
        <f t="shared" si="8"/>
        <v>48.71</v>
      </c>
      <c r="BS6" s="33">
        <f t="shared" si="8"/>
        <v>48.3</v>
      </c>
      <c r="BT6" s="33">
        <f t="shared" si="8"/>
        <v>49.2</v>
      </c>
      <c r="BU6" s="33">
        <f t="shared" si="8"/>
        <v>67.14</v>
      </c>
      <c r="BV6" s="33">
        <f t="shared" si="8"/>
        <v>67.849999999999994</v>
      </c>
      <c r="BW6" s="33">
        <f t="shared" si="8"/>
        <v>68.510000000000005</v>
      </c>
      <c r="BX6" s="33">
        <f t="shared" si="8"/>
        <v>69.739999999999995</v>
      </c>
      <c r="BY6" s="33">
        <f t="shared" si="8"/>
        <v>68.209999999999994</v>
      </c>
      <c r="BZ6" s="32" t="str">
        <f>IF(BZ7="","",IF(BZ7="-","【-】","【"&amp;SUBSTITUTE(TEXT(BZ7,"#,##0.00"),"-","△")&amp;"】"))</f>
        <v>【98.53】</v>
      </c>
      <c r="CA6" s="33">
        <f>IF(CA7="",NA(),CA7)</f>
        <v>335.27</v>
      </c>
      <c r="CB6" s="33">
        <f t="shared" ref="CB6:CJ6" si="9">IF(CB7="",NA(),CB7)</f>
        <v>329.71</v>
      </c>
      <c r="CC6" s="33">
        <f t="shared" si="9"/>
        <v>336.53</v>
      </c>
      <c r="CD6" s="33">
        <f t="shared" si="9"/>
        <v>343.14</v>
      </c>
      <c r="CE6" s="33">
        <f t="shared" si="9"/>
        <v>339.53</v>
      </c>
      <c r="CF6" s="33">
        <f t="shared" si="9"/>
        <v>224.83</v>
      </c>
      <c r="CG6" s="33">
        <f t="shared" si="9"/>
        <v>224.94</v>
      </c>
      <c r="CH6" s="33">
        <f t="shared" si="9"/>
        <v>247.43</v>
      </c>
      <c r="CI6" s="33">
        <f t="shared" si="9"/>
        <v>248.89</v>
      </c>
      <c r="CJ6" s="33">
        <f t="shared" si="9"/>
        <v>250.84</v>
      </c>
      <c r="CK6" s="32" t="str">
        <f>IF(CK7="","",IF(CK7="-","【-】","【"&amp;SUBSTITUTE(TEXT(CK7,"#,##0.00"),"-","△")&amp;"】"))</f>
        <v>【139.70】</v>
      </c>
      <c r="CL6" s="33">
        <f>IF(CL7="",NA(),CL7)</f>
        <v>32.26</v>
      </c>
      <c r="CM6" s="33">
        <f t="shared" ref="CM6:CU6" si="10">IF(CM7="",NA(),CM7)</f>
        <v>31.3</v>
      </c>
      <c r="CN6" s="33">
        <f t="shared" si="10"/>
        <v>32.659999999999997</v>
      </c>
      <c r="CO6" s="33">
        <f t="shared" si="10"/>
        <v>32.67</v>
      </c>
      <c r="CP6" s="33">
        <f t="shared" si="10"/>
        <v>33.69</v>
      </c>
      <c r="CQ6" s="33">
        <f t="shared" si="10"/>
        <v>53.79</v>
      </c>
      <c r="CR6" s="33">
        <f t="shared" si="10"/>
        <v>55.41</v>
      </c>
      <c r="CS6" s="33">
        <f t="shared" si="10"/>
        <v>50.32</v>
      </c>
      <c r="CT6" s="33">
        <f t="shared" si="10"/>
        <v>49.89</v>
      </c>
      <c r="CU6" s="33">
        <f t="shared" si="10"/>
        <v>49.39</v>
      </c>
      <c r="CV6" s="32" t="str">
        <f>IF(CV7="","",IF(CV7="-","【-】","【"&amp;SUBSTITUTE(TEXT(CV7,"#,##0.00"),"-","△")&amp;"】"))</f>
        <v>【60.01】</v>
      </c>
      <c r="CW6" s="33">
        <f>IF(CW7="",NA(),CW7)</f>
        <v>62.81</v>
      </c>
      <c r="CX6" s="33">
        <f t="shared" ref="CX6:DF6" si="11">IF(CX7="",NA(),CX7)</f>
        <v>65.010000000000005</v>
      </c>
      <c r="CY6" s="33">
        <f t="shared" si="11"/>
        <v>68.16</v>
      </c>
      <c r="CZ6" s="33">
        <f t="shared" si="11"/>
        <v>68.83</v>
      </c>
      <c r="DA6" s="33">
        <f t="shared" si="11"/>
        <v>69.430000000000007</v>
      </c>
      <c r="DB6" s="33">
        <f t="shared" si="11"/>
        <v>83.76</v>
      </c>
      <c r="DC6" s="33">
        <f t="shared" si="11"/>
        <v>84.12</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0.14000000000000001</v>
      </c>
      <c r="EL6" s="33">
        <f t="shared" si="14"/>
        <v>0.03</v>
      </c>
      <c r="EM6" s="33">
        <f t="shared" si="14"/>
        <v>0.15</v>
      </c>
      <c r="EN6" s="32" t="str">
        <f>IF(EN7="","",IF(EN7="-","【-】","【"&amp;SUBSTITUTE(TEXT(EN7,"#,##0.00"),"-","△")&amp;"】"))</f>
        <v>【0.23】</v>
      </c>
    </row>
    <row r="7" spans="1:144" s="34" customFormat="1">
      <c r="A7" s="26"/>
      <c r="B7" s="35">
        <v>2015</v>
      </c>
      <c r="C7" s="35">
        <v>304018</v>
      </c>
      <c r="D7" s="35">
        <v>47</v>
      </c>
      <c r="E7" s="35">
        <v>17</v>
      </c>
      <c r="F7" s="35">
        <v>1</v>
      </c>
      <c r="G7" s="35">
        <v>0</v>
      </c>
      <c r="H7" s="35" t="s">
        <v>96</v>
      </c>
      <c r="I7" s="35" t="s">
        <v>97</v>
      </c>
      <c r="J7" s="35" t="s">
        <v>98</v>
      </c>
      <c r="K7" s="35" t="s">
        <v>99</v>
      </c>
      <c r="L7" s="35" t="s">
        <v>100</v>
      </c>
      <c r="M7" s="36" t="s">
        <v>101</v>
      </c>
      <c r="N7" s="36" t="s">
        <v>102</v>
      </c>
      <c r="O7" s="36">
        <v>14.63</v>
      </c>
      <c r="P7" s="36">
        <v>87.01</v>
      </c>
      <c r="Q7" s="36">
        <v>2700</v>
      </c>
      <c r="R7" s="36">
        <v>22322</v>
      </c>
      <c r="S7" s="36">
        <v>200.96</v>
      </c>
      <c r="T7" s="36">
        <v>111.08</v>
      </c>
      <c r="U7" s="36">
        <v>3238</v>
      </c>
      <c r="V7" s="36">
        <v>1.44</v>
      </c>
      <c r="W7" s="36">
        <v>2248.61</v>
      </c>
      <c r="X7" s="36">
        <v>70.599999999999994</v>
      </c>
      <c r="Y7" s="36">
        <v>60.33</v>
      </c>
      <c r="Z7" s="36">
        <v>73.77</v>
      </c>
      <c r="AA7" s="36">
        <v>72.099999999999994</v>
      </c>
      <c r="AB7" s="36">
        <v>76.78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1081.56</v>
      </c>
      <c r="BF7" s="36">
        <v>1017.32</v>
      </c>
      <c r="BG7" s="36">
        <v>1318.54</v>
      </c>
      <c r="BH7" s="36">
        <v>1207.6199999999999</v>
      </c>
      <c r="BI7" s="36">
        <v>930.12</v>
      </c>
      <c r="BJ7" s="36">
        <v>1334.01</v>
      </c>
      <c r="BK7" s="36">
        <v>1273.52</v>
      </c>
      <c r="BL7" s="36">
        <v>1306.92</v>
      </c>
      <c r="BM7" s="36">
        <v>1203.71</v>
      </c>
      <c r="BN7" s="36">
        <v>1162.3599999999999</v>
      </c>
      <c r="BO7" s="36">
        <v>763.62</v>
      </c>
      <c r="BP7" s="36">
        <v>47.53</v>
      </c>
      <c r="BQ7" s="36">
        <v>48.94</v>
      </c>
      <c r="BR7" s="36">
        <v>48.71</v>
      </c>
      <c r="BS7" s="36">
        <v>48.3</v>
      </c>
      <c r="BT7" s="36">
        <v>49.2</v>
      </c>
      <c r="BU7" s="36">
        <v>67.14</v>
      </c>
      <c r="BV7" s="36">
        <v>67.849999999999994</v>
      </c>
      <c r="BW7" s="36">
        <v>68.510000000000005</v>
      </c>
      <c r="BX7" s="36">
        <v>69.739999999999995</v>
      </c>
      <c r="BY7" s="36">
        <v>68.209999999999994</v>
      </c>
      <c r="BZ7" s="36">
        <v>98.53</v>
      </c>
      <c r="CA7" s="36">
        <v>335.27</v>
      </c>
      <c r="CB7" s="36">
        <v>329.71</v>
      </c>
      <c r="CC7" s="36">
        <v>336.53</v>
      </c>
      <c r="CD7" s="36">
        <v>343.14</v>
      </c>
      <c r="CE7" s="36">
        <v>339.53</v>
      </c>
      <c r="CF7" s="36">
        <v>224.83</v>
      </c>
      <c r="CG7" s="36">
        <v>224.94</v>
      </c>
      <c r="CH7" s="36">
        <v>247.43</v>
      </c>
      <c r="CI7" s="36">
        <v>248.89</v>
      </c>
      <c r="CJ7" s="36">
        <v>250.84</v>
      </c>
      <c r="CK7" s="36">
        <v>139.69999999999999</v>
      </c>
      <c r="CL7" s="36">
        <v>32.26</v>
      </c>
      <c r="CM7" s="36">
        <v>31.3</v>
      </c>
      <c r="CN7" s="36">
        <v>32.659999999999997</v>
      </c>
      <c r="CO7" s="36">
        <v>32.67</v>
      </c>
      <c r="CP7" s="36">
        <v>33.69</v>
      </c>
      <c r="CQ7" s="36">
        <v>53.79</v>
      </c>
      <c r="CR7" s="36">
        <v>55.41</v>
      </c>
      <c r="CS7" s="36">
        <v>50.32</v>
      </c>
      <c r="CT7" s="36">
        <v>49.89</v>
      </c>
      <c r="CU7" s="36">
        <v>49.39</v>
      </c>
      <c r="CV7" s="36">
        <v>60.01</v>
      </c>
      <c r="CW7" s="36">
        <v>62.81</v>
      </c>
      <c r="CX7" s="36">
        <v>65.010000000000005</v>
      </c>
      <c r="CY7" s="36">
        <v>68.16</v>
      </c>
      <c r="CZ7" s="36">
        <v>68.83</v>
      </c>
      <c r="DA7" s="36">
        <v>69.430000000000007</v>
      </c>
      <c r="DB7" s="36">
        <v>83.76</v>
      </c>
      <c r="DC7" s="36">
        <v>84.12</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2017-02-08T02:53:12Z</dcterms:created>
  <dcterms:modified xsi:type="dcterms:W3CDTF">2017-02-13T05:02:37Z</dcterms:modified>
</cp:coreProperties>
</file>