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<sst xmlns="http://schemas.openxmlformats.org/spreadsheetml/2006/main" count="218" uniqueCount="108">
  <si>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</si>
  <si>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</si>
  <si>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</si>
  <si>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</si>
  <si>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</si>
  <si>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</si>
  <si>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</si>
  <si>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</si>
  <si>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</si>
  <si>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</si>
  <si>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</si>
  <si>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</si>
  <si>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</si>
  <si>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</si>
  <si>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</si>
  <si>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</si>
  <si>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</si>
  <si>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</si>
  <si>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</si>
  <si>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</si>
  <si>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</si>
  <si>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</si>
  <si>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</si>
  <si>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</si>
  <si>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</si>
  <si>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</si>
  <si>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</si>
  <si>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</si>
  <si>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</si>
  <si>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</si>
  <si>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</si>
  <si>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</si>
  <si>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</si>
  <si>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</si>
  <si>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</si>
  <si>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</si>
  <si>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</si>
  <si>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</si>
  <si>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</si>
  <si>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</si>
  <si>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</si>
  <si>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</si>
  <si>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</si>
  <si>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</si>
  <si>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</si>
  <si>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</si>
  <si>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</si>
  <si>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</si>
  <si>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</si>
  <si>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</si>
  <si>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</si>
  <si>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</si>
  <si>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</si>
  <si>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</si>
  <si>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</si>
  <si>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</si>
  <si>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</si>
  <si>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</si>
  <si>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</si>
  <si>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</si>
  <si>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</si>
  <si>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</si>
  <si>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</si>
  <si>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</si>
  <si>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</si>
  <si>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</si>
  <si>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</si>
  <si>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</si>
  <si>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</si>
  <si>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</si>
  <si>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</si>
  <si>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</si>
  <si>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</si>
  <si>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</si>
  <si>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</si>
  <si>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</si>
  <si>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</si>
  <si>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</si>
  <si>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</si>
  <si>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</si>
  <si>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</si>
  <si>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</si>
  <si>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</si>
  <si>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</si>
  <si>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</si>
  <si>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</si>
  <si>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</si>
  <si>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</si>
  <si>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</si>
  <si>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</si>
  <si>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</si>
  <si>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</si>
  <si>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</si>
  <si>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白浜町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</si>
  <si>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</si>
  <si>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</si>
  <si>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</si>
  <si>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</si>
  <si>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</si>
  <si>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</si>
  <si>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</si>
  <si>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</si>
  <si>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</si>
  <si>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</si>
  <si>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</si>
  <si>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類似団体平均値より良好であるが、管路更新率が類似団体平均値より低い年度もあり、計画的に老朽化対策への取組みを引き続き進めていく必要がある。また、債務残高が他の類似団体と比べ、非常に少ないため、老朽化対策については、地方債を財源として活用し、取組みを進めていく予定である。
　収入不足額を一般会計からの繰入金により補てんにしていることから、適切な料金収入を確保するため、計画的に簡易水道使用料の適正化を図り、料金回収率の増加に取り組んでいく必要がある。</t>
    <rPh sb="139" eb="141">
      <t>ヨテイ</t>
    </rPh>
    <phoneticPr fontId="4"/>
  </si>
  <si>
    <t>①収益的収支比率(％)
　平成27年度において総収益－総費用は黒字であるが、地方債償還金を賄うまでには至っていないため比率が100％を下回っている。しかし、平成26年度からの繰越金があり欠損金は発生していない。
④企業債残高対給水収益比率(％)
　借入額の大部分が償還済みであることから、類似団体平均値より、低い比率で推移している。今後、老朽化対策への取組みにより、当該比率の増加が見込まれている。
⑤料金回収率(％)
　過去5年間において、30％台で推移しており、使用料で回収すべき経費の多くを賄えていない状態が続いている。
⑥給水原価(円)
　費用の削減を行っていることから、他の類似団体平均値よりも低い費用で運営できている。
⑦施設利用率(％)・⑧有収率(％)
　類似団体平均値を超えて推移していることから、効率的な施設運用ができている。</t>
    <rPh sb="13" eb="15">
      <t>ヘイセイ</t>
    </rPh>
    <rPh sb="17" eb="19">
      <t>ネンド</t>
    </rPh>
    <rPh sb="23" eb="26">
      <t>ソウシュウエキ</t>
    </rPh>
    <rPh sb="27" eb="30">
      <t>ソウヒヨウ</t>
    </rPh>
    <rPh sb="31" eb="33">
      <t>クロジ</t>
    </rPh>
    <rPh sb="43" eb="44">
      <t>キン</t>
    </rPh>
    <rPh sb="45" eb="46">
      <t>マカナ</t>
    </rPh>
    <rPh sb="51" eb="52">
      <t>イタ</t>
    </rPh>
    <rPh sb="67" eb="69">
      <t>シタマワ</t>
    </rPh>
    <phoneticPr fontId="4"/>
  </si>
  <si>
    <t>③管路更新率(％)
　過去5箇年の平均更新率は約0.61％であり、類似団体平均値と比べ若干低水準となっている。給水開始からすでに数十年経過しており、各施設の老朽化も進んでいることから、漏水の多い管路から優先的に更新を進めている。</t>
    <rPh sb="41" eb="42">
      <t>クラ</t>
    </rPh>
    <rPh sb="43" eb="45">
      <t>ジャッカン</t>
    </rPh>
    <rPh sb="45" eb="48">
      <t>テイスイジュン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</si>
</sst>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1.44</c:v>
                </c:pt>
                <c:pt idx="1">
                  <c:v>0.91</c:v>
                </c:pt>
                <c:pt idx="2">
                  <c:v>0.38</c:v>
                </c:pt>
                <c:pt idx="3" formatCode="#,##0.00;&quot;△&quot;#,##0.00">
                  <c:v>0</c:v>
                </c:pt>
                <c:pt idx="4">
                  <c:v>0.32</c:v>
                </c:pt>
              </c:numCache>
            </c:numRef>
          </c:val>
          <c:extLst xmlns:c16r2="http://schemas.microsoft.com/office/drawing/2015/06/chart">
            <c:ext xmlns:c16="http://schemas.microsoft.com/office/drawing/2014/chart" uri="{C3380CC4-5D6E-409C-BE32-E72D297353CC}">
              <c16:uniqueId val="{00000000-6EB5-4BF1-8CC9-0A2E663CF63E}"/>
            </c:ext>
          </c:extLst>
        </c:ser>
        <c:dLbls>
          <c:showLegendKey val="0"/>
          <c:showVal val="0"/>
          <c:showCatName val="0"/>
          <c:showSerName val="0"/>
          <c:showPercent val="0"/>
          <c:showBubbleSize val="0"/>
        </c:dLbls>
        <c:gapWidth val="150"/>
        <c:axId val="149375616"/>
        <c:axId val="14939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extLst xmlns:c16r2="http://schemas.microsoft.com/office/drawing/2015/06/chart">
            <c:ext xmlns:c16="http://schemas.microsoft.com/office/drawing/2014/chart" uri="{C3380CC4-5D6E-409C-BE32-E72D297353CC}">
              <c16:uniqueId val="{00000001-6EB5-4BF1-8CC9-0A2E663CF63E}"/>
            </c:ext>
          </c:extLst>
        </c:ser>
        <c:dLbls>
          <c:showLegendKey val="0"/>
          <c:showVal val="0"/>
          <c:showCatName val="0"/>
          <c:showSerName val="0"/>
          <c:showPercent val="0"/>
          <c:showBubbleSize val="0"/>
        </c:dLbls>
        <c:marker val="1"/>
        <c:smooth val="0"/>
        <c:axId val="149375616"/>
        <c:axId val="149390080"/>
      </c:lineChart>
      <c:dateAx>
        <c:axId val="149375616"/>
        <c:scaling>
          <c:orientation val="minMax"/>
        </c:scaling>
        <c:delete val="1"/>
        <c:axPos val="b"/>
        <c:numFmt formatCode="ge" sourceLinked="1"/>
        <c:majorTickMark val="none"/>
        <c:minorTickMark val="none"/>
        <c:tickLblPos val="none"/>
        <c:crossAx val="149390080"/>
        <c:crosses val="autoZero"/>
        <c:auto val="1"/>
        <c:lblOffset val="100"/>
        <c:baseTimeUnit val="years"/>
      </c:dateAx>
      <c:valAx>
        <c:axId val="1493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57.37</c:v>
                </c:pt>
                <c:pt idx="1">
                  <c:v>58.59</c:v>
                </c:pt>
                <c:pt idx="2">
                  <c:v>57.66</c:v>
                </c:pt>
                <c:pt idx="3">
                  <c:v>57.3</c:v>
                </c:pt>
                <c:pt idx="4">
                  <c:v>55.38</c:v>
                </c:pt>
              </c:numCache>
            </c:numRef>
          </c:val>
          <c:extLst xmlns:c16r2="http://schemas.microsoft.com/office/drawing/2015/06/chart">
            <c:ext xmlns:c16="http://schemas.microsoft.com/office/drawing/2014/chart" uri="{C3380CC4-5D6E-409C-BE32-E72D297353CC}">
              <c16:uniqueId val="{00000000-E45B-40BE-886F-7C3DFF1BEB75}"/>
            </c:ext>
          </c:extLst>
        </c:ser>
        <c:dLbls>
          <c:showLegendKey val="0"/>
          <c:showVal val="0"/>
          <c:showCatName val="0"/>
          <c:showSerName val="0"/>
          <c:showPercent val="0"/>
          <c:showBubbleSize val="0"/>
        </c:dLbls>
        <c:gapWidth val="150"/>
        <c:axId val="149682432"/>
        <c:axId val="1497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extLst xmlns:c16r2="http://schemas.microsoft.com/office/drawing/2015/06/chart">
            <c:ext xmlns:c16="http://schemas.microsoft.com/office/drawing/2014/chart" uri="{C3380CC4-5D6E-409C-BE32-E72D297353CC}">
              <c16:uniqueId val="{00000001-E45B-40BE-886F-7C3DFF1BEB75}"/>
            </c:ext>
          </c:extLst>
        </c:ser>
        <c:dLbls>
          <c:showLegendKey val="0"/>
          <c:showVal val="0"/>
          <c:showCatName val="0"/>
          <c:showSerName val="0"/>
          <c:showPercent val="0"/>
          <c:showBubbleSize val="0"/>
        </c:dLbls>
        <c:marker val="1"/>
        <c:smooth val="0"/>
        <c:axId val="149682432"/>
        <c:axId val="149758336"/>
      </c:lineChart>
      <c:dateAx>
        <c:axId val="149682432"/>
        <c:scaling>
          <c:orientation val="minMax"/>
        </c:scaling>
        <c:delete val="1"/>
        <c:axPos val="b"/>
        <c:numFmt formatCode="ge" sourceLinked="1"/>
        <c:majorTickMark val="none"/>
        <c:minorTickMark val="none"/>
        <c:tickLblPos val="none"/>
        <c:crossAx val="149758336"/>
        <c:crosses val="autoZero"/>
        <c:auto val="1"/>
        <c:lblOffset val="100"/>
        <c:baseTimeUnit val="years"/>
      </c:dateAx>
      <c:valAx>
        <c:axId val="1497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95.88</c:v>
                </c:pt>
                <c:pt idx="1">
                  <c:v>92.98</c:v>
                </c:pt>
                <c:pt idx="2">
                  <c:v>93.37</c:v>
                </c:pt>
                <c:pt idx="3">
                  <c:v>94.08</c:v>
                </c:pt>
                <c:pt idx="4">
                  <c:v>93.91</c:v>
                </c:pt>
              </c:numCache>
            </c:numRef>
          </c:val>
          <c:extLst xmlns:c16r2="http://schemas.microsoft.com/office/drawing/2015/06/chart">
            <c:ext xmlns:c16="http://schemas.microsoft.com/office/drawing/2014/chart" uri="{C3380CC4-5D6E-409C-BE32-E72D297353CC}">
              <c16:uniqueId val="{00000000-E2A4-470E-92DB-5E748D71A124}"/>
            </c:ext>
          </c:extLst>
        </c:ser>
        <c:dLbls>
          <c:showLegendKey val="0"/>
          <c:showVal val="0"/>
          <c:showCatName val="0"/>
          <c:showSerName val="0"/>
          <c:showPercent val="0"/>
          <c:showBubbleSize val="0"/>
        </c:dLbls>
        <c:gapWidth val="150"/>
        <c:axId val="149789312"/>
        <c:axId val="1497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extLst xmlns:c16r2="http://schemas.microsoft.com/office/drawing/2015/06/chart">
            <c:ext xmlns:c16="http://schemas.microsoft.com/office/drawing/2014/chart" uri="{C3380CC4-5D6E-409C-BE32-E72D297353CC}">
              <c16:uniqueId val="{00000001-E2A4-470E-92DB-5E748D71A124}"/>
            </c:ext>
          </c:extLst>
        </c:ser>
        <c:dLbls>
          <c:showLegendKey val="0"/>
          <c:showVal val="0"/>
          <c:showCatName val="0"/>
          <c:showSerName val="0"/>
          <c:showPercent val="0"/>
          <c:showBubbleSize val="0"/>
        </c:dLbls>
        <c:marker val="1"/>
        <c:smooth val="0"/>
        <c:axId val="149789312"/>
        <c:axId val="149795584"/>
      </c:lineChart>
      <c:dateAx>
        <c:axId val="149789312"/>
        <c:scaling>
          <c:orientation val="minMax"/>
        </c:scaling>
        <c:delete val="1"/>
        <c:axPos val="b"/>
        <c:numFmt formatCode="ge" sourceLinked="1"/>
        <c:majorTickMark val="none"/>
        <c:minorTickMark val="none"/>
        <c:tickLblPos val="none"/>
        <c:crossAx val="149795584"/>
        <c:crosses val="autoZero"/>
        <c:auto val="1"/>
        <c:lblOffset val="100"/>
        <c:baseTimeUnit val="years"/>
      </c:dateAx>
      <c:valAx>
        <c:axId val="1497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118.28</c:v>
                </c:pt>
                <c:pt idx="1">
                  <c:v>109.32</c:v>
                </c:pt>
                <c:pt idx="2">
                  <c:v>106.28</c:v>
                </c:pt>
                <c:pt idx="3">
                  <c:v>112.23</c:v>
                </c:pt>
                <c:pt idx="4">
                  <c:v>94.97</c:v>
                </c:pt>
              </c:numCache>
            </c:numRef>
          </c:val>
          <c:extLst xmlns:c16r2="http://schemas.microsoft.com/office/drawing/2015/06/chart">
            <c:ext xmlns:c16="http://schemas.microsoft.com/office/drawing/2014/chart" uri="{C3380CC4-5D6E-409C-BE32-E72D297353CC}">
              <c16:uniqueId val="{00000000-2730-4EC8-99B6-2D73EB9A4B99}"/>
            </c:ext>
          </c:extLst>
        </c:ser>
        <c:dLbls>
          <c:showLegendKey val="0"/>
          <c:showVal val="0"/>
          <c:showCatName val="0"/>
          <c:showSerName val="0"/>
          <c:showPercent val="0"/>
          <c:showBubbleSize val="0"/>
        </c:dLbls>
        <c:gapWidth val="150"/>
        <c:axId val="149228544"/>
        <c:axId val="1492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extLst xmlns:c16r2="http://schemas.microsoft.com/office/drawing/2015/06/chart">
            <c:ext xmlns:c16="http://schemas.microsoft.com/office/drawing/2014/chart" uri="{C3380CC4-5D6E-409C-BE32-E72D297353CC}">
              <c16:uniqueId val="{00000001-2730-4EC8-99B6-2D73EB9A4B99}"/>
            </c:ext>
          </c:extLst>
        </c:ser>
        <c:dLbls>
          <c:showLegendKey val="0"/>
          <c:showVal val="0"/>
          <c:showCatName val="0"/>
          <c:showSerName val="0"/>
          <c:showPercent val="0"/>
          <c:showBubbleSize val="0"/>
        </c:dLbls>
        <c:marker val="1"/>
        <c:smooth val="0"/>
        <c:axId val="149228544"/>
        <c:axId val="149243008"/>
      </c:lineChart>
      <c:dateAx>
        <c:axId val="149228544"/>
        <c:scaling>
          <c:orientation val="minMax"/>
        </c:scaling>
        <c:delete val="1"/>
        <c:axPos val="b"/>
        <c:numFmt formatCode="ge" sourceLinked="1"/>
        <c:majorTickMark val="none"/>
        <c:minorTickMark val="none"/>
        <c:tickLblPos val="none"/>
        <c:crossAx val="149243008"/>
        <c:crosses val="autoZero"/>
        <c:auto val="1"/>
        <c:lblOffset val="100"/>
        <c:baseTimeUnit val="years"/>
      </c:dateAx>
      <c:valAx>
        <c:axId val="1492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01-4B5A-9280-D0BD0D94A738}"/>
            </c:ext>
          </c:extLst>
        </c:ser>
        <c:dLbls>
          <c:showLegendKey val="0"/>
          <c:showVal val="0"/>
          <c:showCatName val="0"/>
          <c:showSerName val="0"/>
          <c:showPercent val="0"/>
          <c:showBubbleSize val="0"/>
        </c:dLbls>
        <c:gapWidth val="150"/>
        <c:axId val="149261696"/>
        <c:axId val="1492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01-4B5A-9280-D0BD0D94A738}"/>
            </c:ext>
          </c:extLst>
        </c:ser>
        <c:dLbls>
          <c:showLegendKey val="0"/>
          <c:showVal val="0"/>
          <c:showCatName val="0"/>
          <c:showSerName val="0"/>
          <c:showPercent val="0"/>
          <c:showBubbleSize val="0"/>
        </c:dLbls>
        <c:marker val="1"/>
        <c:smooth val="0"/>
        <c:axId val="149261696"/>
        <c:axId val="149284352"/>
      </c:lineChart>
      <c:dateAx>
        <c:axId val="149261696"/>
        <c:scaling>
          <c:orientation val="minMax"/>
        </c:scaling>
        <c:delete val="1"/>
        <c:axPos val="b"/>
        <c:numFmt formatCode="ge" sourceLinked="1"/>
        <c:majorTickMark val="none"/>
        <c:minorTickMark val="none"/>
        <c:tickLblPos val="none"/>
        <c:crossAx val="149284352"/>
        <c:crosses val="autoZero"/>
        <c:auto val="1"/>
        <c:lblOffset val="100"/>
        <c:baseTimeUnit val="years"/>
      </c:dateAx>
      <c:valAx>
        <c:axId val="1492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F3-430A-838E-EECD2F4DBBCA}"/>
            </c:ext>
          </c:extLst>
        </c:ser>
        <c:dLbls>
          <c:showLegendKey val="0"/>
          <c:showVal val="0"/>
          <c:showCatName val="0"/>
          <c:showSerName val="0"/>
          <c:showPercent val="0"/>
          <c:showBubbleSize val="0"/>
        </c:dLbls>
        <c:gapWidth val="150"/>
        <c:axId val="149311488"/>
        <c:axId val="1493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F3-430A-838E-EECD2F4DBBCA}"/>
            </c:ext>
          </c:extLst>
        </c:ser>
        <c:dLbls>
          <c:showLegendKey val="0"/>
          <c:showVal val="0"/>
          <c:showCatName val="0"/>
          <c:showSerName val="0"/>
          <c:showPercent val="0"/>
          <c:showBubbleSize val="0"/>
        </c:dLbls>
        <c:marker val="1"/>
        <c:smooth val="0"/>
        <c:axId val="149311488"/>
        <c:axId val="149313408"/>
      </c:lineChart>
      <c:dateAx>
        <c:axId val="149311488"/>
        <c:scaling>
          <c:orientation val="minMax"/>
        </c:scaling>
        <c:delete val="1"/>
        <c:axPos val="b"/>
        <c:numFmt formatCode="ge" sourceLinked="1"/>
        <c:majorTickMark val="none"/>
        <c:minorTickMark val="none"/>
        <c:tickLblPos val="none"/>
        <c:crossAx val="149313408"/>
        <c:crosses val="autoZero"/>
        <c:auto val="1"/>
        <c:lblOffset val="100"/>
        <c:baseTimeUnit val="years"/>
      </c:dateAx>
      <c:valAx>
        <c:axId val="1493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DC-4658-9EBD-778AD38FFF63}"/>
            </c:ext>
          </c:extLst>
        </c:ser>
        <c:dLbls>
          <c:showLegendKey val="0"/>
          <c:showVal val="0"/>
          <c:showCatName val="0"/>
          <c:showSerName val="0"/>
          <c:showPercent val="0"/>
          <c:showBubbleSize val="0"/>
        </c:dLbls>
        <c:gapWidth val="150"/>
        <c:axId val="149422848"/>
        <c:axId val="1494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DC-4658-9EBD-778AD38FFF63}"/>
            </c:ext>
          </c:extLst>
        </c:ser>
        <c:dLbls>
          <c:showLegendKey val="0"/>
          <c:showVal val="0"/>
          <c:showCatName val="0"/>
          <c:showSerName val="0"/>
          <c:showPercent val="0"/>
          <c:showBubbleSize val="0"/>
        </c:dLbls>
        <c:marker val="1"/>
        <c:smooth val="0"/>
        <c:axId val="149422848"/>
        <c:axId val="149424768"/>
      </c:lineChart>
      <c:dateAx>
        <c:axId val="149422848"/>
        <c:scaling>
          <c:orientation val="minMax"/>
        </c:scaling>
        <c:delete val="1"/>
        <c:axPos val="b"/>
        <c:numFmt formatCode="ge" sourceLinked="1"/>
        <c:majorTickMark val="none"/>
        <c:minorTickMark val="none"/>
        <c:tickLblPos val="none"/>
        <c:crossAx val="149424768"/>
        <c:crosses val="autoZero"/>
        <c:auto val="1"/>
        <c:lblOffset val="100"/>
        <c:baseTimeUnit val="years"/>
      </c:dateAx>
      <c:valAx>
        <c:axId val="1494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82-45BD-8AEC-85F679A83B97}"/>
            </c:ext>
          </c:extLst>
        </c:ser>
        <c:dLbls>
          <c:showLegendKey val="0"/>
          <c:showVal val="0"/>
          <c:showCatName val="0"/>
          <c:showSerName val="0"/>
          <c:showPercent val="0"/>
          <c:showBubbleSize val="0"/>
        </c:dLbls>
        <c:gapWidth val="150"/>
        <c:axId val="149470208"/>
        <c:axId val="1494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82-45BD-8AEC-85F679A83B97}"/>
            </c:ext>
          </c:extLst>
        </c:ser>
        <c:dLbls>
          <c:showLegendKey val="0"/>
          <c:showVal val="0"/>
          <c:showCatName val="0"/>
          <c:showSerName val="0"/>
          <c:showPercent val="0"/>
          <c:showBubbleSize val="0"/>
        </c:dLbls>
        <c:marker val="1"/>
        <c:smooth val="0"/>
        <c:axId val="149470208"/>
        <c:axId val="149472384"/>
      </c:lineChart>
      <c:dateAx>
        <c:axId val="149470208"/>
        <c:scaling>
          <c:orientation val="minMax"/>
        </c:scaling>
        <c:delete val="1"/>
        <c:axPos val="b"/>
        <c:numFmt formatCode="ge" sourceLinked="1"/>
        <c:majorTickMark val="none"/>
        <c:minorTickMark val="none"/>
        <c:tickLblPos val="none"/>
        <c:crossAx val="149472384"/>
        <c:crosses val="autoZero"/>
        <c:auto val="1"/>
        <c:lblOffset val="100"/>
        <c:baseTimeUnit val="years"/>
      </c:dateAx>
      <c:valAx>
        <c:axId val="1494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92.85</c:v>
                </c:pt>
                <c:pt idx="1">
                  <c:v>65.760000000000005</c:v>
                </c:pt>
                <c:pt idx="2">
                  <c:v>44</c:v>
                </c:pt>
                <c:pt idx="3">
                  <c:v>227.67</c:v>
                </c:pt>
                <c:pt idx="4">
                  <c:v>214.9</c:v>
                </c:pt>
              </c:numCache>
            </c:numRef>
          </c:val>
          <c:extLst xmlns:c16r2="http://schemas.microsoft.com/office/drawing/2015/06/chart">
            <c:ext xmlns:c16="http://schemas.microsoft.com/office/drawing/2014/chart" uri="{C3380CC4-5D6E-409C-BE32-E72D297353CC}">
              <c16:uniqueId val="{00000000-407C-40B2-B9E4-A27940FD2EBE}"/>
            </c:ext>
          </c:extLst>
        </c:ser>
        <c:dLbls>
          <c:showLegendKey val="0"/>
          <c:showVal val="0"/>
          <c:showCatName val="0"/>
          <c:showSerName val="0"/>
          <c:showPercent val="0"/>
          <c:showBubbleSize val="0"/>
        </c:dLbls>
        <c:gapWidth val="150"/>
        <c:axId val="149502976"/>
        <c:axId val="1495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extLst xmlns:c16r2="http://schemas.microsoft.com/office/drawing/2015/06/chart">
            <c:ext xmlns:c16="http://schemas.microsoft.com/office/drawing/2014/chart" uri="{C3380CC4-5D6E-409C-BE32-E72D297353CC}">
              <c16:uniqueId val="{00000001-407C-40B2-B9E4-A27940FD2EBE}"/>
            </c:ext>
          </c:extLst>
        </c:ser>
        <c:dLbls>
          <c:showLegendKey val="0"/>
          <c:showVal val="0"/>
          <c:showCatName val="0"/>
          <c:showSerName val="0"/>
          <c:showPercent val="0"/>
          <c:showBubbleSize val="0"/>
        </c:dLbls>
        <c:marker val="1"/>
        <c:smooth val="0"/>
        <c:axId val="149502976"/>
        <c:axId val="149513344"/>
      </c:lineChart>
      <c:dateAx>
        <c:axId val="149502976"/>
        <c:scaling>
          <c:orientation val="minMax"/>
        </c:scaling>
        <c:delete val="1"/>
        <c:axPos val="b"/>
        <c:numFmt formatCode="ge" sourceLinked="1"/>
        <c:majorTickMark val="none"/>
        <c:minorTickMark val="none"/>
        <c:tickLblPos val="none"/>
        <c:crossAx val="149513344"/>
        <c:crosses val="autoZero"/>
        <c:auto val="1"/>
        <c:lblOffset val="100"/>
        <c:baseTimeUnit val="years"/>
      </c:dateAx>
      <c:valAx>
        <c:axId val="1495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34.380000000000003</c:v>
                </c:pt>
                <c:pt idx="1">
                  <c:v>37.700000000000003</c:v>
                </c:pt>
                <c:pt idx="2">
                  <c:v>32.81</c:v>
                </c:pt>
                <c:pt idx="3">
                  <c:v>35.26</c:v>
                </c:pt>
                <c:pt idx="4">
                  <c:v>37.79</c:v>
                </c:pt>
              </c:numCache>
            </c:numRef>
          </c:val>
          <c:extLst xmlns:c16r2="http://schemas.microsoft.com/office/drawing/2015/06/chart">
            <c:ext xmlns:c16="http://schemas.microsoft.com/office/drawing/2014/chart" uri="{C3380CC4-5D6E-409C-BE32-E72D297353CC}">
              <c16:uniqueId val="{00000000-10AA-4279-BB40-7F1691E862E9}"/>
            </c:ext>
          </c:extLst>
        </c:ser>
        <c:dLbls>
          <c:showLegendKey val="0"/>
          <c:showVal val="0"/>
          <c:showCatName val="0"/>
          <c:showSerName val="0"/>
          <c:showPercent val="0"/>
          <c:showBubbleSize val="0"/>
        </c:dLbls>
        <c:gapWidth val="150"/>
        <c:axId val="149530496"/>
        <c:axId val="1496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extLst xmlns:c16r2="http://schemas.microsoft.com/office/drawing/2015/06/chart">
            <c:ext xmlns:c16="http://schemas.microsoft.com/office/drawing/2014/chart" uri="{C3380CC4-5D6E-409C-BE32-E72D297353CC}">
              <c16:uniqueId val="{00000001-10AA-4279-BB40-7F1691E862E9}"/>
            </c:ext>
          </c:extLst>
        </c:ser>
        <c:dLbls>
          <c:showLegendKey val="0"/>
          <c:showVal val="0"/>
          <c:showCatName val="0"/>
          <c:showSerName val="0"/>
          <c:showPercent val="0"/>
          <c:showBubbleSize val="0"/>
        </c:dLbls>
        <c:marker val="1"/>
        <c:smooth val="0"/>
        <c:axId val="149530496"/>
        <c:axId val="149618688"/>
      </c:lineChart>
      <c:dateAx>
        <c:axId val="149530496"/>
        <c:scaling>
          <c:orientation val="minMax"/>
        </c:scaling>
        <c:delete val="1"/>
        <c:axPos val="b"/>
        <c:numFmt formatCode="ge" sourceLinked="1"/>
        <c:majorTickMark val="none"/>
        <c:minorTickMark val="none"/>
        <c:tickLblPos val="none"/>
        <c:crossAx val="149618688"/>
        <c:crosses val="autoZero"/>
        <c:auto val="1"/>
        <c:lblOffset val="100"/>
        <c:baseTimeUnit val="years"/>
      </c:dateAx>
      <c:valAx>
        <c:axId val="1496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224.96</c:v>
                </c:pt>
                <c:pt idx="1">
                  <c:v>206.52</c:v>
                </c:pt>
                <c:pt idx="2">
                  <c:v>242.79</c:v>
                </c:pt>
                <c:pt idx="3">
                  <c:v>228.02</c:v>
                </c:pt>
                <c:pt idx="4">
                  <c:v>218.1</c:v>
                </c:pt>
              </c:numCache>
            </c:numRef>
          </c:val>
          <c:extLst xmlns:c16r2="http://schemas.microsoft.com/office/drawing/2015/06/chart">
            <c:ext xmlns:c16="http://schemas.microsoft.com/office/drawing/2014/chart" uri="{C3380CC4-5D6E-409C-BE32-E72D297353CC}">
              <c16:uniqueId val="{00000000-AD79-4F9E-8DD5-B8FBC9E3B324}"/>
            </c:ext>
          </c:extLst>
        </c:ser>
        <c:dLbls>
          <c:showLegendKey val="0"/>
          <c:showVal val="0"/>
          <c:showCatName val="0"/>
          <c:showSerName val="0"/>
          <c:showPercent val="0"/>
          <c:showBubbleSize val="0"/>
        </c:dLbls>
        <c:gapWidth val="150"/>
        <c:axId val="149636992"/>
        <c:axId val="1496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extLst xmlns:c16r2="http://schemas.microsoft.com/office/drawing/2015/06/chart">
            <c:ext xmlns:c16="http://schemas.microsoft.com/office/drawing/2014/chart" uri="{C3380CC4-5D6E-409C-BE32-E72D297353CC}">
              <c16:uniqueId val="{00000001-AD79-4F9E-8DD5-B8FBC9E3B324}"/>
            </c:ext>
          </c:extLst>
        </c:ser>
        <c:dLbls>
          <c:showLegendKey val="0"/>
          <c:showVal val="0"/>
          <c:showCatName val="0"/>
          <c:showSerName val="0"/>
          <c:showPercent val="0"/>
          <c:showBubbleSize val="0"/>
        </c:dLbls>
        <c:marker val="1"/>
        <c:smooth val="0"/>
        <c:axId val="149636992"/>
        <c:axId val="149639168"/>
      </c:lineChart>
      <c:dateAx>
        <c:axId val="149636992"/>
        <c:scaling>
          <c:orientation val="minMax"/>
        </c:scaling>
        <c:delete val="1"/>
        <c:axPos val="b"/>
        <c:numFmt formatCode="ge" sourceLinked="1"/>
        <c:majorTickMark val="none"/>
        <c:minorTickMark val="none"/>
        <c:tickLblPos val="none"/>
        <c:crossAx val="149639168"/>
        <c:crosses val="autoZero"/>
        <c:auto val="1"/>
        <c:lblOffset val="100"/>
        <c:baseTimeUnit val="years"/>
      </c:dateAx>
      <c:valAx>
        <c:axId val="1496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34" zoomScale="70" zoomScaleNormal="7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白浜町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22322</v>
      </c>
      <c r="AJ8" s="55"/>
      <c r="AK8" s="55"/>
      <c r="AL8" s="55"/>
      <c r="AM8" s="55"/>
      <c r="AN8" s="55"/>
      <c r="AO8" s="55"/>
      <c r="AP8" s="56"/>
      <c r="AQ8" s="46">
        <f>データ!R6</f>
        <v>200.96</v>
      </c>
      <c r="AR8" s="46"/>
      <c r="AS8" s="46"/>
      <c r="AT8" s="46"/>
      <c r="AU8" s="46"/>
      <c r="AV8" s="46"/>
      <c r="AW8" s="46"/>
      <c r="AX8" s="46"/>
      <c r="AY8" s="46">
        <f>データ!S6</f>
        <v>111.08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4.7300000000000004</v>
      </c>
      <c r="S10" s="46"/>
      <c r="T10" s="46"/>
      <c r="U10" s="46"/>
      <c r="V10" s="46"/>
      <c r="W10" s="46"/>
      <c r="X10" s="46"/>
      <c r="Y10" s="46"/>
      <c r="Z10" s="80">
        <f>データ!P6</f>
        <v>1382</v>
      </c>
      <c r="AA10" s="80"/>
      <c r="AB10" s="80"/>
      <c r="AC10" s="80"/>
      <c r="AD10" s="80"/>
      <c r="AE10" s="80"/>
      <c r="AF10" s="80"/>
      <c r="AG10" s="80"/>
      <c r="AH10" s="2"/>
      <c r="AI10" s="80">
        <f>データ!T6</f>
        <v>1047</v>
      </c>
      <c r="AJ10" s="80"/>
      <c r="AK10" s="80"/>
      <c r="AL10" s="80"/>
      <c r="AM10" s="80"/>
      <c r="AN10" s="80"/>
      <c r="AO10" s="80"/>
      <c r="AP10" s="80"/>
      <c r="AQ10" s="46">
        <f>データ!U6</f>
        <v>17.54</v>
      </c>
      <c r="AR10" s="46"/>
      <c r="AS10" s="46"/>
      <c r="AT10" s="46"/>
      <c r="AU10" s="46"/>
      <c r="AV10" s="46"/>
      <c r="AW10" s="46"/>
      <c r="AX10" s="46"/>
      <c r="AY10" s="46">
        <f>データ!V6</f>
        <v>59.69</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304018</v>
      </c>
      <c r="D6" s="31">
        <f t="shared" si="3"/>
        <v>47</v>
      </c>
      <c r="E6" s="31">
        <f t="shared" si="3"/>
        <v>1</v>
      </c>
      <c r="F6" s="31">
        <f t="shared" si="3"/>
        <v>0</v>
      </c>
      <c r="G6" s="31">
        <f t="shared" si="3"/>
        <v>0</v>
      </c>
      <c r="H6" s="31" t="str">
        <f t="shared" si="3"/>
        <v>和歌山県　白浜町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4.7300000000000004</v>
      </c>
      <c r="P6" s="32">
        <f t="shared" si="3"/>
        <v>1382</v>
      </c>
      <c r="Q6" s="32">
        <f t="shared" si="3"/>
        <v>22322</v>
      </c>
      <c r="R6" s="32">
        <f t="shared" si="3"/>
        <v>200.96</v>
      </c>
      <c r="S6" s="32">
        <f t="shared" si="3"/>
        <v>111.08</v>
      </c>
      <c r="T6" s="32">
        <f t="shared" si="3"/>
        <v>1047</v>
      </c>
      <c r="U6" s="32">
        <f t="shared" si="3"/>
        <v>17.54</v>
      </c>
      <c r="V6" s="32">
        <f t="shared" si="3"/>
        <v>59.69</v>
      </c>
      <c r="W6" s="33">
        <f>IF(W7="",NA(),W7)</f>
        <v>118.28</v>
      </c>
      <c r="X6" s="33">
        <f t="shared" ref="X6:AF6" si="4">IF(X7="",NA(),X7)</f>
        <v>109.32</v>
      </c>
      <c r="Y6" s="33">
        <f t="shared" si="4"/>
        <v>106.28</v>
      </c>
      <c r="Z6" s="33">
        <f t="shared" si="4"/>
        <v>112.23</v>
      </c>
      <c r="AA6" s="33">
        <f t="shared" si="4"/>
        <v>94.97</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92.85</v>
      </c>
      <c r="BE6" s="33">
        <f t="shared" ref="BE6:BM6" si="7">IF(BE7="",NA(),BE7)</f>
        <v>65.760000000000005</v>
      </c>
      <c r="BF6" s="33">
        <f t="shared" si="7"/>
        <v>44</v>
      </c>
      <c r="BG6" s="33">
        <f t="shared" si="7"/>
        <v>227.67</v>
      </c>
      <c r="BH6" s="33">
        <f t="shared" si="7"/>
        <v>214.9</v>
      </c>
      <c r="BI6" s="33">
        <f t="shared" si="7"/>
        <v>1442.51</v>
      </c>
      <c r="BJ6" s="33">
        <f t="shared" si="7"/>
        <v>1496.15</v>
      </c>
      <c r="BK6" s="33">
        <f t="shared" si="7"/>
        <v>1462.56</v>
      </c>
      <c r="BL6" s="33">
        <f t="shared" si="7"/>
        <v>1486.62</v>
      </c>
      <c r="BM6" s="33">
        <f t="shared" si="7"/>
        <v>1510.14</v>
      </c>
      <c r="BN6" s="32" t="str">
        <f>IF(BN7="","",IF(BN7="-","【-】","【"&amp;SUBSTITUTE(TEXT(BN7,"#,##0.00"),"-","△")&amp;"】"))</f>
        <v>【1,242.90】</v>
      </c>
      <c r="BO6" s="33">
        <f>IF(BO7="",NA(),BO7)</f>
        <v>34.380000000000003</v>
      </c>
      <c r="BP6" s="33">
        <f t="shared" ref="BP6:BX6" si="8">IF(BP7="",NA(),BP7)</f>
        <v>37.700000000000003</v>
      </c>
      <c r="BQ6" s="33">
        <f t="shared" si="8"/>
        <v>32.81</v>
      </c>
      <c r="BR6" s="33">
        <f t="shared" si="8"/>
        <v>35.26</v>
      </c>
      <c r="BS6" s="33">
        <f t="shared" si="8"/>
        <v>37.79</v>
      </c>
      <c r="BT6" s="33">
        <f t="shared" si="8"/>
        <v>33.299999999999997</v>
      </c>
      <c r="BU6" s="33">
        <f t="shared" si="8"/>
        <v>33.01</v>
      </c>
      <c r="BV6" s="33">
        <f t="shared" si="8"/>
        <v>32.39</v>
      </c>
      <c r="BW6" s="33">
        <f t="shared" si="8"/>
        <v>24.39</v>
      </c>
      <c r="BX6" s="33">
        <f t="shared" si="8"/>
        <v>22.67</v>
      </c>
      <c r="BY6" s="32" t="str">
        <f>IF(BY7="","",IF(BY7="-","【-】","【"&amp;SUBSTITUTE(TEXT(BY7,"#,##0.00"),"-","△")&amp;"】"))</f>
        <v>【33.35】</v>
      </c>
      <c r="BZ6" s="33">
        <f>IF(BZ7="",NA(),BZ7)</f>
        <v>224.96</v>
      </c>
      <c r="CA6" s="33">
        <f t="shared" ref="CA6:CI6" si="9">IF(CA7="",NA(),CA7)</f>
        <v>206.52</v>
      </c>
      <c r="CB6" s="33">
        <f t="shared" si="9"/>
        <v>242.79</v>
      </c>
      <c r="CC6" s="33">
        <f t="shared" si="9"/>
        <v>228.02</v>
      </c>
      <c r="CD6" s="33">
        <f t="shared" si="9"/>
        <v>218.1</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57.37</v>
      </c>
      <c r="CL6" s="33">
        <f t="shared" ref="CL6:CT6" si="10">IF(CL7="",NA(),CL7)</f>
        <v>58.59</v>
      </c>
      <c r="CM6" s="33">
        <f t="shared" si="10"/>
        <v>57.66</v>
      </c>
      <c r="CN6" s="33">
        <f t="shared" si="10"/>
        <v>57.3</v>
      </c>
      <c r="CO6" s="33">
        <f t="shared" si="10"/>
        <v>55.38</v>
      </c>
      <c r="CP6" s="33">
        <f t="shared" si="10"/>
        <v>50.66</v>
      </c>
      <c r="CQ6" s="33">
        <f t="shared" si="10"/>
        <v>51.11</v>
      </c>
      <c r="CR6" s="33">
        <f t="shared" si="10"/>
        <v>50.49</v>
      </c>
      <c r="CS6" s="33">
        <f t="shared" si="10"/>
        <v>48.36</v>
      </c>
      <c r="CT6" s="33">
        <f t="shared" si="10"/>
        <v>48.7</v>
      </c>
      <c r="CU6" s="32" t="str">
        <f>IF(CU7="","",IF(CU7="-","【-】","【"&amp;SUBSTITUTE(TEXT(CU7,"#,##0.00"),"-","△")&amp;"】"))</f>
        <v>【57.58】</v>
      </c>
      <c r="CV6" s="33">
        <f>IF(CV7="",NA(),CV7)</f>
        <v>95.88</v>
      </c>
      <c r="CW6" s="33">
        <f t="shared" ref="CW6:DE6" si="11">IF(CW7="",NA(),CW7)</f>
        <v>92.98</v>
      </c>
      <c r="CX6" s="33">
        <f t="shared" si="11"/>
        <v>93.37</v>
      </c>
      <c r="CY6" s="33">
        <f t="shared" si="11"/>
        <v>94.08</v>
      </c>
      <c r="CZ6" s="33">
        <f t="shared" si="11"/>
        <v>93.91</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1.44</v>
      </c>
      <c r="ED6" s="33">
        <f t="shared" ref="ED6:EL6" si="14">IF(ED7="",NA(),ED7)</f>
        <v>0.91</v>
      </c>
      <c r="EE6" s="33">
        <f t="shared" si="14"/>
        <v>0.38</v>
      </c>
      <c r="EF6" s="32">
        <f t="shared" si="14"/>
        <v>0</v>
      </c>
      <c r="EG6" s="33">
        <f t="shared" si="14"/>
        <v>0.32</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304018</v>
      </c>
      <c r="D7" s="35">
        <v>47</v>
      </c>
      <c r="E7" s="35">
        <v>1</v>
      </c>
      <c r="F7" s="35">
        <v>0</v>
      </c>
      <c r="G7" s="35">
        <v>0</v>
      </c>
      <c r="H7" s="35" t="s">
        <v>93</v>
      </c>
      <c r="I7" s="35" t="s">
        <v>94</v>
      </c>
      <c r="J7" s="35" t="s">
        <v>95</v>
      </c>
      <c r="K7" s="35" t="s">
        <v>96</v>
      </c>
      <c r="L7" s="35" t="s">
        <v>97</v>
      </c>
      <c r="M7" s="36" t="s">
        <v>98</v>
      </c>
      <c r="N7" s="36" t="s">
        <v>99</v>
      </c>
      <c r="O7" s="36">
        <v>4.7300000000000004</v>
      </c>
      <c r="P7" s="36">
        <v>1382</v>
      </c>
      <c r="Q7" s="36">
        <v>22322</v>
      </c>
      <c r="R7" s="36">
        <v>200.96</v>
      </c>
      <c r="S7" s="36">
        <v>111.08</v>
      </c>
      <c r="T7" s="36">
        <v>1047</v>
      </c>
      <c r="U7" s="36">
        <v>17.54</v>
      </c>
      <c r="V7" s="36">
        <v>59.69</v>
      </c>
      <c r="W7" s="36">
        <v>118.28</v>
      </c>
      <c r="X7" s="36">
        <v>109.32</v>
      </c>
      <c r="Y7" s="36">
        <v>106.28</v>
      </c>
      <c r="Z7" s="36">
        <v>112.23</v>
      </c>
      <c r="AA7" s="36">
        <v>94.97</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92.85</v>
      </c>
      <c r="BE7" s="36">
        <v>65.760000000000005</v>
      </c>
      <c r="BF7" s="36">
        <v>44</v>
      </c>
      <c r="BG7" s="36">
        <v>227.67</v>
      </c>
      <c r="BH7" s="36">
        <v>214.9</v>
      </c>
      <c r="BI7" s="36">
        <v>1442.51</v>
      </c>
      <c r="BJ7" s="36">
        <v>1496.15</v>
      </c>
      <c r="BK7" s="36">
        <v>1462.56</v>
      </c>
      <c r="BL7" s="36">
        <v>1486.62</v>
      </c>
      <c r="BM7" s="36">
        <v>1510.14</v>
      </c>
      <c r="BN7" s="36">
        <v>1242.9000000000001</v>
      </c>
      <c r="BO7" s="36">
        <v>34.380000000000003</v>
      </c>
      <c r="BP7" s="36">
        <v>37.700000000000003</v>
      </c>
      <c r="BQ7" s="36">
        <v>32.81</v>
      </c>
      <c r="BR7" s="36">
        <v>35.26</v>
      </c>
      <c r="BS7" s="36">
        <v>37.79</v>
      </c>
      <c r="BT7" s="36">
        <v>33.299999999999997</v>
      </c>
      <c r="BU7" s="36">
        <v>33.01</v>
      </c>
      <c r="BV7" s="36">
        <v>32.39</v>
      </c>
      <c r="BW7" s="36">
        <v>24.39</v>
      </c>
      <c r="BX7" s="36">
        <v>22.67</v>
      </c>
      <c r="BY7" s="36">
        <v>33.35</v>
      </c>
      <c r="BZ7" s="36">
        <v>224.96</v>
      </c>
      <c r="CA7" s="36">
        <v>206.52</v>
      </c>
      <c r="CB7" s="36">
        <v>242.79</v>
      </c>
      <c r="CC7" s="36">
        <v>228.02</v>
      </c>
      <c r="CD7" s="36">
        <v>218.1</v>
      </c>
      <c r="CE7" s="36">
        <v>526.57000000000005</v>
      </c>
      <c r="CF7" s="36">
        <v>523.08000000000004</v>
      </c>
      <c r="CG7" s="36">
        <v>530.83000000000004</v>
      </c>
      <c r="CH7" s="36">
        <v>734.18</v>
      </c>
      <c r="CI7" s="36">
        <v>789.62</v>
      </c>
      <c r="CJ7" s="36">
        <v>524.69000000000005</v>
      </c>
      <c r="CK7" s="36">
        <v>57.37</v>
      </c>
      <c r="CL7" s="36">
        <v>58.59</v>
      </c>
      <c r="CM7" s="36">
        <v>57.66</v>
      </c>
      <c r="CN7" s="36">
        <v>57.3</v>
      </c>
      <c r="CO7" s="36">
        <v>55.38</v>
      </c>
      <c r="CP7" s="36">
        <v>50.66</v>
      </c>
      <c r="CQ7" s="36">
        <v>51.11</v>
      </c>
      <c r="CR7" s="36">
        <v>50.49</v>
      </c>
      <c r="CS7" s="36">
        <v>48.36</v>
      </c>
      <c r="CT7" s="36">
        <v>48.7</v>
      </c>
      <c r="CU7" s="36">
        <v>57.58</v>
      </c>
      <c r="CV7" s="36">
        <v>95.88</v>
      </c>
      <c r="CW7" s="36">
        <v>92.98</v>
      </c>
      <c r="CX7" s="36">
        <v>93.37</v>
      </c>
      <c r="CY7" s="36">
        <v>94.08</v>
      </c>
      <c r="CZ7" s="36">
        <v>93.91</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1.44</v>
      </c>
      <c r="ED7" s="36">
        <v>0.91</v>
      </c>
      <c r="EE7" s="36">
        <v>0.38</v>
      </c>
      <c r="EF7" s="36">
        <v>0</v>
      </c>
      <c r="EG7" s="36">
        <v>0.32</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cp:lastPrinted>2017-02-13T02:18:56Z</cp:lastPrinted>
  <dcterms:created xsi:type="dcterms:W3CDTF">2016-12-02T02:20:16Z</dcterms:created>
  <dcterms:modified xsi:type="dcterms:W3CDTF">2017-02-13T02:18:57Z</dcterms:modified>
  <cp:category/>
</cp:coreProperties>
</file>