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12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<sst xmlns="http://schemas.openxmlformats.org/spreadsheetml/2006/main" count="217" uniqueCount="107">
  <si>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</si>
  <si>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</si>
  <si>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</si>
  <si>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</si>
  <si>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</si>
  <si>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</si>
  <si>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</si>
  <si>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</si>
  <si>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</si>
  <si>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</si>
  <si>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</si>
  <si>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</si>
  <si>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</si>
  <si>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</si>
  <si>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</si>
  <si>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</si>
  <si>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</si>
  <si>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</si>
  <si>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</si>
  <si>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</si>
  <si>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</si>
  <si>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</si>
  <si>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</si>
  <si>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</si>
  <si>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</si>
  <si>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</si>
  <si>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</si>
  <si>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</si>
  <si>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</si>
  <si>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</si>
  <si>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</si>
  <si>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</si>
  <si>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</si>
  <si>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</si>
  <si>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</si>
  <si>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</si>
  <si>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</si>
  <si>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</si>
  <si>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</si>
  <si>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</si>
  <si>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</si>
  <si>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</si>
  <si>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</si>
  <si>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</si>
  <si>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</si>
  <si>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</si>
  <si>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</si>
  <si>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</si>
  <si>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</si>
  <si>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</si>
  <si>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</si>
  <si>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</si>
  <si>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</si>
  <si>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</si>
  <si>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</si>
  <si>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</si>
  <si>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</si>
  <si>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</si>
  <si>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</si>
  <si>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</si>
  <si>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</si>
  <si>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</si>
  <si>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</si>
  <si>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</si>
  <si>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</si>
  <si>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</si>
  <si>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</si>
  <si>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</si>
  <si>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</si>
  <si>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</si>
  <si>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</si>
  <si>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</si>
  <si>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</si>
  <si>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</si>
  <si>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</si>
  <si>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</si>
  <si>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</si>
  <si>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</si>
  <si>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</si>
  <si>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</si>
  <si>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</si>
  <si>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</si>
  <si>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</si>
  <si>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</si>
  <si>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</si>
  <si>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</si>
  <si>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</si>
  <si>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</si>
  <si>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</si>
  <si>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</si>
  <si>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</si>
  <si>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</si>
  <si>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</si>
  <si>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白浜町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</si>
  <si>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</si>
  <si>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</si>
  <si>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</si>
  <si>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</si>
  <si>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</si>
  <si>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</si>
  <si>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</si>
  <si>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</si>
  <si>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</si>
  <si>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</si>
  <si>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更新は、年次的に実施しているが、管路経年化率が上昇している。第４期拡張時の布設管が法定耐用年数を迎えているため毎年の更新量では足りていない。また、有形固定資産減価償却率も上昇しており、管路だけでなく施設においても法定耐用年数に近づいているため、施設更新等必要性の高い順に計画をたて実施していく必要がある。</t>
    <rPh sb="0" eb="2">
      <t>カンロ</t>
    </rPh>
    <rPh sb="3" eb="5">
      <t>コウシン</t>
    </rPh>
    <rPh sb="7" eb="9">
      <t>ネンジ</t>
    </rPh>
    <rPh sb="9" eb="10">
      <t>テキ</t>
    </rPh>
    <rPh sb="11" eb="13">
      <t>ジッシ</t>
    </rPh>
    <rPh sb="19" eb="21">
      <t>カンロ</t>
    </rPh>
    <rPh sb="21" eb="24">
      <t>ケイネンカ</t>
    </rPh>
    <rPh sb="24" eb="25">
      <t>リツ</t>
    </rPh>
    <rPh sb="26" eb="28">
      <t>ジョウショウ</t>
    </rPh>
    <rPh sb="33" eb="34">
      <t>ダイ</t>
    </rPh>
    <rPh sb="35" eb="36">
      <t>キ</t>
    </rPh>
    <rPh sb="36" eb="38">
      <t>カクチョウ</t>
    </rPh>
    <rPh sb="38" eb="39">
      <t>ジ</t>
    </rPh>
    <rPh sb="40" eb="42">
      <t>フセツ</t>
    </rPh>
    <rPh sb="42" eb="43">
      <t>カン</t>
    </rPh>
    <rPh sb="44" eb="46">
      <t>ホウテイ</t>
    </rPh>
    <rPh sb="46" eb="48">
      <t>タイヨウ</t>
    </rPh>
    <rPh sb="48" eb="50">
      <t>ネンスウ</t>
    </rPh>
    <rPh sb="51" eb="52">
      <t>ムカ</t>
    </rPh>
    <rPh sb="58" eb="60">
      <t>マイトシ</t>
    </rPh>
    <rPh sb="61" eb="63">
      <t>コウシン</t>
    </rPh>
    <rPh sb="63" eb="64">
      <t>リョウ</t>
    </rPh>
    <rPh sb="66" eb="67">
      <t>タ</t>
    </rPh>
    <rPh sb="76" eb="78">
      <t>ユウケイ</t>
    </rPh>
    <rPh sb="78" eb="80">
      <t>コテイ</t>
    </rPh>
    <rPh sb="80" eb="82">
      <t>シサン</t>
    </rPh>
    <rPh sb="82" eb="84">
      <t>ゲンカ</t>
    </rPh>
    <rPh sb="84" eb="86">
      <t>ショウキャク</t>
    </rPh>
    <rPh sb="86" eb="87">
      <t>リツ</t>
    </rPh>
    <rPh sb="88" eb="90">
      <t>ジョウショウ</t>
    </rPh>
    <rPh sb="95" eb="97">
      <t>カンロ</t>
    </rPh>
    <rPh sb="102" eb="104">
      <t>シセツ</t>
    </rPh>
    <rPh sb="109" eb="111">
      <t>ホウテイ</t>
    </rPh>
    <rPh sb="111" eb="113">
      <t>タイヨウ</t>
    </rPh>
    <rPh sb="113" eb="115">
      <t>ネンスウ</t>
    </rPh>
    <rPh sb="116" eb="117">
      <t>チカ</t>
    </rPh>
    <rPh sb="125" eb="127">
      <t>シセツ</t>
    </rPh>
    <rPh sb="127" eb="130">
      <t>コウシントウ</t>
    </rPh>
    <rPh sb="130" eb="133">
      <t>ヒツヨウセイ</t>
    </rPh>
    <rPh sb="134" eb="135">
      <t>タカ</t>
    </rPh>
    <rPh sb="136" eb="137">
      <t>ジュン</t>
    </rPh>
    <rPh sb="138" eb="140">
      <t>ケイカク</t>
    </rPh>
    <rPh sb="143" eb="145">
      <t>ジッシ</t>
    </rPh>
    <rPh sb="149" eb="151">
      <t>ヒツヨウ</t>
    </rPh>
    <phoneticPr fontId="4"/>
  </si>
  <si>
    <t>①経営収支比率
会計基準の改正（平成２６年度～）により長期前受金戻入を算入しているため113.61％となっているが、給水収益の減少に伴い、年々減少傾向にある。
③流動比率
短期の支払い能力を示す流動比率においても、会計基準の改正により著しく減少したが、1046.27％と十分確保できている。
④企業債残高対給水収益比率
管路更新や小規模な建設改良は企業債の借り入れを抑制しており、元金の償還によるなだらかな減少傾向にあるが、大規模な施設更新を控えており、今後上昇することが予想される。
⑤料金回収率
現在100％を超えているが、給水収益が減少しているため、低下することが予想される。
⑥給水原価
費用においては節減に努めているが、ほぼ横ばい状態である。
⑦施設利用率
給水人口の減少により給水量も減少しており、施設利用率も比例し減少する一方である。
⑧有収率
漏水調査を実施し、修繕を行ったことにより84.87％まで回復することができた。全国平均と比較するとまだまだ低いため、引き続き向上に努めなければならない。</t>
    <rPh sb="1" eb="3">
      <t>ケイエイ</t>
    </rPh>
    <rPh sb="3" eb="5">
      <t>シュウシ</t>
    </rPh>
    <rPh sb="5" eb="7">
      <t>ヒリツ</t>
    </rPh>
    <rPh sb="8" eb="10">
      <t>カイケイ</t>
    </rPh>
    <rPh sb="10" eb="12">
      <t>キジュン</t>
    </rPh>
    <rPh sb="13" eb="15">
      <t>カイセイ</t>
    </rPh>
    <rPh sb="16" eb="18">
      <t>ヘイセイ</t>
    </rPh>
    <rPh sb="20" eb="21">
      <t>ネン</t>
    </rPh>
    <rPh sb="21" eb="22">
      <t>ド</t>
    </rPh>
    <rPh sb="27" eb="29">
      <t>チョウキ</t>
    </rPh>
    <rPh sb="29" eb="31">
      <t>マエウケ</t>
    </rPh>
    <rPh sb="31" eb="32">
      <t>キン</t>
    </rPh>
    <rPh sb="32" eb="34">
      <t>レイニュウ</t>
    </rPh>
    <rPh sb="35" eb="37">
      <t>サンニュウ</t>
    </rPh>
    <rPh sb="58" eb="60">
      <t>キュウスイ</t>
    </rPh>
    <rPh sb="60" eb="62">
      <t>シュウエキ</t>
    </rPh>
    <rPh sb="63" eb="65">
      <t>ゲンショウ</t>
    </rPh>
    <rPh sb="66" eb="67">
      <t>トモナ</t>
    </rPh>
    <rPh sb="69" eb="71">
      <t>ネンネン</t>
    </rPh>
    <rPh sb="71" eb="73">
      <t>ゲンショウ</t>
    </rPh>
    <rPh sb="73" eb="75">
      <t>ケイコウ</t>
    </rPh>
    <rPh sb="81" eb="83">
      <t>リュウドウ</t>
    </rPh>
    <rPh sb="83" eb="85">
      <t>ヒリツ</t>
    </rPh>
    <rPh sb="86" eb="88">
      <t>タンキ</t>
    </rPh>
    <rPh sb="89" eb="91">
      <t>シハラ</t>
    </rPh>
    <rPh sb="92" eb="94">
      <t>ノウリョク</t>
    </rPh>
    <rPh sb="95" eb="96">
      <t>シメ</t>
    </rPh>
    <rPh sb="97" eb="99">
      <t>リュウドウ</t>
    </rPh>
    <rPh sb="99" eb="101">
      <t>ヒリツ</t>
    </rPh>
    <rPh sb="107" eb="109">
      <t>カイケイ</t>
    </rPh>
    <rPh sb="109" eb="111">
      <t>キジュン</t>
    </rPh>
    <rPh sb="112" eb="114">
      <t>カイセイ</t>
    </rPh>
    <rPh sb="117" eb="118">
      <t>イチジル</t>
    </rPh>
    <rPh sb="120" eb="122">
      <t>ゲンショウ</t>
    </rPh>
    <rPh sb="135" eb="137">
      <t>ジュウブン</t>
    </rPh>
    <rPh sb="137" eb="139">
      <t>カクホ</t>
    </rPh>
    <rPh sb="147" eb="149">
      <t>キギョウ</t>
    </rPh>
    <rPh sb="149" eb="150">
      <t>サイ</t>
    </rPh>
    <rPh sb="150" eb="152">
      <t>ザンダカ</t>
    </rPh>
    <rPh sb="152" eb="153">
      <t>タイ</t>
    </rPh>
    <rPh sb="153" eb="155">
      <t>キュウスイ</t>
    </rPh>
    <rPh sb="155" eb="157">
      <t>シュウエキ</t>
    </rPh>
    <rPh sb="157" eb="159">
      <t>ヒリツ</t>
    </rPh>
    <rPh sb="160" eb="162">
      <t>カンロ</t>
    </rPh>
    <rPh sb="162" eb="164">
      <t>コウシン</t>
    </rPh>
    <rPh sb="165" eb="168">
      <t>ショウキボ</t>
    </rPh>
    <rPh sb="169" eb="171">
      <t>ケンセツ</t>
    </rPh>
    <rPh sb="171" eb="173">
      <t>カイリョウ</t>
    </rPh>
    <rPh sb="174" eb="176">
      <t>キギョウ</t>
    </rPh>
    <rPh sb="176" eb="177">
      <t>サイ</t>
    </rPh>
    <rPh sb="178" eb="179">
      <t>カ</t>
    </rPh>
    <rPh sb="180" eb="181">
      <t>イ</t>
    </rPh>
    <rPh sb="183" eb="185">
      <t>ヨクセイ</t>
    </rPh>
    <rPh sb="190" eb="192">
      <t>ガンキン</t>
    </rPh>
    <rPh sb="193" eb="195">
      <t>ショウカン</t>
    </rPh>
    <rPh sb="203" eb="205">
      <t>ゲンショウ</t>
    </rPh>
    <rPh sb="205" eb="207">
      <t>ケイコウ</t>
    </rPh>
    <rPh sb="212" eb="215">
      <t>ダイキボ</t>
    </rPh>
    <rPh sb="216" eb="218">
      <t>シセツ</t>
    </rPh>
    <rPh sb="218" eb="220">
      <t>コウシン</t>
    </rPh>
    <rPh sb="221" eb="222">
      <t>ヒカ</t>
    </rPh>
    <rPh sb="227" eb="229">
      <t>コンゴ</t>
    </rPh>
    <rPh sb="229" eb="231">
      <t>ジョウショウ</t>
    </rPh>
    <rPh sb="236" eb="238">
      <t>ヨソウ</t>
    </rPh>
    <rPh sb="244" eb="246">
      <t>リョウキン</t>
    </rPh>
    <rPh sb="246" eb="248">
      <t>カイシュウ</t>
    </rPh>
    <rPh sb="248" eb="249">
      <t>リツ</t>
    </rPh>
    <rPh sb="250" eb="252">
      <t>ゲンザイ</t>
    </rPh>
    <rPh sb="257" eb="258">
      <t>コ</t>
    </rPh>
    <rPh sb="264" eb="266">
      <t>キュウスイ</t>
    </rPh>
    <rPh sb="266" eb="268">
      <t>シュウエキ</t>
    </rPh>
    <rPh sb="269" eb="271">
      <t>ゲンショウ</t>
    </rPh>
    <rPh sb="293" eb="295">
      <t>キュウスイ</t>
    </rPh>
    <rPh sb="295" eb="297">
      <t>ゲンカ</t>
    </rPh>
    <rPh sb="298" eb="300">
      <t>ヒヨウ</t>
    </rPh>
    <rPh sb="305" eb="307">
      <t>セツゲン</t>
    </rPh>
    <rPh sb="308" eb="309">
      <t>ツト</t>
    </rPh>
    <rPh sb="317" eb="318">
      <t>ヨコ</t>
    </rPh>
    <rPh sb="320" eb="322">
      <t>ジョウタイ</t>
    </rPh>
    <rPh sb="328" eb="330">
      <t>シセツ</t>
    </rPh>
    <rPh sb="330" eb="333">
      <t>リヨウリツ</t>
    </rPh>
    <rPh sb="334" eb="336">
      <t>キュウスイ</t>
    </rPh>
    <rPh sb="336" eb="338">
      <t>ジンコウ</t>
    </rPh>
    <rPh sb="339" eb="341">
      <t>ゲンショウ</t>
    </rPh>
    <rPh sb="344" eb="346">
      <t>キュウスイ</t>
    </rPh>
    <rPh sb="346" eb="347">
      <t>リョウ</t>
    </rPh>
    <rPh sb="348" eb="350">
      <t>ゲンショウ</t>
    </rPh>
    <rPh sb="355" eb="357">
      <t>シセツ</t>
    </rPh>
    <rPh sb="357" eb="359">
      <t>リヨウ</t>
    </rPh>
    <rPh sb="359" eb="360">
      <t>リツ</t>
    </rPh>
    <rPh sb="361" eb="363">
      <t>ヒレイ</t>
    </rPh>
    <rPh sb="364" eb="366">
      <t>ゲンショウ</t>
    </rPh>
    <rPh sb="368" eb="370">
      <t>イッポウ</t>
    </rPh>
    <rPh sb="378" eb="379">
      <t>リツ</t>
    </rPh>
    <rPh sb="380" eb="382">
      <t>ロウスイ</t>
    </rPh>
    <rPh sb="382" eb="384">
      <t>チョウサ</t>
    </rPh>
    <rPh sb="385" eb="387">
      <t>ジッシ</t>
    </rPh>
    <rPh sb="389" eb="391">
      <t>シュウゼン</t>
    </rPh>
    <rPh sb="392" eb="393">
      <t>オコナ</t>
    </rPh>
    <rPh sb="408" eb="410">
      <t>カイフク</t>
    </rPh>
    <rPh sb="419" eb="421">
      <t>ゼンコク</t>
    </rPh>
    <rPh sb="421" eb="423">
      <t>ヘイキン</t>
    </rPh>
    <rPh sb="424" eb="426">
      <t>ヒカク</t>
    </rPh>
    <rPh sb="433" eb="434">
      <t>ヒク</t>
    </rPh>
    <rPh sb="438" eb="439">
      <t>ヒ</t>
    </rPh>
    <rPh sb="440" eb="441">
      <t>ツヅ</t>
    </rPh>
    <rPh sb="442" eb="444">
      <t>コウジョウ</t>
    </rPh>
    <rPh sb="445" eb="446">
      <t>ツト</t>
    </rPh>
    <phoneticPr fontId="4"/>
  </si>
  <si>
    <t>白浜町の人口、有収水量は減少しており、それに伴い給水収益が減少傾向にある。費用面においても費用の節減に努めなければならないが、現在の給水収益では健全な経営を行うには年々厳しくなっている状況である。
今後引き続き管路や大規模な施設の更新等、設備投資が必須であるため、料金改定も視野にいれ、財源を確保する必要がある。</t>
    <rPh sb="0" eb="3">
      <t>シラハマチョウ</t>
    </rPh>
    <rPh sb="4" eb="6">
      <t>ジンコウ</t>
    </rPh>
    <rPh sb="12" eb="14">
      <t>ゲンショウ</t>
    </rPh>
    <rPh sb="22" eb="23">
      <t>トモナ</t>
    </rPh>
    <rPh sb="24" eb="26">
      <t>キュウスイ</t>
    </rPh>
    <rPh sb="26" eb="28">
      <t>シュウエキ</t>
    </rPh>
    <rPh sb="29" eb="31">
      <t>ゲンショウ</t>
    </rPh>
    <rPh sb="31" eb="33">
      <t>ケイコウ</t>
    </rPh>
    <rPh sb="37" eb="39">
      <t>ヒヨウ</t>
    </rPh>
    <rPh sb="39" eb="40">
      <t>メン</t>
    </rPh>
    <rPh sb="45" eb="47">
      <t>ヒヨウ</t>
    </rPh>
    <rPh sb="48" eb="50">
      <t>セツゲン</t>
    </rPh>
    <rPh sb="51" eb="52">
      <t>ツト</t>
    </rPh>
    <rPh sb="63" eb="65">
      <t>ゲンザイ</t>
    </rPh>
    <rPh sb="66" eb="68">
      <t>キュウスイ</t>
    </rPh>
    <rPh sb="68" eb="70">
      <t>シュウエキ</t>
    </rPh>
    <rPh sb="72" eb="74">
      <t>ケンゼン</t>
    </rPh>
    <rPh sb="75" eb="77">
      <t>ケイエイ</t>
    </rPh>
    <rPh sb="78" eb="79">
      <t>オコナ</t>
    </rPh>
    <rPh sb="82" eb="84">
      <t>ネンネン</t>
    </rPh>
    <rPh sb="84" eb="85">
      <t>キビ</t>
    </rPh>
    <rPh sb="92" eb="94">
      <t>ジョウキョウ</t>
    </rPh>
    <rPh sb="99" eb="101">
      <t>コンゴ</t>
    </rPh>
    <rPh sb="101" eb="102">
      <t>ヒ</t>
    </rPh>
    <rPh sb="103" eb="104">
      <t>ツヅ</t>
    </rPh>
    <rPh sb="105" eb="107">
      <t>カンロ</t>
    </rPh>
    <rPh sb="108" eb="111">
      <t>ダイキボ</t>
    </rPh>
    <rPh sb="112" eb="114">
      <t>シセツ</t>
    </rPh>
    <rPh sb="115" eb="118">
      <t>コウシントウ</t>
    </rPh>
    <rPh sb="119" eb="121">
      <t>セツビ</t>
    </rPh>
    <rPh sb="121" eb="123">
      <t>トウシ</t>
    </rPh>
    <rPh sb="124" eb="126">
      <t>ヒッス</t>
    </rPh>
    <rPh sb="132" eb="134">
      <t>リョウキン</t>
    </rPh>
    <rPh sb="134" eb="136">
      <t>カイテイ</t>
    </rPh>
    <rPh sb="137" eb="139">
      <t>シヤ</t>
    </rPh>
    <rPh sb="143" eb="145">
      <t>ザイゲン</t>
    </rPh>
    <rPh sb="146" eb="148">
      <t>カクホ</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</si>
</sst>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0.51</c:v>
                </c:pt>
                <c:pt idx="1">
                  <c:v>0.55000000000000004</c:v>
                </c:pt>
                <c:pt idx="2">
                  <c:v>1.1000000000000001</c:v>
                </c:pt>
                <c:pt idx="3">
                  <c:v>0.2</c:v>
                </c:pt>
                <c:pt idx="4">
                  <c:v>0.53</c:v>
                </c:pt>
              </c:numCache>
            </c:numRef>
          </c:val>
          <c:extLst xmlns:c16r2="http://schemas.microsoft.com/office/drawing/2015/06/chart">
            <c:ext xmlns:c16="http://schemas.microsoft.com/office/drawing/2014/chart" uri="{C3380CC4-5D6E-409C-BE32-E72D297353CC}">
              <c16:uniqueId val="{00000000-C99D-419E-ADA3-64B3F4B7643E}"/>
            </c:ext>
          </c:extLst>
        </c:ser>
        <c:dLbls>
          <c:showLegendKey val="0"/>
          <c:showVal val="0"/>
          <c:showCatName val="0"/>
          <c:showSerName val="0"/>
          <c:showPercent val="0"/>
          <c:showBubbleSize val="0"/>
        </c:dLbls>
        <c:gapWidth val="150"/>
        <c:axId val="157767936"/>
        <c:axId val="1577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xmlns:c16r2="http://schemas.microsoft.com/office/drawing/2015/06/chart">
            <c:ext xmlns:c16="http://schemas.microsoft.com/office/drawing/2014/chart" uri="{C3380CC4-5D6E-409C-BE32-E72D297353CC}">
              <c16:uniqueId val="{00000001-C99D-419E-ADA3-64B3F4B7643E}"/>
            </c:ext>
          </c:extLst>
        </c:ser>
        <c:dLbls>
          <c:showLegendKey val="0"/>
          <c:showVal val="0"/>
          <c:showCatName val="0"/>
          <c:showSerName val="0"/>
          <c:showPercent val="0"/>
          <c:showBubbleSize val="0"/>
        </c:dLbls>
        <c:marker val="1"/>
        <c:smooth val="0"/>
        <c:axId val="157767936"/>
        <c:axId val="157778304"/>
      </c:lineChart>
      <c:dateAx>
        <c:axId val="157767936"/>
        <c:scaling>
          <c:orientation val="minMax"/>
        </c:scaling>
        <c:delete val="1"/>
        <c:axPos val="b"/>
        <c:numFmt formatCode="ge" sourceLinked="1"/>
        <c:majorTickMark val="none"/>
        <c:minorTickMark val="none"/>
        <c:tickLblPos val="none"/>
        <c:crossAx val="157778304"/>
        <c:crosses val="autoZero"/>
        <c:auto val="1"/>
        <c:lblOffset val="100"/>
        <c:baseTimeUnit val="years"/>
      </c:dateAx>
      <c:valAx>
        <c:axId val="1577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50.02</c:v>
                </c:pt>
                <c:pt idx="1">
                  <c:v>47.36</c:v>
                </c:pt>
                <c:pt idx="2">
                  <c:v>49.12</c:v>
                </c:pt>
                <c:pt idx="3">
                  <c:v>49.65</c:v>
                </c:pt>
                <c:pt idx="4">
                  <c:v>47.33</c:v>
                </c:pt>
              </c:numCache>
            </c:numRef>
          </c:val>
          <c:extLst xmlns:c16r2="http://schemas.microsoft.com/office/drawing/2015/06/chart">
            <c:ext xmlns:c16="http://schemas.microsoft.com/office/drawing/2014/chart" uri="{C3380CC4-5D6E-409C-BE32-E72D297353CC}">
              <c16:uniqueId val="{00000000-D7DB-498B-8949-55C742F0D9F7}"/>
            </c:ext>
          </c:extLst>
        </c:ser>
        <c:dLbls>
          <c:showLegendKey val="0"/>
          <c:showVal val="0"/>
          <c:showCatName val="0"/>
          <c:showSerName val="0"/>
          <c:showPercent val="0"/>
          <c:showBubbleSize val="0"/>
        </c:dLbls>
        <c:gapWidth val="150"/>
        <c:axId val="158402816"/>
        <c:axId val="1584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xmlns:c16r2="http://schemas.microsoft.com/office/drawing/2015/06/chart">
            <c:ext xmlns:c16="http://schemas.microsoft.com/office/drawing/2014/chart" uri="{C3380CC4-5D6E-409C-BE32-E72D297353CC}">
              <c16:uniqueId val="{00000001-D7DB-498B-8949-55C742F0D9F7}"/>
            </c:ext>
          </c:extLst>
        </c:ser>
        <c:dLbls>
          <c:showLegendKey val="0"/>
          <c:showVal val="0"/>
          <c:showCatName val="0"/>
          <c:showSerName val="0"/>
          <c:showPercent val="0"/>
          <c:showBubbleSize val="0"/>
        </c:dLbls>
        <c:marker val="1"/>
        <c:smooth val="0"/>
        <c:axId val="158402816"/>
        <c:axId val="158409088"/>
      </c:lineChart>
      <c:dateAx>
        <c:axId val="158402816"/>
        <c:scaling>
          <c:orientation val="minMax"/>
        </c:scaling>
        <c:delete val="1"/>
        <c:axPos val="b"/>
        <c:numFmt formatCode="ge" sourceLinked="1"/>
        <c:majorTickMark val="none"/>
        <c:minorTickMark val="none"/>
        <c:tickLblPos val="none"/>
        <c:crossAx val="158409088"/>
        <c:crosses val="autoZero"/>
        <c:auto val="1"/>
        <c:lblOffset val="100"/>
        <c:baseTimeUnit val="years"/>
      </c:dateAx>
      <c:valAx>
        <c:axId val="1584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81.09</c:v>
                </c:pt>
                <c:pt idx="1">
                  <c:v>86.19</c:v>
                </c:pt>
                <c:pt idx="2">
                  <c:v>83.03</c:v>
                </c:pt>
                <c:pt idx="3">
                  <c:v>80.53</c:v>
                </c:pt>
                <c:pt idx="4">
                  <c:v>84.87</c:v>
                </c:pt>
              </c:numCache>
            </c:numRef>
          </c:val>
          <c:extLst xmlns:c16r2="http://schemas.microsoft.com/office/drawing/2015/06/chart">
            <c:ext xmlns:c16="http://schemas.microsoft.com/office/drawing/2014/chart" uri="{C3380CC4-5D6E-409C-BE32-E72D297353CC}">
              <c16:uniqueId val="{00000000-3A3E-4E64-9C59-CA8429ECCF27}"/>
            </c:ext>
          </c:extLst>
        </c:ser>
        <c:dLbls>
          <c:showLegendKey val="0"/>
          <c:showVal val="0"/>
          <c:showCatName val="0"/>
          <c:showSerName val="0"/>
          <c:showPercent val="0"/>
          <c:showBubbleSize val="0"/>
        </c:dLbls>
        <c:gapWidth val="150"/>
        <c:axId val="158435968"/>
        <c:axId val="1584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xmlns:c16r2="http://schemas.microsoft.com/office/drawing/2015/06/chart">
            <c:ext xmlns:c16="http://schemas.microsoft.com/office/drawing/2014/chart" uri="{C3380CC4-5D6E-409C-BE32-E72D297353CC}">
              <c16:uniqueId val="{00000001-3A3E-4E64-9C59-CA8429ECCF27}"/>
            </c:ext>
          </c:extLst>
        </c:ser>
        <c:dLbls>
          <c:showLegendKey val="0"/>
          <c:showVal val="0"/>
          <c:showCatName val="0"/>
          <c:showSerName val="0"/>
          <c:showPercent val="0"/>
          <c:showBubbleSize val="0"/>
        </c:dLbls>
        <c:marker val="1"/>
        <c:smooth val="0"/>
        <c:axId val="158435968"/>
        <c:axId val="158442240"/>
      </c:lineChart>
      <c:dateAx>
        <c:axId val="158435968"/>
        <c:scaling>
          <c:orientation val="minMax"/>
        </c:scaling>
        <c:delete val="1"/>
        <c:axPos val="b"/>
        <c:numFmt formatCode="ge" sourceLinked="1"/>
        <c:majorTickMark val="none"/>
        <c:minorTickMark val="none"/>
        <c:tickLblPos val="none"/>
        <c:crossAx val="158442240"/>
        <c:crosses val="autoZero"/>
        <c:auto val="1"/>
        <c:lblOffset val="100"/>
        <c:baseTimeUnit val="years"/>
      </c:dateAx>
      <c:valAx>
        <c:axId val="1584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107.22</c:v>
                </c:pt>
                <c:pt idx="1">
                  <c:v>103.29</c:v>
                </c:pt>
                <c:pt idx="2">
                  <c:v>102.83</c:v>
                </c:pt>
                <c:pt idx="3">
                  <c:v>113.9</c:v>
                </c:pt>
                <c:pt idx="4">
                  <c:v>113.61</c:v>
                </c:pt>
              </c:numCache>
            </c:numRef>
          </c:val>
          <c:extLst xmlns:c16r2="http://schemas.microsoft.com/office/drawing/2015/06/chart">
            <c:ext xmlns:c16="http://schemas.microsoft.com/office/drawing/2014/chart" uri="{C3380CC4-5D6E-409C-BE32-E72D297353CC}">
              <c16:uniqueId val="{00000000-9209-4F9D-A7F8-56A9989E84F7}"/>
            </c:ext>
          </c:extLst>
        </c:ser>
        <c:dLbls>
          <c:showLegendKey val="0"/>
          <c:showVal val="0"/>
          <c:showCatName val="0"/>
          <c:showSerName val="0"/>
          <c:showPercent val="0"/>
          <c:showBubbleSize val="0"/>
        </c:dLbls>
        <c:gapWidth val="150"/>
        <c:axId val="157944448"/>
        <c:axId val="1579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xmlns:c16r2="http://schemas.microsoft.com/office/drawing/2015/06/chart">
            <c:ext xmlns:c16="http://schemas.microsoft.com/office/drawing/2014/chart" uri="{C3380CC4-5D6E-409C-BE32-E72D297353CC}">
              <c16:uniqueId val="{00000001-9209-4F9D-A7F8-56A9989E84F7}"/>
            </c:ext>
          </c:extLst>
        </c:ser>
        <c:dLbls>
          <c:showLegendKey val="0"/>
          <c:showVal val="0"/>
          <c:showCatName val="0"/>
          <c:showSerName val="0"/>
          <c:showPercent val="0"/>
          <c:showBubbleSize val="0"/>
        </c:dLbls>
        <c:marker val="1"/>
        <c:smooth val="0"/>
        <c:axId val="157944448"/>
        <c:axId val="157954816"/>
      </c:lineChart>
      <c:dateAx>
        <c:axId val="157944448"/>
        <c:scaling>
          <c:orientation val="minMax"/>
        </c:scaling>
        <c:delete val="1"/>
        <c:axPos val="b"/>
        <c:numFmt formatCode="ge" sourceLinked="1"/>
        <c:majorTickMark val="none"/>
        <c:minorTickMark val="none"/>
        <c:tickLblPos val="none"/>
        <c:crossAx val="157954816"/>
        <c:crosses val="autoZero"/>
        <c:auto val="1"/>
        <c:lblOffset val="100"/>
        <c:baseTimeUnit val="years"/>
      </c:dateAx>
      <c:valAx>
        <c:axId val="15795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9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45.96</c:v>
                </c:pt>
                <c:pt idx="1">
                  <c:v>47.22</c:v>
                </c:pt>
                <c:pt idx="2">
                  <c:v>49.24</c:v>
                </c:pt>
                <c:pt idx="3">
                  <c:v>51.27</c:v>
                </c:pt>
                <c:pt idx="4">
                  <c:v>53.02</c:v>
                </c:pt>
              </c:numCache>
            </c:numRef>
          </c:val>
          <c:extLst xmlns:c16r2="http://schemas.microsoft.com/office/drawing/2015/06/chart">
            <c:ext xmlns:c16="http://schemas.microsoft.com/office/drawing/2014/chart" uri="{C3380CC4-5D6E-409C-BE32-E72D297353CC}">
              <c16:uniqueId val="{00000000-1C2B-4389-AD94-4251C626788B}"/>
            </c:ext>
          </c:extLst>
        </c:ser>
        <c:dLbls>
          <c:showLegendKey val="0"/>
          <c:showVal val="0"/>
          <c:showCatName val="0"/>
          <c:showSerName val="0"/>
          <c:showPercent val="0"/>
          <c:showBubbleSize val="0"/>
        </c:dLbls>
        <c:gapWidth val="150"/>
        <c:axId val="157973504"/>
        <c:axId val="158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xmlns:c16r2="http://schemas.microsoft.com/office/drawing/2015/06/chart">
            <c:ext xmlns:c16="http://schemas.microsoft.com/office/drawing/2014/chart" uri="{C3380CC4-5D6E-409C-BE32-E72D297353CC}">
              <c16:uniqueId val="{00000001-1C2B-4389-AD94-4251C626788B}"/>
            </c:ext>
          </c:extLst>
        </c:ser>
        <c:dLbls>
          <c:showLegendKey val="0"/>
          <c:showVal val="0"/>
          <c:showCatName val="0"/>
          <c:showSerName val="0"/>
          <c:showPercent val="0"/>
          <c:showBubbleSize val="0"/>
        </c:dLbls>
        <c:marker val="1"/>
        <c:smooth val="0"/>
        <c:axId val="157973504"/>
        <c:axId val="158000256"/>
      </c:lineChart>
      <c:dateAx>
        <c:axId val="157973504"/>
        <c:scaling>
          <c:orientation val="minMax"/>
        </c:scaling>
        <c:delete val="1"/>
        <c:axPos val="b"/>
        <c:numFmt formatCode="ge" sourceLinked="1"/>
        <c:majorTickMark val="none"/>
        <c:minorTickMark val="none"/>
        <c:tickLblPos val="none"/>
        <c:crossAx val="158000256"/>
        <c:crosses val="autoZero"/>
        <c:auto val="1"/>
        <c:lblOffset val="100"/>
        <c:baseTimeUnit val="years"/>
      </c:dateAx>
      <c:valAx>
        <c:axId val="158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9.9700000000000006</c:v>
                </c:pt>
                <c:pt idx="1">
                  <c:v>15.66</c:v>
                </c:pt>
                <c:pt idx="2">
                  <c:v>17.61</c:v>
                </c:pt>
                <c:pt idx="3">
                  <c:v>18.12</c:v>
                </c:pt>
                <c:pt idx="4">
                  <c:v>30.95</c:v>
                </c:pt>
              </c:numCache>
            </c:numRef>
          </c:val>
          <c:extLst xmlns:c16r2="http://schemas.microsoft.com/office/drawing/2015/06/chart">
            <c:ext xmlns:c16="http://schemas.microsoft.com/office/drawing/2014/chart" uri="{C3380CC4-5D6E-409C-BE32-E72D297353CC}">
              <c16:uniqueId val="{00000000-5461-486A-AC10-6A4C06197BCD}"/>
            </c:ext>
          </c:extLst>
        </c:ser>
        <c:dLbls>
          <c:showLegendKey val="0"/>
          <c:showVal val="0"/>
          <c:showCatName val="0"/>
          <c:showSerName val="0"/>
          <c:showPercent val="0"/>
          <c:showBubbleSize val="0"/>
        </c:dLbls>
        <c:gapWidth val="150"/>
        <c:axId val="158028928"/>
        <c:axId val="158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xmlns:c16r2="http://schemas.microsoft.com/office/drawing/2015/06/chart">
            <c:ext xmlns:c16="http://schemas.microsoft.com/office/drawing/2014/chart" uri="{C3380CC4-5D6E-409C-BE32-E72D297353CC}">
              <c16:uniqueId val="{00000001-5461-486A-AC10-6A4C06197BCD}"/>
            </c:ext>
          </c:extLst>
        </c:ser>
        <c:dLbls>
          <c:showLegendKey val="0"/>
          <c:showVal val="0"/>
          <c:showCatName val="0"/>
          <c:showSerName val="0"/>
          <c:showPercent val="0"/>
          <c:showBubbleSize val="0"/>
        </c:dLbls>
        <c:marker val="1"/>
        <c:smooth val="0"/>
        <c:axId val="158028928"/>
        <c:axId val="158030848"/>
      </c:lineChart>
      <c:dateAx>
        <c:axId val="158028928"/>
        <c:scaling>
          <c:orientation val="minMax"/>
        </c:scaling>
        <c:delete val="1"/>
        <c:axPos val="b"/>
        <c:numFmt formatCode="ge" sourceLinked="1"/>
        <c:majorTickMark val="none"/>
        <c:minorTickMark val="none"/>
        <c:tickLblPos val="none"/>
        <c:crossAx val="158030848"/>
        <c:crosses val="autoZero"/>
        <c:auto val="1"/>
        <c:lblOffset val="100"/>
        <c:baseTimeUnit val="years"/>
      </c:dateAx>
      <c:valAx>
        <c:axId val="158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5C-4835-BC21-9DD627693392}"/>
            </c:ext>
          </c:extLst>
        </c:ser>
        <c:dLbls>
          <c:showLegendKey val="0"/>
          <c:showVal val="0"/>
          <c:showCatName val="0"/>
          <c:showSerName val="0"/>
          <c:showPercent val="0"/>
          <c:showBubbleSize val="0"/>
        </c:dLbls>
        <c:gapWidth val="150"/>
        <c:axId val="158071040"/>
        <c:axId val="1580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xmlns:c16r2="http://schemas.microsoft.com/office/drawing/2015/06/chart">
            <c:ext xmlns:c16="http://schemas.microsoft.com/office/drawing/2014/chart" uri="{C3380CC4-5D6E-409C-BE32-E72D297353CC}">
              <c16:uniqueId val="{00000001-105C-4835-BC21-9DD627693392}"/>
            </c:ext>
          </c:extLst>
        </c:ser>
        <c:dLbls>
          <c:showLegendKey val="0"/>
          <c:showVal val="0"/>
          <c:showCatName val="0"/>
          <c:showSerName val="0"/>
          <c:showPercent val="0"/>
          <c:showBubbleSize val="0"/>
        </c:dLbls>
        <c:marker val="1"/>
        <c:smooth val="0"/>
        <c:axId val="158071040"/>
        <c:axId val="158081408"/>
      </c:lineChart>
      <c:dateAx>
        <c:axId val="158071040"/>
        <c:scaling>
          <c:orientation val="minMax"/>
        </c:scaling>
        <c:delete val="1"/>
        <c:axPos val="b"/>
        <c:numFmt formatCode="ge" sourceLinked="1"/>
        <c:majorTickMark val="none"/>
        <c:minorTickMark val="none"/>
        <c:tickLblPos val="none"/>
        <c:crossAx val="158081408"/>
        <c:crosses val="autoZero"/>
        <c:auto val="1"/>
        <c:lblOffset val="100"/>
        <c:baseTimeUnit val="years"/>
      </c:dateAx>
      <c:valAx>
        <c:axId val="15808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0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583.11</c:v>
                </c:pt>
                <c:pt idx="1">
                  <c:v>1765.54</c:v>
                </c:pt>
                <c:pt idx="2">
                  <c:v>3623.17</c:v>
                </c:pt>
                <c:pt idx="3">
                  <c:v>1107.47</c:v>
                </c:pt>
                <c:pt idx="4">
                  <c:v>1046.27</c:v>
                </c:pt>
              </c:numCache>
            </c:numRef>
          </c:val>
          <c:extLst xmlns:c16r2="http://schemas.microsoft.com/office/drawing/2015/06/chart">
            <c:ext xmlns:c16="http://schemas.microsoft.com/office/drawing/2014/chart" uri="{C3380CC4-5D6E-409C-BE32-E72D297353CC}">
              <c16:uniqueId val="{00000000-E89D-47B8-BC66-26C7932515AA}"/>
            </c:ext>
          </c:extLst>
        </c:ser>
        <c:dLbls>
          <c:showLegendKey val="0"/>
          <c:showVal val="0"/>
          <c:showCatName val="0"/>
          <c:showSerName val="0"/>
          <c:showPercent val="0"/>
          <c:showBubbleSize val="0"/>
        </c:dLbls>
        <c:gapWidth val="150"/>
        <c:axId val="158110848"/>
        <c:axId val="158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xmlns:c16r2="http://schemas.microsoft.com/office/drawing/2015/06/chart">
            <c:ext xmlns:c16="http://schemas.microsoft.com/office/drawing/2014/chart" uri="{C3380CC4-5D6E-409C-BE32-E72D297353CC}">
              <c16:uniqueId val="{00000001-E89D-47B8-BC66-26C7932515AA}"/>
            </c:ext>
          </c:extLst>
        </c:ser>
        <c:dLbls>
          <c:showLegendKey val="0"/>
          <c:showVal val="0"/>
          <c:showCatName val="0"/>
          <c:showSerName val="0"/>
          <c:showPercent val="0"/>
          <c:showBubbleSize val="0"/>
        </c:dLbls>
        <c:marker val="1"/>
        <c:smooth val="0"/>
        <c:axId val="158110848"/>
        <c:axId val="158112768"/>
      </c:lineChart>
      <c:dateAx>
        <c:axId val="158110848"/>
        <c:scaling>
          <c:orientation val="minMax"/>
        </c:scaling>
        <c:delete val="1"/>
        <c:axPos val="b"/>
        <c:numFmt formatCode="ge" sourceLinked="1"/>
        <c:majorTickMark val="none"/>
        <c:minorTickMark val="none"/>
        <c:tickLblPos val="none"/>
        <c:crossAx val="158112768"/>
        <c:crosses val="autoZero"/>
        <c:auto val="1"/>
        <c:lblOffset val="100"/>
        <c:baseTimeUnit val="years"/>
      </c:dateAx>
      <c:valAx>
        <c:axId val="1581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323.14</c:v>
                </c:pt>
                <c:pt idx="1">
                  <c:v>302.25</c:v>
                </c:pt>
                <c:pt idx="2">
                  <c:v>279.87</c:v>
                </c:pt>
                <c:pt idx="3">
                  <c:v>255.33</c:v>
                </c:pt>
                <c:pt idx="4">
                  <c:v>232.82</c:v>
                </c:pt>
              </c:numCache>
            </c:numRef>
          </c:val>
          <c:extLst xmlns:c16r2="http://schemas.microsoft.com/office/drawing/2015/06/chart">
            <c:ext xmlns:c16="http://schemas.microsoft.com/office/drawing/2014/chart" uri="{C3380CC4-5D6E-409C-BE32-E72D297353CC}">
              <c16:uniqueId val="{00000000-894F-43A4-B81F-167370ACABAE}"/>
            </c:ext>
          </c:extLst>
        </c:ser>
        <c:dLbls>
          <c:showLegendKey val="0"/>
          <c:showVal val="0"/>
          <c:showCatName val="0"/>
          <c:showSerName val="0"/>
          <c:showPercent val="0"/>
          <c:showBubbleSize val="0"/>
        </c:dLbls>
        <c:gapWidth val="150"/>
        <c:axId val="158152192"/>
        <c:axId val="158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xmlns:c16r2="http://schemas.microsoft.com/office/drawing/2015/06/chart">
            <c:ext xmlns:c16="http://schemas.microsoft.com/office/drawing/2014/chart" uri="{C3380CC4-5D6E-409C-BE32-E72D297353CC}">
              <c16:uniqueId val="{00000001-894F-43A4-B81F-167370ACABAE}"/>
            </c:ext>
          </c:extLst>
        </c:ser>
        <c:dLbls>
          <c:showLegendKey val="0"/>
          <c:showVal val="0"/>
          <c:showCatName val="0"/>
          <c:showSerName val="0"/>
          <c:showPercent val="0"/>
          <c:showBubbleSize val="0"/>
        </c:dLbls>
        <c:marker val="1"/>
        <c:smooth val="0"/>
        <c:axId val="158152192"/>
        <c:axId val="158154112"/>
      </c:lineChart>
      <c:dateAx>
        <c:axId val="158152192"/>
        <c:scaling>
          <c:orientation val="minMax"/>
        </c:scaling>
        <c:delete val="1"/>
        <c:axPos val="b"/>
        <c:numFmt formatCode="ge" sourceLinked="1"/>
        <c:majorTickMark val="none"/>
        <c:minorTickMark val="none"/>
        <c:tickLblPos val="none"/>
        <c:crossAx val="158154112"/>
        <c:crosses val="autoZero"/>
        <c:auto val="1"/>
        <c:lblOffset val="100"/>
        <c:baseTimeUnit val="years"/>
      </c:dateAx>
      <c:valAx>
        <c:axId val="15815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96.11</c:v>
                </c:pt>
                <c:pt idx="1">
                  <c:v>92.99</c:v>
                </c:pt>
                <c:pt idx="2">
                  <c:v>92.85</c:v>
                </c:pt>
                <c:pt idx="3">
                  <c:v>105.64</c:v>
                </c:pt>
                <c:pt idx="4">
                  <c:v>106.21</c:v>
                </c:pt>
              </c:numCache>
            </c:numRef>
          </c:val>
          <c:extLst xmlns:c16r2="http://schemas.microsoft.com/office/drawing/2015/06/chart">
            <c:ext xmlns:c16="http://schemas.microsoft.com/office/drawing/2014/chart" uri="{C3380CC4-5D6E-409C-BE32-E72D297353CC}">
              <c16:uniqueId val="{00000000-4378-4C3A-B295-2D2AEB16DFB5}"/>
            </c:ext>
          </c:extLst>
        </c:ser>
        <c:dLbls>
          <c:showLegendKey val="0"/>
          <c:showVal val="0"/>
          <c:showCatName val="0"/>
          <c:showSerName val="0"/>
          <c:showPercent val="0"/>
          <c:showBubbleSize val="0"/>
        </c:dLbls>
        <c:gapWidth val="150"/>
        <c:axId val="158189440"/>
        <c:axId val="1581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xmlns:c16r2="http://schemas.microsoft.com/office/drawing/2015/06/chart">
            <c:ext xmlns:c16="http://schemas.microsoft.com/office/drawing/2014/chart" uri="{C3380CC4-5D6E-409C-BE32-E72D297353CC}">
              <c16:uniqueId val="{00000001-4378-4C3A-B295-2D2AEB16DFB5}"/>
            </c:ext>
          </c:extLst>
        </c:ser>
        <c:dLbls>
          <c:showLegendKey val="0"/>
          <c:showVal val="0"/>
          <c:showCatName val="0"/>
          <c:showSerName val="0"/>
          <c:showPercent val="0"/>
          <c:showBubbleSize val="0"/>
        </c:dLbls>
        <c:marker val="1"/>
        <c:smooth val="0"/>
        <c:axId val="158189440"/>
        <c:axId val="158199808"/>
      </c:lineChart>
      <c:dateAx>
        <c:axId val="158189440"/>
        <c:scaling>
          <c:orientation val="minMax"/>
        </c:scaling>
        <c:delete val="1"/>
        <c:axPos val="b"/>
        <c:numFmt formatCode="ge" sourceLinked="1"/>
        <c:majorTickMark val="none"/>
        <c:minorTickMark val="none"/>
        <c:tickLblPos val="none"/>
        <c:crossAx val="158199808"/>
        <c:crosses val="autoZero"/>
        <c:auto val="1"/>
        <c:lblOffset val="100"/>
        <c:baseTimeUnit val="years"/>
      </c:dateAx>
      <c:valAx>
        <c:axId val="1581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55.04</c:v>
                </c:pt>
                <c:pt idx="1">
                  <c:v>56.72</c:v>
                </c:pt>
                <c:pt idx="2">
                  <c:v>56.97</c:v>
                </c:pt>
                <c:pt idx="3">
                  <c:v>51.53</c:v>
                </c:pt>
                <c:pt idx="4">
                  <c:v>50.84</c:v>
                </c:pt>
              </c:numCache>
            </c:numRef>
          </c:val>
          <c:extLst xmlns:c16r2="http://schemas.microsoft.com/office/drawing/2015/06/chart">
            <c:ext xmlns:c16="http://schemas.microsoft.com/office/drawing/2014/chart" uri="{C3380CC4-5D6E-409C-BE32-E72D297353CC}">
              <c16:uniqueId val="{00000000-0895-4D2A-941B-287493E78F11}"/>
            </c:ext>
          </c:extLst>
        </c:ser>
        <c:dLbls>
          <c:showLegendKey val="0"/>
          <c:showVal val="0"/>
          <c:showCatName val="0"/>
          <c:showSerName val="0"/>
          <c:showPercent val="0"/>
          <c:showBubbleSize val="0"/>
        </c:dLbls>
        <c:gapWidth val="150"/>
        <c:axId val="158283648"/>
        <c:axId val="1582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xmlns:c16r2="http://schemas.microsoft.com/office/drawing/2015/06/chart">
            <c:ext xmlns:c16="http://schemas.microsoft.com/office/drawing/2014/chart" uri="{C3380CC4-5D6E-409C-BE32-E72D297353CC}">
              <c16:uniqueId val="{00000001-0895-4D2A-941B-287493E78F11}"/>
            </c:ext>
          </c:extLst>
        </c:ser>
        <c:dLbls>
          <c:showLegendKey val="0"/>
          <c:showVal val="0"/>
          <c:showCatName val="0"/>
          <c:showSerName val="0"/>
          <c:showPercent val="0"/>
          <c:showBubbleSize val="0"/>
        </c:dLbls>
        <c:marker val="1"/>
        <c:smooth val="0"/>
        <c:axId val="158283648"/>
        <c:axId val="158285824"/>
      </c:lineChart>
      <c:dateAx>
        <c:axId val="158283648"/>
        <c:scaling>
          <c:orientation val="minMax"/>
        </c:scaling>
        <c:delete val="1"/>
        <c:axPos val="b"/>
        <c:numFmt formatCode="ge" sourceLinked="1"/>
        <c:majorTickMark val="none"/>
        <c:minorTickMark val="none"/>
        <c:tickLblPos val="none"/>
        <c:crossAx val="158285824"/>
        <c:crosses val="autoZero"/>
        <c:auto val="1"/>
        <c:lblOffset val="100"/>
        <c:baseTimeUnit val="years"/>
      </c:dateAx>
      <c:valAx>
        <c:axId val="1582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白浜町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22322</v>
      </c>
      <c r="AJ8" s="56"/>
      <c r="AK8" s="56"/>
      <c r="AL8" s="56"/>
      <c r="AM8" s="56"/>
      <c r="AN8" s="56"/>
      <c r="AO8" s="56"/>
      <c r="AP8" s="57"/>
      <c r="AQ8" s="47">
        <f>データ!R6</f>
        <v>200.96</v>
      </c>
      <c r="AR8" s="47"/>
      <c r="AS8" s="47"/>
      <c r="AT8" s="47"/>
      <c r="AU8" s="47"/>
      <c r="AV8" s="47"/>
      <c r="AW8" s="47"/>
      <c r="AX8" s="47"/>
      <c r="AY8" s="47">
        <f>データ!S6</f>
        <v>111.08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78.569999999999993</v>
      </c>
      <c r="K10" s="47"/>
      <c r="L10" s="47"/>
      <c r="M10" s="47"/>
      <c r="N10" s="47"/>
      <c r="O10" s="47"/>
      <c r="P10" s="47"/>
      <c r="Q10" s="47"/>
      <c r="R10" s="47">
        <f>データ!O6</f>
        <v>94.29</v>
      </c>
      <c r="S10" s="47"/>
      <c r="T10" s="47"/>
      <c r="U10" s="47"/>
      <c r="V10" s="47"/>
      <c r="W10" s="47"/>
      <c r="X10" s="47"/>
      <c r="Y10" s="47"/>
      <c r="Z10" s="78">
        <f>データ!P6</f>
        <v>1070</v>
      </c>
      <c r="AA10" s="78"/>
      <c r="AB10" s="78"/>
      <c r="AC10" s="78"/>
      <c r="AD10" s="78"/>
      <c r="AE10" s="78"/>
      <c r="AF10" s="78"/>
      <c r="AG10" s="78"/>
      <c r="AH10" s="2"/>
      <c r="AI10" s="78">
        <f>データ!T6</f>
        <v>20874</v>
      </c>
      <c r="AJ10" s="78"/>
      <c r="AK10" s="78"/>
      <c r="AL10" s="78"/>
      <c r="AM10" s="78"/>
      <c r="AN10" s="78"/>
      <c r="AO10" s="78"/>
      <c r="AP10" s="78"/>
      <c r="AQ10" s="47">
        <f>データ!U6</f>
        <v>41.95</v>
      </c>
      <c r="AR10" s="47"/>
      <c r="AS10" s="47"/>
      <c r="AT10" s="47"/>
      <c r="AU10" s="47"/>
      <c r="AV10" s="47"/>
      <c r="AW10" s="47"/>
      <c r="AX10" s="47"/>
      <c r="AY10" s="47">
        <f>データ!V6</f>
        <v>497.59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304018</v>
      </c>
      <c r="D6" s="31">
        <f t="shared" si="3"/>
        <v>46</v>
      </c>
      <c r="E6" s="31">
        <f t="shared" si="3"/>
        <v>1</v>
      </c>
      <c r="F6" s="31">
        <f t="shared" si="3"/>
        <v>0</v>
      </c>
      <c r="G6" s="31">
        <f t="shared" si="3"/>
        <v>1</v>
      </c>
      <c r="H6" s="31" t="str">
        <f t="shared" si="3"/>
        <v>和歌山県　白浜町</v>
      </c>
      <c r="I6" s="31" t="str">
        <f t="shared" si="3"/>
        <v>法適用</v>
      </c>
      <c r="J6" s="31" t="str">
        <f t="shared" si="3"/>
        <v>水道事業</v>
      </c>
      <c r="K6" s="31" t="str">
        <f t="shared" si="3"/>
        <v>末端給水事業</v>
      </c>
      <c r="L6" s="31" t="str">
        <f t="shared" si="3"/>
        <v>A6</v>
      </c>
      <c r="M6" s="32" t="str">
        <f t="shared" si="3"/>
        <v>-</v>
      </c>
      <c r="N6" s="32">
        <f t="shared" si="3"/>
        <v>78.569999999999993</v>
      </c>
      <c r="O6" s="32">
        <f t="shared" si="3"/>
        <v>94.29</v>
      </c>
      <c r="P6" s="32">
        <f t="shared" si="3"/>
        <v>1070</v>
      </c>
      <c r="Q6" s="32">
        <f t="shared" si="3"/>
        <v>22322</v>
      </c>
      <c r="R6" s="32">
        <f t="shared" si="3"/>
        <v>200.96</v>
      </c>
      <c r="S6" s="32">
        <f t="shared" si="3"/>
        <v>111.08</v>
      </c>
      <c r="T6" s="32">
        <f t="shared" si="3"/>
        <v>20874</v>
      </c>
      <c r="U6" s="32">
        <f t="shared" si="3"/>
        <v>41.95</v>
      </c>
      <c r="V6" s="32">
        <f t="shared" si="3"/>
        <v>497.59</v>
      </c>
      <c r="W6" s="33">
        <f>IF(W7="",NA(),W7)</f>
        <v>107.22</v>
      </c>
      <c r="X6" s="33">
        <f t="shared" ref="X6:AF6" si="4">IF(X7="",NA(),X7)</f>
        <v>103.29</v>
      </c>
      <c r="Y6" s="33">
        <f t="shared" si="4"/>
        <v>102.83</v>
      </c>
      <c r="Z6" s="33">
        <f t="shared" si="4"/>
        <v>113.9</v>
      </c>
      <c r="AA6" s="33">
        <f t="shared" si="4"/>
        <v>113.61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583.11</v>
      </c>
      <c r="AT6" s="33">
        <f t="shared" ref="AT6:BB6" si="6">IF(AT7="",NA(),AT7)</f>
        <v>1765.54</v>
      </c>
      <c r="AU6" s="33">
        <f t="shared" si="6"/>
        <v>3623.17</v>
      </c>
      <c r="AV6" s="33">
        <f t="shared" si="6"/>
        <v>1107.47</v>
      </c>
      <c r="AW6" s="33">
        <f t="shared" si="6"/>
        <v>1046.27</v>
      </c>
      <c r="AX6" s="33">
        <f t="shared" si="6"/>
        <v>995.5</v>
      </c>
      <c r="AY6" s="33">
        <f t="shared" si="6"/>
        <v>915.5</v>
      </c>
      <c r="AZ6" s="33">
        <f t="shared" si="6"/>
        <v>963.24</v>
      </c>
      <c r="BA6" s="33">
        <f t="shared" si="6"/>
        <v>381.53</v>
      </c>
      <c r="BB6" s="33">
        <f t="shared" si="6"/>
        <v>391.54</v>
      </c>
      <c r="BC6" s="32" t="str">
        <f>IF(BC7="","",IF(BC7="-","【-】","【"&amp;SUBSTITUTE(TEXT(BC7,"#,##0.00"),"-","△")&amp;"】"))</f>
        <v>【262.74】</v>
      </c>
      <c r="BD6" s="33">
        <f>IF(BD7="",NA(),BD7)</f>
        <v>323.14</v>
      </c>
      <c r="BE6" s="33">
        <f t="shared" ref="BE6:BM6" si="7">IF(BE7="",NA(),BE7)</f>
        <v>302.25</v>
      </c>
      <c r="BF6" s="33">
        <f t="shared" si="7"/>
        <v>279.87</v>
      </c>
      <c r="BG6" s="33">
        <f t="shared" si="7"/>
        <v>255.33</v>
      </c>
      <c r="BH6" s="33">
        <f t="shared" si="7"/>
        <v>232.82</v>
      </c>
      <c r="BI6" s="33">
        <f t="shared" si="7"/>
        <v>414.59</v>
      </c>
      <c r="BJ6" s="33">
        <f t="shared" si="7"/>
        <v>404.78</v>
      </c>
      <c r="BK6" s="33">
        <f t="shared" si="7"/>
        <v>400.38</v>
      </c>
      <c r="BL6" s="33">
        <f t="shared" si="7"/>
        <v>393.27</v>
      </c>
      <c r="BM6" s="33">
        <f t="shared" si="7"/>
        <v>386.97</v>
      </c>
      <c r="BN6" s="32" t="str">
        <f>IF(BN7="","",IF(BN7="-","【-】","【"&amp;SUBSTITUTE(TEXT(BN7,"#,##0.00"),"-","△")&amp;"】"))</f>
        <v>【276.38】</v>
      </c>
      <c r="BO6" s="33">
        <f>IF(BO7="",NA(),BO7)</f>
        <v>96.11</v>
      </c>
      <c r="BP6" s="33">
        <f t="shared" ref="BP6:BX6" si="8">IF(BP7="",NA(),BP7)</f>
        <v>92.99</v>
      </c>
      <c r="BQ6" s="33">
        <f t="shared" si="8"/>
        <v>92.85</v>
      </c>
      <c r="BR6" s="33">
        <f t="shared" si="8"/>
        <v>105.64</v>
      </c>
      <c r="BS6" s="33">
        <f t="shared" si="8"/>
        <v>106.21</v>
      </c>
      <c r="BT6" s="33">
        <f t="shared" si="8"/>
        <v>97.71</v>
      </c>
      <c r="BU6" s="33">
        <f t="shared" si="8"/>
        <v>98.07</v>
      </c>
      <c r="BV6" s="33">
        <f t="shared" si="8"/>
        <v>96.56</v>
      </c>
      <c r="BW6" s="33">
        <f t="shared" si="8"/>
        <v>100.47</v>
      </c>
      <c r="BX6" s="33">
        <f t="shared" si="8"/>
        <v>101.72</v>
      </c>
      <c r="BY6" s="32" t="str">
        <f>IF(BY7="","",IF(BY7="-","【-】","【"&amp;SUBSTITUTE(TEXT(BY7,"#,##0.00"),"-","△")&amp;"】"))</f>
        <v>【104.99】</v>
      </c>
      <c r="BZ6" s="33">
        <f>IF(BZ7="",NA(),BZ7)</f>
        <v>55.04</v>
      </c>
      <c r="CA6" s="33">
        <f t="shared" ref="CA6:CI6" si="9">IF(CA7="",NA(),CA7)</f>
        <v>56.72</v>
      </c>
      <c r="CB6" s="33">
        <f t="shared" si="9"/>
        <v>56.97</v>
      </c>
      <c r="CC6" s="33">
        <f t="shared" si="9"/>
        <v>51.53</v>
      </c>
      <c r="CD6" s="33">
        <f t="shared" si="9"/>
        <v>50.84</v>
      </c>
      <c r="CE6" s="33">
        <f t="shared" si="9"/>
        <v>173.56</v>
      </c>
      <c r="CF6" s="33">
        <f t="shared" si="9"/>
        <v>172.26</v>
      </c>
      <c r="CG6" s="33">
        <f t="shared" si="9"/>
        <v>177.14</v>
      </c>
      <c r="CH6" s="33">
        <f t="shared" si="9"/>
        <v>169.82</v>
      </c>
      <c r="CI6" s="33">
        <f t="shared" si="9"/>
        <v>168.2</v>
      </c>
      <c r="CJ6" s="32" t="str">
        <f>IF(CJ7="","",IF(CJ7="-","【-】","【"&amp;SUBSTITUTE(TEXT(CJ7,"#,##0.00"),"-","△")&amp;"】"))</f>
        <v>【163.72】</v>
      </c>
      <c r="CK6" s="33">
        <f>IF(CK7="",NA(),CK7)</f>
        <v>50.02</v>
      </c>
      <c r="CL6" s="33">
        <f t="shared" ref="CL6:CT6" si="10">IF(CL7="",NA(),CL7)</f>
        <v>47.36</v>
      </c>
      <c r="CM6" s="33">
        <f t="shared" si="10"/>
        <v>49.12</v>
      </c>
      <c r="CN6" s="33">
        <f t="shared" si="10"/>
        <v>49.65</v>
      </c>
      <c r="CO6" s="33">
        <f t="shared" si="10"/>
        <v>47.33</v>
      </c>
      <c r="CP6" s="33">
        <f t="shared" si="10"/>
        <v>55.84</v>
      </c>
      <c r="CQ6" s="33">
        <f t="shared" si="10"/>
        <v>55.68</v>
      </c>
      <c r="CR6" s="33">
        <f t="shared" si="10"/>
        <v>55.64</v>
      </c>
      <c r="CS6" s="33">
        <f t="shared" si="10"/>
        <v>55.13</v>
      </c>
      <c r="CT6" s="33">
        <f t="shared" si="10"/>
        <v>54.77</v>
      </c>
      <c r="CU6" s="32" t="str">
        <f>IF(CU7="","",IF(CU7="-","【-】","【"&amp;SUBSTITUTE(TEXT(CU7,"#,##0.00"),"-","△")&amp;"】"))</f>
        <v>【59.76】</v>
      </c>
      <c r="CV6" s="33">
        <f>IF(CV7="",NA(),CV7)</f>
        <v>81.09</v>
      </c>
      <c r="CW6" s="33">
        <f t="shared" ref="CW6:DE6" si="11">IF(CW7="",NA(),CW7)</f>
        <v>86.19</v>
      </c>
      <c r="CX6" s="33">
        <f t="shared" si="11"/>
        <v>83.03</v>
      </c>
      <c r="CY6" s="33">
        <f t="shared" si="11"/>
        <v>80.53</v>
      </c>
      <c r="CZ6" s="33">
        <f t="shared" si="11"/>
        <v>84.87</v>
      </c>
      <c r="DA6" s="33">
        <f t="shared" si="11"/>
        <v>83.11</v>
      </c>
      <c r="DB6" s="33">
        <f t="shared" si="11"/>
        <v>83.18</v>
      </c>
      <c r="DC6" s="33">
        <f t="shared" si="11"/>
        <v>83.09</v>
      </c>
      <c r="DD6" s="33">
        <f t="shared" si="11"/>
        <v>83</v>
      </c>
      <c r="DE6" s="33">
        <f t="shared" si="11"/>
        <v>82.89</v>
      </c>
      <c r="DF6" s="32" t="str">
        <f>IF(DF7="","",IF(DF7="-","【-】","【"&amp;SUBSTITUTE(TEXT(DF7,"#,##0.00"),"-","△")&amp;"】"))</f>
        <v>【89.95】</v>
      </c>
      <c r="DG6" s="33">
        <f>IF(DG7="",NA(),DG7)</f>
        <v>45.96</v>
      </c>
      <c r="DH6" s="33">
        <f t="shared" ref="DH6:DP6" si="12">IF(DH7="",NA(),DH7)</f>
        <v>47.22</v>
      </c>
      <c r="DI6" s="33">
        <f t="shared" si="12"/>
        <v>49.24</v>
      </c>
      <c r="DJ6" s="33">
        <f t="shared" si="12"/>
        <v>51.27</v>
      </c>
      <c r="DK6" s="33">
        <f t="shared" si="12"/>
        <v>53.02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9.9700000000000006</v>
      </c>
      <c r="DS6" s="33">
        <f t="shared" ref="DS6:EA6" si="13">IF(DS7="",NA(),DS7)</f>
        <v>15.66</v>
      </c>
      <c r="DT6" s="33">
        <f t="shared" si="13"/>
        <v>17.61</v>
      </c>
      <c r="DU6" s="33">
        <f t="shared" si="13"/>
        <v>18.12</v>
      </c>
      <c r="DV6" s="33">
        <f t="shared" si="13"/>
        <v>30.95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0.51</v>
      </c>
      <c r="ED6" s="33">
        <f t="shared" ref="ED6:EL6" si="14">IF(ED7="",NA(),ED7)</f>
        <v>0.55000000000000004</v>
      </c>
      <c r="EE6" s="33">
        <f t="shared" si="14"/>
        <v>1.1000000000000001</v>
      </c>
      <c r="EF6" s="33">
        <f t="shared" si="14"/>
        <v>0.2</v>
      </c>
      <c r="EG6" s="33">
        <f t="shared" si="14"/>
        <v>0.53</v>
      </c>
      <c r="EH6" s="33">
        <f t="shared" si="14"/>
        <v>0.78</v>
      </c>
      <c r="EI6" s="33">
        <f t="shared" si="14"/>
        <v>0.67</v>
      </c>
      <c r="EJ6" s="33">
        <f t="shared" si="14"/>
        <v>0.67</v>
      </c>
      <c r="EK6" s="33">
        <f t="shared" si="14"/>
        <v>0.66</v>
      </c>
      <c r="EL6" s="33">
        <f t="shared" si="14"/>
        <v>0.99</v>
      </c>
      <c r="EM6" s="32" t="str">
        <f>IF(EM7="","",IF(EM7="-","【-】","【"&amp;SUBSTITUTE(TEXT(EM7,"#,##0.00"),"-","△")&amp;"】"))</f>
        <v>【1.06】</v>
      </c>
    </row>
    <row r="7" spans="1:143" s="34" customFormat="1">
      <c r="A7" s="26"/>
      <c r="B7" s="35">
        <v>2015</v>
      </c>
      <c r="C7" s="35">
        <v>304018</v>
      </c>
      <c r="D7" s="35">
        <v>46</v>
      </c>
      <c r="E7" s="35">
        <v>1</v>
      </c>
      <c r="F7" s="35">
        <v>0</v>
      </c>
      <c r="G7" s="35">
        <v>1</v>
      </c>
      <c r="H7" s="35" t="s">
        <v>93</v>
      </c>
      <c r="I7" s="35" t="s">
        <v>94</v>
      </c>
      <c r="J7" s="35" t="s">
        <v>95</v>
      </c>
      <c r="K7" s="35" t="s">
        <v>96</v>
      </c>
      <c r="L7" s="35" t="s">
        <v>97</v>
      </c>
      <c r="M7" s="36" t="s">
        <v>98</v>
      </c>
      <c r="N7" s="36">
        <v>78.569999999999993</v>
      </c>
      <c r="O7" s="36">
        <v>94.29</v>
      </c>
      <c r="P7" s="36">
        <v>1070</v>
      </c>
      <c r="Q7" s="36">
        <v>22322</v>
      </c>
      <c r="R7" s="36">
        <v>200.96</v>
      </c>
      <c r="S7" s="36">
        <v>111.08</v>
      </c>
      <c r="T7" s="36">
        <v>20874</v>
      </c>
      <c r="U7" s="36">
        <v>41.95</v>
      </c>
      <c r="V7" s="36">
        <v>497.59</v>
      </c>
      <c r="W7" s="36">
        <v>107.22</v>
      </c>
      <c r="X7" s="36">
        <v>103.29</v>
      </c>
      <c r="Y7" s="36">
        <v>102.83</v>
      </c>
      <c r="Z7" s="36">
        <v>113.9</v>
      </c>
      <c r="AA7" s="36">
        <v>113.61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583.11</v>
      </c>
      <c r="AT7" s="36">
        <v>1765.54</v>
      </c>
      <c r="AU7" s="36">
        <v>3623.17</v>
      </c>
      <c r="AV7" s="36">
        <v>1107.47</v>
      </c>
      <c r="AW7" s="36">
        <v>1046.27</v>
      </c>
      <c r="AX7" s="36">
        <v>995.5</v>
      </c>
      <c r="AY7" s="36">
        <v>915.5</v>
      </c>
      <c r="AZ7" s="36">
        <v>963.24</v>
      </c>
      <c r="BA7" s="36">
        <v>381.53</v>
      </c>
      <c r="BB7" s="36">
        <v>391.54</v>
      </c>
      <c r="BC7" s="36">
        <v>262.74</v>
      </c>
      <c r="BD7" s="36">
        <v>323.14</v>
      </c>
      <c r="BE7" s="36">
        <v>302.25</v>
      </c>
      <c r="BF7" s="36">
        <v>279.87</v>
      </c>
      <c r="BG7" s="36">
        <v>255.33</v>
      </c>
      <c r="BH7" s="36">
        <v>232.82</v>
      </c>
      <c r="BI7" s="36">
        <v>414.59</v>
      </c>
      <c r="BJ7" s="36">
        <v>404.78</v>
      </c>
      <c r="BK7" s="36">
        <v>400.38</v>
      </c>
      <c r="BL7" s="36">
        <v>393.27</v>
      </c>
      <c r="BM7" s="36">
        <v>386.97</v>
      </c>
      <c r="BN7" s="36">
        <v>276.38</v>
      </c>
      <c r="BO7" s="36">
        <v>96.11</v>
      </c>
      <c r="BP7" s="36">
        <v>92.99</v>
      </c>
      <c r="BQ7" s="36">
        <v>92.85</v>
      </c>
      <c r="BR7" s="36">
        <v>105.64</v>
      </c>
      <c r="BS7" s="36">
        <v>106.21</v>
      </c>
      <c r="BT7" s="36">
        <v>97.71</v>
      </c>
      <c r="BU7" s="36">
        <v>98.07</v>
      </c>
      <c r="BV7" s="36">
        <v>96.56</v>
      </c>
      <c r="BW7" s="36">
        <v>100.47</v>
      </c>
      <c r="BX7" s="36">
        <v>101.72</v>
      </c>
      <c r="BY7" s="36">
        <v>104.99</v>
      </c>
      <c r="BZ7" s="36">
        <v>55.04</v>
      </c>
      <c r="CA7" s="36">
        <v>56.72</v>
      </c>
      <c r="CB7" s="36">
        <v>56.97</v>
      </c>
      <c r="CC7" s="36">
        <v>51.53</v>
      </c>
      <c r="CD7" s="36">
        <v>50.84</v>
      </c>
      <c r="CE7" s="36">
        <v>173.56</v>
      </c>
      <c r="CF7" s="36">
        <v>172.26</v>
      </c>
      <c r="CG7" s="36">
        <v>177.14</v>
      </c>
      <c r="CH7" s="36">
        <v>169.82</v>
      </c>
      <c r="CI7" s="36">
        <v>168.2</v>
      </c>
      <c r="CJ7" s="36">
        <v>163.72</v>
      </c>
      <c r="CK7" s="36">
        <v>50.02</v>
      </c>
      <c r="CL7" s="36">
        <v>47.36</v>
      </c>
      <c r="CM7" s="36">
        <v>49.12</v>
      </c>
      <c r="CN7" s="36">
        <v>49.65</v>
      </c>
      <c r="CO7" s="36">
        <v>47.33</v>
      </c>
      <c r="CP7" s="36">
        <v>55.84</v>
      </c>
      <c r="CQ7" s="36">
        <v>55.68</v>
      </c>
      <c r="CR7" s="36">
        <v>55.64</v>
      </c>
      <c r="CS7" s="36">
        <v>55.13</v>
      </c>
      <c r="CT7" s="36">
        <v>54.77</v>
      </c>
      <c r="CU7" s="36">
        <v>59.76</v>
      </c>
      <c r="CV7" s="36">
        <v>81.09</v>
      </c>
      <c r="CW7" s="36">
        <v>86.19</v>
      </c>
      <c r="CX7" s="36">
        <v>83.03</v>
      </c>
      <c r="CY7" s="36">
        <v>80.53</v>
      </c>
      <c r="CZ7" s="36">
        <v>84.87</v>
      </c>
      <c r="DA7" s="36">
        <v>83.11</v>
      </c>
      <c r="DB7" s="36">
        <v>83.18</v>
      </c>
      <c r="DC7" s="36">
        <v>83.09</v>
      </c>
      <c r="DD7" s="36">
        <v>83</v>
      </c>
      <c r="DE7" s="36">
        <v>82.89</v>
      </c>
      <c r="DF7" s="36">
        <v>89.95</v>
      </c>
      <c r="DG7" s="36">
        <v>45.96</v>
      </c>
      <c r="DH7" s="36">
        <v>47.22</v>
      </c>
      <c r="DI7" s="36">
        <v>49.24</v>
      </c>
      <c r="DJ7" s="36">
        <v>51.27</v>
      </c>
      <c r="DK7" s="36">
        <v>53.02</v>
      </c>
      <c r="DL7" s="36">
        <v>37.090000000000003</v>
      </c>
      <c r="DM7" s="36">
        <v>38.07</v>
      </c>
      <c r="DN7" s="36">
        <v>39.06</v>
      </c>
      <c r="DO7" s="36">
        <v>46.66</v>
      </c>
      <c r="DP7" s="36">
        <v>47.46</v>
      </c>
      <c r="DQ7" s="36">
        <v>47.18</v>
      </c>
      <c r="DR7" s="36">
        <v>9.9700000000000006</v>
      </c>
      <c r="DS7" s="36">
        <v>15.66</v>
      </c>
      <c r="DT7" s="36">
        <v>17.61</v>
      </c>
      <c r="DU7" s="36">
        <v>18.12</v>
      </c>
      <c r="DV7" s="36">
        <v>30.95</v>
      </c>
      <c r="DW7" s="36">
        <v>6.63</v>
      </c>
      <c r="DX7" s="36">
        <v>7.73</v>
      </c>
      <c r="DY7" s="36">
        <v>8.8699999999999992</v>
      </c>
      <c r="DZ7" s="36">
        <v>9.85</v>
      </c>
      <c r="EA7" s="36">
        <v>9.7100000000000009</v>
      </c>
      <c r="EB7" s="36">
        <v>13.18</v>
      </c>
      <c r="EC7" s="36">
        <v>0.51</v>
      </c>
      <c r="ED7" s="36">
        <v>0.55000000000000004</v>
      </c>
      <c r="EE7" s="36">
        <v>1.1000000000000001</v>
      </c>
      <c r="EF7" s="36">
        <v>0.2</v>
      </c>
      <c r="EG7" s="36">
        <v>0.53</v>
      </c>
      <c r="EH7" s="36">
        <v>0.78</v>
      </c>
      <c r="EI7" s="36">
        <v>0.67</v>
      </c>
      <c r="EJ7" s="36">
        <v>0.67</v>
      </c>
      <c r="EK7" s="36">
        <v>0.66</v>
      </c>
      <c r="EL7" s="36">
        <v>0.99</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2017-02-01T00:49:48Z</cp:lastPrinted>
  <dcterms:created xsi:type="dcterms:W3CDTF">2016-12-02T02:08:10Z</dcterms:created>
  <dcterms:modified xsi:type="dcterms:W3CDTF">2017-02-15T01:46:44Z</dcterms:modified>
  <cp:category/>
</cp:coreProperties>
</file>