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<sst xmlns="http://schemas.openxmlformats.org/spreadsheetml/2006/main" count="218" uniqueCount="108">
  <si>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</si>
  <si>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</si>
  <si>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</si>
  <si>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</si>
  <si>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</si>
  <si>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</si>
  <si>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</si>
  <si>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</si>
  <si>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</si>
  <si>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</si>
  <si>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</si>
  <si>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</si>
  <si>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</si>
  <si>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</si>
  <si>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</si>
  <si>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</si>
  <si>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</si>
  <si>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</si>
  <si>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</si>
  <si>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</si>
  <si>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</si>
  <si>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</si>
  <si>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</si>
  <si>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</si>
  <si>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</si>
  <si>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</si>
  <si>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</si>
  <si>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</si>
  <si>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</si>
  <si>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</si>
  <si>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</si>
  <si>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</si>
  <si>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</si>
  <si>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</si>
  <si>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</si>
  <si>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</si>
  <si>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</si>
  <si>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</si>
  <si>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</si>
  <si>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</si>
  <si>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</si>
  <si>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</si>
  <si>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</si>
  <si>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</si>
  <si>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</si>
  <si>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</si>
  <si>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</si>
  <si>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</si>
  <si>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</si>
  <si>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</si>
  <si>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</si>
  <si>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</si>
  <si>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</si>
  <si>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</si>
  <si>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</si>
  <si>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</si>
  <si>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</si>
  <si>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</si>
  <si>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</si>
  <si>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</si>
  <si>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</si>
  <si>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</si>
  <si>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</si>
  <si>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</si>
  <si>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</si>
  <si>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</si>
  <si>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</si>
  <si>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</si>
  <si>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</si>
  <si>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</si>
  <si>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</si>
  <si>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</si>
  <si>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</si>
  <si>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</si>
  <si>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</si>
  <si>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</si>
  <si>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</si>
  <si>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</si>
  <si>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</si>
  <si>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</si>
  <si>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</si>
  <si>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</si>
  <si>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</si>
  <si>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</si>
  <si>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</si>
  <si>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</si>
  <si>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</si>
  <si>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</si>
  <si>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</si>
  <si>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</si>
  <si>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</si>
  <si>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</si>
  <si>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</si>
  <si>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印南町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</si>
  <si>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</si>
  <si>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</si>
  <si>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</si>
  <si>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</si>
  <si>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</si>
  <si>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</si>
  <si>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</si>
  <si>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</si>
  <si>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</si>
  <si>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</si>
  <si>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</si>
  <si>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統合事業の実施で、管路の更新等も実施しているため、類似団体平均・全国平均を上回る水準となっている。今後も財源を確保し、アセットマネジメント等を活用し、収支のバランスを考慮した計画的な更新作業が必要となる。</t>
    <rPh sb="0" eb="2">
      <t>トウゴウ</t>
    </rPh>
    <rPh sb="2" eb="4">
      <t>ジギョウ</t>
    </rPh>
    <rPh sb="5" eb="7">
      <t>ジッシ</t>
    </rPh>
    <rPh sb="9" eb="11">
      <t>カンロ</t>
    </rPh>
    <rPh sb="12" eb="14">
      <t>コウシン</t>
    </rPh>
    <rPh sb="14" eb="15">
      <t>トウ</t>
    </rPh>
    <rPh sb="16" eb="18">
      <t>ジッシ</t>
    </rPh>
    <rPh sb="25" eb="27">
      <t>ルイジ</t>
    </rPh>
    <rPh sb="27" eb="29">
      <t>ダンタイ</t>
    </rPh>
    <rPh sb="29" eb="31">
      <t>ヘイキン</t>
    </rPh>
    <rPh sb="32" eb="34">
      <t>ゼンコク</t>
    </rPh>
    <rPh sb="34" eb="36">
      <t>ヘイキン</t>
    </rPh>
    <rPh sb="37" eb="39">
      <t>ウワマワ</t>
    </rPh>
    <rPh sb="40" eb="42">
      <t>スイジュン</t>
    </rPh>
    <rPh sb="49" eb="51">
      <t>コンゴ</t>
    </rPh>
    <rPh sb="52" eb="54">
      <t>ザイゲン</t>
    </rPh>
    <rPh sb="55" eb="57">
      <t>カクホ</t>
    </rPh>
    <rPh sb="69" eb="70">
      <t>トウ</t>
    </rPh>
    <rPh sb="71" eb="73">
      <t>カツヨウ</t>
    </rPh>
    <rPh sb="75" eb="77">
      <t>シュウシ</t>
    </rPh>
    <rPh sb="83" eb="85">
      <t>コウリョ</t>
    </rPh>
    <rPh sb="87" eb="89">
      <t>ケイカク</t>
    </rPh>
    <rPh sb="89" eb="90">
      <t>テキ</t>
    </rPh>
    <rPh sb="91" eb="93">
      <t>コウシン</t>
    </rPh>
    <rPh sb="93" eb="95">
      <t>サギョウ</t>
    </rPh>
    <rPh sb="96" eb="98">
      <t>ヒツヨウ</t>
    </rPh>
    <phoneticPr fontId="4"/>
  </si>
  <si>
    <t>印南町では現在、簡易水道統合事業を実施しており、事業実施に伴う企業債の借入が続いている。このため企業債残高は増加傾向にあり、事業実施当初に借り入れた企業債の償還開始により償還金が増加している。
有収率については潜在的な漏水が多く、類似団体平均を下回っているが、統合事業において老朽管の更新等を実施しているため、今後の改善が見込まれる。
施設利用率については、依然として3割近い余剰能力があり、今後の給水人口減少等を検証し、今後ダウンサイジング等の検討をする必要性がある。
収益的収支比率、料金回収率、給水原価についてはそれぞれ類似団体平均と比較すると良好な数値であるが、将来の施設更新等を踏まえた適切な料金設定が必要となる。</t>
    <rPh sb="0" eb="3">
      <t>イナミチョウ</t>
    </rPh>
    <rPh sb="5" eb="7">
      <t>ゲンザイ</t>
    </rPh>
    <rPh sb="8" eb="10">
      <t>カンイ</t>
    </rPh>
    <rPh sb="10" eb="12">
      <t>スイドウ</t>
    </rPh>
    <rPh sb="12" eb="14">
      <t>トウゴウ</t>
    </rPh>
    <rPh sb="14" eb="16">
      <t>ジギョウ</t>
    </rPh>
    <rPh sb="17" eb="19">
      <t>ジッシ</t>
    </rPh>
    <rPh sb="24" eb="26">
      <t>ジギョウ</t>
    </rPh>
    <rPh sb="26" eb="28">
      <t>ジッシ</t>
    </rPh>
    <rPh sb="29" eb="30">
      <t>トモナ</t>
    </rPh>
    <rPh sb="31" eb="33">
      <t>キギョウ</t>
    </rPh>
    <rPh sb="33" eb="34">
      <t>サイ</t>
    </rPh>
    <rPh sb="35" eb="37">
      <t>カリイレ</t>
    </rPh>
    <rPh sb="38" eb="39">
      <t>ツヅ</t>
    </rPh>
    <rPh sb="51" eb="53">
      <t>ザンダカ</t>
    </rPh>
    <rPh sb="54" eb="56">
      <t>ゾウカ</t>
    </rPh>
    <rPh sb="56" eb="58">
      <t>ケイコウ</t>
    </rPh>
    <rPh sb="62" eb="64">
      <t>ジギョウ</t>
    </rPh>
    <rPh sb="64" eb="66">
      <t>ジッシ</t>
    </rPh>
    <rPh sb="66" eb="68">
      <t>トウショ</t>
    </rPh>
    <rPh sb="69" eb="70">
      <t>カ</t>
    </rPh>
    <rPh sb="71" eb="72">
      <t>イ</t>
    </rPh>
    <rPh sb="78" eb="80">
      <t>ショウカン</t>
    </rPh>
    <rPh sb="80" eb="82">
      <t>カイシ</t>
    </rPh>
    <rPh sb="85" eb="88">
      <t>ショウカンキン</t>
    </rPh>
    <rPh sb="89" eb="91">
      <t>ゾウカ</t>
    </rPh>
    <rPh sb="97" eb="99">
      <t>ユウシュウ</t>
    </rPh>
    <rPh sb="99" eb="100">
      <t>リツ</t>
    </rPh>
    <rPh sb="105" eb="108">
      <t>センザイテキ</t>
    </rPh>
    <rPh sb="109" eb="111">
      <t>ロウスイ</t>
    </rPh>
    <rPh sb="112" eb="113">
      <t>オオ</t>
    </rPh>
    <rPh sb="115" eb="117">
      <t>ルイジ</t>
    </rPh>
    <rPh sb="117" eb="119">
      <t>ダンタイ</t>
    </rPh>
    <rPh sb="119" eb="121">
      <t>ヘイキン</t>
    </rPh>
    <rPh sb="122" eb="124">
      <t>シタマワ</t>
    </rPh>
    <rPh sb="130" eb="132">
      <t>トウゴウ</t>
    </rPh>
    <rPh sb="132" eb="134">
      <t>ジギョウ</t>
    </rPh>
    <rPh sb="138" eb="140">
      <t>ロウキュウ</t>
    </rPh>
    <rPh sb="140" eb="141">
      <t>カン</t>
    </rPh>
    <rPh sb="142" eb="144">
      <t>コウシン</t>
    </rPh>
    <rPh sb="144" eb="145">
      <t>トウ</t>
    </rPh>
    <rPh sb="146" eb="148">
      <t>ジッシ</t>
    </rPh>
    <rPh sb="155" eb="157">
      <t>コンゴ</t>
    </rPh>
    <rPh sb="158" eb="160">
      <t>カイゼン</t>
    </rPh>
    <rPh sb="161" eb="163">
      <t>ミコ</t>
    </rPh>
    <rPh sb="168" eb="170">
      <t>シセツ</t>
    </rPh>
    <rPh sb="170" eb="173">
      <t>リヨウリツ</t>
    </rPh>
    <rPh sb="179" eb="181">
      <t>イゼン</t>
    </rPh>
    <rPh sb="185" eb="186">
      <t>ワリ</t>
    </rPh>
    <rPh sb="186" eb="187">
      <t>チカ</t>
    </rPh>
    <rPh sb="188" eb="190">
      <t>ヨジョウ</t>
    </rPh>
    <rPh sb="190" eb="192">
      <t>ノウリョク</t>
    </rPh>
    <rPh sb="196" eb="198">
      <t>コンゴ</t>
    </rPh>
    <rPh sb="199" eb="201">
      <t>キュウスイ</t>
    </rPh>
    <rPh sb="201" eb="203">
      <t>ジンコウ</t>
    </rPh>
    <rPh sb="203" eb="205">
      <t>ゲンショウ</t>
    </rPh>
    <rPh sb="205" eb="206">
      <t>トウ</t>
    </rPh>
    <rPh sb="207" eb="209">
      <t>ケンショウ</t>
    </rPh>
    <rPh sb="211" eb="213">
      <t>コンゴ</t>
    </rPh>
    <rPh sb="221" eb="222">
      <t>トウ</t>
    </rPh>
    <rPh sb="223" eb="225">
      <t>ケントウ</t>
    </rPh>
    <rPh sb="228" eb="231">
      <t>ヒツヨウセイ</t>
    </rPh>
    <rPh sb="236" eb="238">
      <t>シュウエキ</t>
    </rPh>
    <rPh sb="238" eb="239">
      <t>テキ</t>
    </rPh>
    <rPh sb="239" eb="241">
      <t>シュウシ</t>
    </rPh>
    <rPh sb="241" eb="243">
      <t>ヒリツ</t>
    </rPh>
    <rPh sb="244" eb="246">
      <t>リョウキン</t>
    </rPh>
    <rPh sb="246" eb="248">
      <t>カイシュウ</t>
    </rPh>
    <rPh sb="248" eb="249">
      <t>リツ</t>
    </rPh>
    <rPh sb="250" eb="252">
      <t>キュウスイ</t>
    </rPh>
    <rPh sb="252" eb="254">
      <t>ゲンカ</t>
    </rPh>
    <rPh sb="263" eb="265">
      <t>ルイジ</t>
    </rPh>
    <rPh sb="265" eb="267">
      <t>ダンタイ</t>
    </rPh>
    <rPh sb="267" eb="269">
      <t>ヘイキン</t>
    </rPh>
    <rPh sb="270" eb="272">
      <t>ヒカク</t>
    </rPh>
    <rPh sb="275" eb="277">
      <t>リョウコウ</t>
    </rPh>
    <rPh sb="278" eb="280">
      <t>スウチ</t>
    </rPh>
    <rPh sb="285" eb="287">
      <t>ショウライ</t>
    </rPh>
    <rPh sb="288" eb="290">
      <t>シセツ</t>
    </rPh>
    <rPh sb="290" eb="292">
      <t>コウシン</t>
    </rPh>
    <rPh sb="292" eb="293">
      <t>トウ</t>
    </rPh>
    <rPh sb="294" eb="295">
      <t>フ</t>
    </rPh>
    <rPh sb="298" eb="300">
      <t>テキセツ</t>
    </rPh>
    <rPh sb="301" eb="303">
      <t>リョウキン</t>
    </rPh>
    <rPh sb="303" eb="305">
      <t>セッテイ</t>
    </rPh>
    <rPh sb="306" eb="308">
      <t>ヒツヨウ</t>
    </rPh>
    <phoneticPr fontId="4"/>
  </si>
  <si>
    <t>統合事業の実施によって企業債残高が増加し、一方で慢性的な有収率の低さがあり、収支のバランスを考慮した運営が必要とされている。印南町では平成29年度より上水道事業へ移行することとなっており、より一層、水道事業の課題が示されることとなる。今後、適正な料金設定や施設の効率化などを検討していく必要がある。</t>
    <rPh sb="0" eb="2">
      <t>トウゴウ</t>
    </rPh>
    <rPh sb="2" eb="4">
      <t>ジギョウ</t>
    </rPh>
    <rPh sb="5" eb="7">
      <t>ジッシ</t>
    </rPh>
    <rPh sb="11" eb="13">
      <t>キギョウ</t>
    </rPh>
    <rPh sb="13" eb="14">
      <t>サイ</t>
    </rPh>
    <rPh sb="14" eb="16">
      <t>ザンダカ</t>
    </rPh>
    <rPh sb="17" eb="19">
      <t>ゾウカ</t>
    </rPh>
    <rPh sb="21" eb="23">
      <t>イッポウ</t>
    </rPh>
    <rPh sb="24" eb="27">
      <t>マンセイテキ</t>
    </rPh>
    <rPh sb="28" eb="30">
      <t>ユウシュウ</t>
    </rPh>
    <rPh sb="30" eb="31">
      <t>リツ</t>
    </rPh>
    <rPh sb="32" eb="33">
      <t>ヒク</t>
    </rPh>
    <rPh sb="38" eb="40">
      <t>シュウシ</t>
    </rPh>
    <rPh sb="46" eb="48">
      <t>コウリョ</t>
    </rPh>
    <rPh sb="50" eb="52">
      <t>ウンエイ</t>
    </rPh>
    <rPh sb="53" eb="55">
      <t>ヒツヨウ</t>
    </rPh>
    <rPh sb="62" eb="65">
      <t>イナミチョウ</t>
    </rPh>
    <rPh sb="67" eb="69">
      <t>ヘイセイ</t>
    </rPh>
    <rPh sb="71" eb="73">
      <t>ネンド</t>
    </rPh>
    <rPh sb="75" eb="78">
      <t>ジョウスイドウ</t>
    </rPh>
    <rPh sb="78" eb="80">
      <t>ジギョウ</t>
    </rPh>
    <rPh sb="81" eb="83">
      <t>イコウ</t>
    </rPh>
    <rPh sb="96" eb="98">
      <t>イッソウ</t>
    </rPh>
    <rPh sb="99" eb="101">
      <t>スイドウ</t>
    </rPh>
    <rPh sb="101" eb="103">
      <t>ジギョウ</t>
    </rPh>
    <rPh sb="104" eb="106">
      <t>カダイ</t>
    </rPh>
    <rPh sb="107" eb="108">
      <t>シメ</t>
    </rPh>
    <rPh sb="117" eb="119">
      <t>コンゴ</t>
    </rPh>
    <rPh sb="120" eb="122">
      <t>テキセイ</t>
    </rPh>
    <rPh sb="123" eb="125">
      <t>リョウキン</t>
    </rPh>
    <rPh sb="125" eb="127">
      <t>セッテイ</t>
    </rPh>
    <rPh sb="128" eb="130">
      <t>シセツ</t>
    </rPh>
    <rPh sb="131" eb="134">
      <t>コウリツカ</t>
    </rPh>
    <rPh sb="137" eb="139">
      <t>ケントウ</t>
    </rPh>
    <rPh sb="143" eb="1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</si>
</sst>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18.600000000000001</c:v>
                </c:pt>
                <c:pt idx="1">
                  <c:v>0.28000000000000003</c:v>
                </c:pt>
                <c:pt idx="2">
                  <c:v>1.31</c:v>
                </c:pt>
                <c:pt idx="3">
                  <c:v>1.67</c:v>
                </c:pt>
                <c:pt idx="4">
                  <c:v>1.28</c:v>
                </c:pt>
              </c:numCache>
            </c:numRef>
          </c:val>
        </c:ser>
        <c:dLbls>
          <c:showLegendKey val="0"/>
          <c:showVal val="0"/>
          <c:showCatName val="0"/>
          <c:showSerName val="0"/>
          <c:showPercent val="0"/>
          <c:showBubbleSize val="0"/>
        </c:dLbls>
        <c:gapWidth val="150"/>
        <c:axId val="152983040"/>
        <c:axId val="1529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52983040"/>
        <c:axId val="152984960"/>
      </c:lineChart>
      <c:dateAx>
        <c:axId val="152983040"/>
        <c:scaling>
          <c:orientation val="minMax"/>
        </c:scaling>
        <c:delete val="1"/>
        <c:axPos val="b"/>
        <c:numFmt formatCode="ge" sourceLinked="1"/>
        <c:majorTickMark val="none"/>
        <c:minorTickMark val="none"/>
        <c:tickLblPos val="none"/>
        <c:crossAx val="152984960"/>
        <c:crosses val="autoZero"/>
        <c:auto val="1"/>
        <c:lblOffset val="100"/>
        <c:baseTimeUnit val="years"/>
      </c:dateAx>
      <c:valAx>
        <c:axId val="1529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8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72.099999999999994</c:v>
                </c:pt>
                <c:pt idx="1">
                  <c:v>69.33</c:v>
                </c:pt>
                <c:pt idx="2">
                  <c:v>69.2</c:v>
                </c:pt>
                <c:pt idx="3">
                  <c:v>67.5</c:v>
                </c:pt>
                <c:pt idx="4">
                  <c:v>71.62</c:v>
                </c:pt>
              </c:numCache>
            </c:numRef>
          </c:val>
        </c:ser>
        <c:dLbls>
          <c:showLegendKey val="0"/>
          <c:showVal val="0"/>
          <c:showCatName val="0"/>
          <c:showSerName val="0"/>
          <c:showPercent val="0"/>
          <c:showBubbleSize val="0"/>
        </c:dLbls>
        <c:gapWidth val="150"/>
        <c:axId val="153524480"/>
        <c:axId val="1535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53524480"/>
        <c:axId val="153551232"/>
      </c:lineChart>
      <c:dateAx>
        <c:axId val="153524480"/>
        <c:scaling>
          <c:orientation val="minMax"/>
        </c:scaling>
        <c:delete val="1"/>
        <c:axPos val="b"/>
        <c:numFmt formatCode="ge" sourceLinked="1"/>
        <c:majorTickMark val="none"/>
        <c:minorTickMark val="none"/>
        <c:tickLblPos val="none"/>
        <c:crossAx val="153551232"/>
        <c:crosses val="autoZero"/>
        <c:auto val="1"/>
        <c:lblOffset val="100"/>
        <c:baseTimeUnit val="years"/>
      </c:dateAx>
      <c:valAx>
        <c:axId val="1535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73.83</c:v>
                </c:pt>
                <c:pt idx="1">
                  <c:v>72.709999999999994</c:v>
                </c:pt>
                <c:pt idx="2">
                  <c:v>68.52</c:v>
                </c:pt>
                <c:pt idx="3">
                  <c:v>73.56</c:v>
                </c:pt>
                <c:pt idx="4">
                  <c:v>69.34</c:v>
                </c:pt>
              </c:numCache>
            </c:numRef>
          </c:val>
        </c:ser>
        <c:dLbls>
          <c:showLegendKey val="0"/>
          <c:showVal val="0"/>
          <c:showCatName val="0"/>
          <c:showSerName val="0"/>
          <c:showPercent val="0"/>
          <c:showBubbleSize val="0"/>
        </c:dLbls>
        <c:gapWidth val="150"/>
        <c:axId val="153581440"/>
        <c:axId val="1535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53581440"/>
        <c:axId val="153587712"/>
      </c:lineChart>
      <c:dateAx>
        <c:axId val="153581440"/>
        <c:scaling>
          <c:orientation val="minMax"/>
        </c:scaling>
        <c:delete val="1"/>
        <c:axPos val="b"/>
        <c:numFmt formatCode="ge" sourceLinked="1"/>
        <c:majorTickMark val="none"/>
        <c:minorTickMark val="none"/>
        <c:tickLblPos val="none"/>
        <c:crossAx val="153587712"/>
        <c:crosses val="autoZero"/>
        <c:auto val="1"/>
        <c:lblOffset val="100"/>
        <c:baseTimeUnit val="years"/>
      </c:dateAx>
      <c:valAx>
        <c:axId val="1535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94.98</c:v>
                </c:pt>
                <c:pt idx="1">
                  <c:v>98.64</c:v>
                </c:pt>
                <c:pt idx="2">
                  <c:v>96.05</c:v>
                </c:pt>
                <c:pt idx="3">
                  <c:v>92.1</c:v>
                </c:pt>
                <c:pt idx="4">
                  <c:v>84.22</c:v>
                </c:pt>
              </c:numCache>
            </c:numRef>
          </c:val>
        </c:ser>
        <c:dLbls>
          <c:showLegendKey val="0"/>
          <c:showVal val="0"/>
          <c:showCatName val="0"/>
          <c:showSerName val="0"/>
          <c:showPercent val="0"/>
          <c:showBubbleSize val="0"/>
        </c:dLbls>
        <c:gapWidth val="150"/>
        <c:axId val="153158784"/>
        <c:axId val="1531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53158784"/>
        <c:axId val="153160704"/>
      </c:lineChart>
      <c:dateAx>
        <c:axId val="153158784"/>
        <c:scaling>
          <c:orientation val="minMax"/>
        </c:scaling>
        <c:delete val="1"/>
        <c:axPos val="b"/>
        <c:numFmt formatCode="ge" sourceLinked="1"/>
        <c:majorTickMark val="none"/>
        <c:minorTickMark val="none"/>
        <c:tickLblPos val="none"/>
        <c:crossAx val="153160704"/>
        <c:crosses val="autoZero"/>
        <c:auto val="1"/>
        <c:lblOffset val="100"/>
        <c:baseTimeUnit val="years"/>
      </c:dateAx>
      <c:valAx>
        <c:axId val="1531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203456"/>
        <c:axId val="1532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203456"/>
        <c:axId val="153205376"/>
      </c:lineChart>
      <c:dateAx>
        <c:axId val="153203456"/>
        <c:scaling>
          <c:orientation val="minMax"/>
        </c:scaling>
        <c:delete val="1"/>
        <c:axPos val="b"/>
        <c:numFmt formatCode="ge" sourceLinked="1"/>
        <c:majorTickMark val="none"/>
        <c:minorTickMark val="none"/>
        <c:tickLblPos val="none"/>
        <c:crossAx val="153205376"/>
        <c:crosses val="autoZero"/>
        <c:auto val="1"/>
        <c:lblOffset val="100"/>
        <c:baseTimeUnit val="years"/>
      </c:dateAx>
      <c:valAx>
        <c:axId val="1532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17760"/>
        <c:axId val="1533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17760"/>
        <c:axId val="153319680"/>
      </c:lineChart>
      <c:dateAx>
        <c:axId val="153317760"/>
        <c:scaling>
          <c:orientation val="minMax"/>
        </c:scaling>
        <c:delete val="1"/>
        <c:axPos val="b"/>
        <c:numFmt formatCode="ge" sourceLinked="1"/>
        <c:majorTickMark val="none"/>
        <c:minorTickMark val="none"/>
        <c:tickLblPos val="none"/>
        <c:crossAx val="153319680"/>
        <c:crosses val="autoZero"/>
        <c:auto val="1"/>
        <c:lblOffset val="100"/>
        <c:baseTimeUnit val="years"/>
      </c:dateAx>
      <c:valAx>
        <c:axId val="1533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46816"/>
        <c:axId val="1533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46816"/>
        <c:axId val="153348736"/>
      </c:lineChart>
      <c:dateAx>
        <c:axId val="153346816"/>
        <c:scaling>
          <c:orientation val="minMax"/>
        </c:scaling>
        <c:delete val="1"/>
        <c:axPos val="b"/>
        <c:numFmt formatCode="ge" sourceLinked="1"/>
        <c:majorTickMark val="none"/>
        <c:minorTickMark val="none"/>
        <c:tickLblPos val="none"/>
        <c:crossAx val="153348736"/>
        <c:crosses val="autoZero"/>
        <c:auto val="1"/>
        <c:lblOffset val="100"/>
        <c:baseTimeUnit val="years"/>
      </c:dateAx>
      <c:valAx>
        <c:axId val="1533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391488"/>
        <c:axId val="1533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391488"/>
        <c:axId val="153393408"/>
      </c:lineChart>
      <c:dateAx>
        <c:axId val="153391488"/>
        <c:scaling>
          <c:orientation val="minMax"/>
        </c:scaling>
        <c:delete val="1"/>
        <c:axPos val="b"/>
        <c:numFmt formatCode="ge" sourceLinked="1"/>
        <c:majorTickMark val="none"/>
        <c:minorTickMark val="none"/>
        <c:tickLblPos val="none"/>
        <c:crossAx val="153393408"/>
        <c:crosses val="autoZero"/>
        <c:auto val="1"/>
        <c:lblOffset val="100"/>
        <c:baseTimeUnit val="years"/>
      </c:dateAx>
      <c:valAx>
        <c:axId val="1533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675.33</c:v>
                </c:pt>
                <c:pt idx="1">
                  <c:v>780.72</c:v>
                </c:pt>
                <c:pt idx="2">
                  <c:v>873.42</c:v>
                </c:pt>
                <c:pt idx="3">
                  <c:v>1015.71</c:v>
                </c:pt>
                <c:pt idx="4">
                  <c:v>1024.1400000000001</c:v>
                </c:pt>
              </c:numCache>
            </c:numRef>
          </c:val>
        </c:ser>
        <c:dLbls>
          <c:showLegendKey val="0"/>
          <c:showVal val="0"/>
          <c:showCatName val="0"/>
          <c:showSerName val="0"/>
          <c:showPercent val="0"/>
          <c:showBubbleSize val="0"/>
        </c:dLbls>
        <c:gapWidth val="150"/>
        <c:axId val="153686016"/>
        <c:axId val="1536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53686016"/>
        <c:axId val="153687936"/>
      </c:lineChart>
      <c:dateAx>
        <c:axId val="153686016"/>
        <c:scaling>
          <c:orientation val="minMax"/>
        </c:scaling>
        <c:delete val="1"/>
        <c:axPos val="b"/>
        <c:numFmt formatCode="ge" sourceLinked="1"/>
        <c:majorTickMark val="none"/>
        <c:minorTickMark val="none"/>
        <c:tickLblPos val="none"/>
        <c:crossAx val="153687936"/>
        <c:crosses val="autoZero"/>
        <c:auto val="1"/>
        <c:lblOffset val="100"/>
        <c:baseTimeUnit val="years"/>
      </c:dateAx>
      <c:valAx>
        <c:axId val="1536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78.13</c:v>
                </c:pt>
                <c:pt idx="1">
                  <c:v>91.13</c:v>
                </c:pt>
                <c:pt idx="2">
                  <c:v>85.52</c:v>
                </c:pt>
                <c:pt idx="3">
                  <c:v>82.94</c:v>
                </c:pt>
                <c:pt idx="4">
                  <c:v>76.930000000000007</c:v>
                </c:pt>
              </c:numCache>
            </c:numRef>
          </c:val>
        </c:ser>
        <c:dLbls>
          <c:showLegendKey val="0"/>
          <c:showVal val="0"/>
          <c:showCatName val="0"/>
          <c:showSerName val="0"/>
          <c:showPercent val="0"/>
          <c:showBubbleSize val="0"/>
        </c:dLbls>
        <c:gapWidth val="150"/>
        <c:axId val="153726336"/>
        <c:axId val="15373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53726336"/>
        <c:axId val="153732608"/>
      </c:lineChart>
      <c:dateAx>
        <c:axId val="153726336"/>
        <c:scaling>
          <c:orientation val="minMax"/>
        </c:scaling>
        <c:delete val="1"/>
        <c:axPos val="b"/>
        <c:numFmt formatCode="ge" sourceLinked="1"/>
        <c:majorTickMark val="none"/>
        <c:minorTickMark val="none"/>
        <c:tickLblPos val="none"/>
        <c:crossAx val="153732608"/>
        <c:crosses val="autoZero"/>
        <c:auto val="1"/>
        <c:lblOffset val="100"/>
        <c:baseTimeUnit val="years"/>
      </c:dateAx>
      <c:valAx>
        <c:axId val="15373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165.6</c:v>
                </c:pt>
                <c:pt idx="1">
                  <c:v>148.43</c:v>
                </c:pt>
                <c:pt idx="2">
                  <c:v>166.31</c:v>
                </c:pt>
                <c:pt idx="3">
                  <c:v>163.03</c:v>
                </c:pt>
                <c:pt idx="4">
                  <c:v>176.07</c:v>
                </c:pt>
              </c:numCache>
            </c:numRef>
          </c:val>
        </c:ser>
        <c:dLbls>
          <c:showLegendKey val="0"/>
          <c:showVal val="0"/>
          <c:showCatName val="0"/>
          <c:showSerName val="0"/>
          <c:showPercent val="0"/>
          <c:showBubbleSize val="0"/>
        </c:dLbls>
        <c:gapWidth val="150"/>
        <c:axId val="153504384"/>
        <c:axId val="1535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53504384"/>
        <c:axId val="153510656"/>
      </c:lineChart>
      <c:dateAx>
        <c:axId val="153504384"/>
        <c:scaling>
          <c:orientation val="minMax"/>
        </c:scaling>
        <c:delete val="1"/>
        <c:axPos val="b"/>
        <c:numFmt formatCode="ge" sourceLinked="1"/>
        <c:majorTickMark val="none"/>
        <c:minorTickMark val="none"/>
        <c:tickLblPos val="none"/>
        <c:crossAx val="153510656"/>
        <c:crosses val="autoZero"/>
        <c:auto val="1"/>
        <c:lblOffset val="100"/>
        <c:baseTimeUnit val="years"/>
      </c:dateAx>
      <c:valAx>
        <c:axId val="1535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0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印南町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8626</v>
      </c>
      <c r="AJ8" s="55"/>
      <c r="AK8" s="55"/>
      <c r="AL8" s="55"/>
      <c r="AM8" s="55"/>
      <c r="AN8" s="55"/>
      <c r="AO8" s="55"/>
      <c r="AP8" s="56"/>
      <c r="AQ8" s="46">
        <f>データ!R6</f>
        <v>113.62</v>
      </c>
      <c r="AR8" s="46"/>
      <c r="AS8" s="46"/>
      <c r="AT8" s="46"/>
      <c r="AU8" s="46"/>
      <c r="AV8" s="46"/>
      <c r="AW8" s="46"/>
      <c r="AX8" s="46"/>
      <c r="AY8" s="46">
        <f>データ!S6</f>
        <v>75.92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2400</v>
      </c>
      <c r="AA10" s="80"/>
      <c r="AB10" s="80"/>
      <c r="AC10" s="80"/>
      <c r="AD10" s="80"/>
      <c r="AE10" s="80"/>
      <c r="AF10" s="80"/>
      <c r="AG10" s="80"/>
      <c r="AH10" s="2"/>
      <c r="AI10" s="80">
        <f>データ!T6</f>
        <v>8583</v>
      </c>
      <c r="AJ10" s="80"/>
      <c r="AK10" s="80"/>
      <c r="AL10" s="80"/>
      <c r="AM10" s="80"/>
      <c r="AN10" s="80"/>
      <c r="AO10" s="80"/>
      <c r="AP10" s="80"/>
      <c r="AQ10" s="46">
        <f>データ!U6</f>
        <v>26.75</v>
      </c>
      <c r="AR10" s="46"/>
      <c r="AS10" s="46"/>
      <c r="AT10" s="46"/>
      <c r="AU10" s="46"/>
      <c r="AV10" s="46"/>
      <c r="AW10" s="46"/>
      <c r="AX10" s="46"/>
      <c r="AY10" s="46">
        <f>データ!V6</f>
        <v>320.86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303909</v>
      </c>
      <c r="D6" s="31">
        <f t="shared" si="3"/>
        <v>47</v>
      </c>
      <c r="E6" s="31">
        <f t="shared" si="3"/>
        <v>1</v>
      </c>
      <c r="F6" s="31">
        <f t="shared" si="3"/>
        <v>0</v>
      </c>
      <c r="G6" s="31">
        <f t="shared" si="3"/>
        <v>0</v>
      </c>
      <c r="H6" s="31" t="str">
        <f t="shared" si="3"/>
        <v>和歌山県　印南町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100</v>
      </c>
      <c r="P6" s="32">
        <f t="shared" si="3"/>
        <v>2400</v>
      </c>
      <c r="Q6" s="32">
        <f t="shared" si="3"/>
        <v>8626</v>
      </c>
      <c r="R6" s="32">
        <f t="shared" si="3"/>
        <v>113.62</v>
      </c>
      <c r="S6" s="32">
        <f t="shared" si="3"/>
        <v>75.92</v>
      </c>
      <c r="T6" s="32">
        <f t="shared" si="3"/>
        <v>8583</v>
      </c>
      <c r="U6" s="32">
        <f t="shared" si="3"/>
        <v>26.75</v>
      </c>
      <c r="V6" s="32">
        <f t="shared" si="3"/>
        <v>320.86</v>
      </c>
      <c r="W6" s="33">
        <f>IF(W7="",NA(),W7)</f>
        <v>94.98</v>
      </c>
      <c r="X6" s="33">
        <f t="shared" ref="X6:AF6" si="4">IF(X7="",NA(),X7)</f>
        <v>98.64</v>
      </c>
      <c r="Y6" s="33">
        <f t="shared" si="4"/>
        <v>96.05</v>
      </c>
      <c r="Z6" s="33">
        <f t="shared" si="4"/>
        <v>92.1</v>
      </c>
      <c r="AA6" s="33">
        <f t="shared" si="4"/>
        <v>84.22</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675.33</v>
      </c>
      <c r="BE6" s="33">
        <f t="shared" ref="BE6:BM6" si="7">IF(BE7="",NA(),BE7)</f>
        <v>780.72</v>
      </c>
      <c r="BF6" s="33">
        <f t="shared" si="7"/>
        <v>873.42</v>
      </c>
      <c r="BG6" s="33">
        <f t="shared" si="7"/>
        <v>1015.71</v>
      </c>
      <c r="BH6" s="33">
        <f t="shared" si="7"/>
        <v>1024.1400000000001</v>
      </c>
      <c r="BI6" s="33">
        <f t="shared" si="7"/>
        <v>1168.8</v>
      </c>
      <c r="BJ6" s="33">
        <f t="shared" si="7"/>
        <v>1158.82</v>
      </c>
      <c r="BK6" s="33">
        <f t="shared" si="7"/>
        <v>1167.7</v>
      </c>
      <c r="BL6" s="33">
        <f t="shared" si="7"/>
        <v>1228.58</v>
      </c>
      <c r="BM6" s="33">
        <f t="shared" si="7"/>
        <v>1280.18</v>
      </c>
      <c r="BN6" s="32" t="str">
        <f>IF(BN7="","",IF(BN7="-","【-】","【"&amp;SUBSTITUTE(TEXT(BN7,"#,##0.00"),"-","△")&amp;"】"))</f>
        <v>【1,242.90】</v>
      </c>
      <c r="BO6" s="33">
        <f>IF(BO7="",NA(),BO7)</f>
        <v>78.13</v>
      </c>
      <c r="BP6" s="33">
        <f t="shared" ref="BP6:BX6" si="8">IF(BP7="",NA(),BP7)</f>
        <v>91.13</v>
      </c>
      <c r="BQ6" s="33">
        <f t="shared" si="8"/>
        <v>85.52</v>
      </c>
      <c r="BR6" s="33">
        <f t="shared" si="8"/>
        <v>82.94</v>
      </c>
      <c r="BS6" s="33">
        <f t="shared" si="8"/>
        <v>76.930000000000007</v>
      </c>
      <c r="BT6" s="33">
        <f t="shared" si="8"/>
        <v>56.44</v>
      </c>
      <c r="BU6" s="33">
        <f t="shared" si="8"/>
        <v>55.6</v>
      </c>
      <c r="BV6" s="33">
        <f t="shared" si="8"/>
        <v>54.43</v>
      </c>
      <c r="BW6" s="33">
        <f t="shared" si="8"/>
        <v>53.81</v>
      </c>
      <c r="BX6" s="33">
        <f t="shared" si="8"/>
        <v>53.62</v>
      </c>
      <c r="BY6" s="32" t="str">
        <f>IF(BY7="","",IF(BY7="-","【-】","【"&amp;SUBSTITUTE(TEXT(BY7,"#,##0.00"),"-","△")&amp;"】"))</f>
        <v>【33.35】</v>
      </c>
      <c r="BZ6" s="33">
        <f>IF(BZ7="",NA(),BZ7)</f>
        <v>165.6</v>
      </c>
      <c r="CA6" s="33">
        <f t="shared" ref="CA6:CI6" si="9">IF(CA7="",NA(),CA7)</f>
        <v>148.43</v>
      </c>
      <c r="CB6" s="33">
        <f t="shared" si="9"/>
        <v>166.31</v>
      </c>
      <c r="CC6" s="33">
        <f t="shared" si="9"/>
        <v>163.03</v>
      </c>
      <c r="CD6" s="33">
        <f t="shared" si="9"/>
        <v>176.07</v>
      </c>
      <c r="CE6" s="33">
        <f t="shared" si="9"/>
        <v>270.7</v>
      </c>
      <c r="CF6" s="33">
        <f t="shared" si="9"/>
        <v>275.86</v>
      </c>
      <c r="CG6" s="33">
        <f t="shared" si="9"/>
        <v>279.8</v>
      </c>
      <c r="CH6" s="33">
        <f t="shared" si="9"/>
        <v>284.64999999999998</v>
      </c>
      <c r="CI6" s="33">
        <f t="shared" si="9"/>
        <v>287.7</v>
      </c>
      <c r="CJ6" s="32" t="str">
        <f>IF(CJ7="","",IF(CJ7="-","【-】","【"&amp;SUBSTITUTE(TEXT(CJ7,"#,##0.00"),"-","△")&amp;"】"))</f>
        <v>【524.69】</v>
      </c>
      <c r="CK6" s="33">
        <f>IF(CK7="",NA(),CK7)</f>
        <v>72.099999999999994</v>
      </c>
      <c r="CL6" s="33">
        <f t="shared" ref="CL6:CT6" si="10">IF(CL7="",NA(),CL7)</f>
        <v>69.33</v>
      </c>
      <c r="CM6" s="33">
        <f t="shared" si="10"/>
        <v>69.2</v>
      </c>
      <c r="CN6" s="33">
        <f t="shared" si="10"/>
        <v>67.5</v>
      </c>
      <c r="CO6" s="33">
        <f t="shared" si="10"/>
        <v>71.62</v>
      </c>
      <c r="CP6" s="33">
        <f t="shared" si="10"/>
        <v>59.84</v>
      </c>
      <c r="CQ6" s="33">
        <f t="shared" si="10"/>
        <v>60.66</v>
      </c>
      <c r="CR6" s="33">
        <f t="shared" si="10"/>
        <v>60.17</v>
      </c>
      <c r="CS6" s="33">
        <f t="shared" si="10"/>
        <v>58.96</v>
      </c>
      <c r="CT6" s="33">
        <f t="shared" si="10"/>
        <v>58.1</v>
      </c>
      <c r="CU6" s="32" t="str">
        <f>IF(CU7="","",IF(CU7="-","【-】","【"&amp;SUBSTITUTE(TEXT(CU7,"#,##0.00"),"-","△")&amp;"】"))</f>
        <v>【57.58】</v>
      </c>
      <c r="CV6" s="33">
        <f>IF(CV7="",NA(),CV7)</f>
        <v>73.83</v>
      </c>
      <c r="CW6" s="33">
        <f t="shared" ref="CW6:DE6" si="11">IF(CW7="",NA(),CW7)</f>
        <v>72.709999999999994</v>
      </c>
      <c r="CX6" s="33">
        <f t="shared" si="11"/>
        <v>68.52</v>
      </c>
      <c r="CY6" s="33">
        <f t="shared" si="11"/>
        <v>73.56</v>
      </c>
      <c r="CZ6" s="33">
        <f t="shared" si="11"/>
        <v>69.34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18.600000000000001</v>
      </c>
      <c r="ED6" s="33">
        <f t="shared" ref="ED6:EL6" si="14">IF(ED7="",NA(),ED7)</f>
        <v>0.28000000000000003</v>
      </c>
      <c r="EE6" s="33">
        <f t="shared" si="14"/>
        <v>1.31</v>
      </c>
      <c r="EF6" s="33">
        <f t="shared" si="14"/>
        <v>1.67</v>
      </c>
      <c r="EG6" s="33">
        <f t="shared" si="14"/>
        <v>1.28</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303909</v>
      </c>
      <c r="D7" s="35">
        <v>47</v>
      </c>
      <c r="E7" s="35">
        <v>1</v>
      </c>
      <c r="F7" s="35">
        <v>0</v>
      </c>
      <c r="G7" s="35">
        <v>0</v>
      </c>
      <c r="H7" s="35" t="s">
        <v>93</v>
      </c>
      <c r="I7" s="35" t="s">
        <v>94</v>
      </c>
      <c r="J7" s="35" t="s">
        <v>95</v>
      </c>
      <c r="K7" s="35" t="s">
        <v>96</v>
      </c>
      <c r="L7" s="35" t="s">
        <v>97</v>
      </c>
      <c r="M7" s="36" t="s">
        <v>98</v>
      </c>
      <c r="N7" s="36" t="s">
        <v>99</v>
      </c>
      <c r="O7" s="36">
        <v>100</v>
      </c>
      <c r="P7" s="36">
        <v>2400</v>
      </c>
      <c r="Q7" s="36">
        <v>8626</v>
      </c>
      <c r="R7" s="36">
        <v>113.62</v>
      </c>
      <c r="S7" s="36">
        <v>75.92</v>
      </c>
      <c r="T7" s="36">
        <v>8583</v>
      </c>
      <c r="U7" s="36">
        <v>26.75</v>
      </c>
      <c r="V7" s="36">
        <v>320.86</v>
      </c>
      <c r="W7" s="36">
        <v>94.98</v>
      </c>
      <c r="X7" s="36">
        <v>98.64</v>
      </c>
      <c r="Y7" s="36">
        <v>96.05</v>
      </c>
      <c r="Z7" s="36">
        <v>92.1</v>
      </c>
      <c r="AA7" s="36">
        <v>84.22</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675.33</v>
      </c>
      <c r="BE7" s="36">
        <v>780.72</v>
      </c>
      <c r="BF7" s="36">
        <v>873.42</v>
      </c>
      <c r="BG7" s="36">
        <v>1015.71</v>
      </c>
      <c r="BH7" s="36">
        <v>1024.1400000000001</v>
      </c>
      <c r="BI7" s="36">
        <v>1168.8</v>
      </c>
      <c r="BJ7" s="36">
        <v>1158.82</v>
      </c>
      <c r="BK7" s="36">
        <v>1167.7</v>
      </c>
      <c r="BL7" s="36">
        <v>1228.58</v>
      </c>
      <c r="BM7" s="36">
        <v>1280.18</v>
      </c>
      <c r="BN7" s="36">
        <v>1242.9000000000001</v>
      </c>
      <c r="BO7" s="36">
        <v>78.13</v>
      </c>
      <c r="BP7" s="36">
        <v>91.13</v>
      </c>
      <c r="BQ7" s="36">
        <v>85.52</v>
      </c>
      <c r="BR7" s="36">
        <v>82.94</v>
      </c>
      <c r="BS7" s="36">
        <v>76.930000000000007</v>
      </c>
      <c r="BT7" s="36">
        <v>56.44</v>
      </c>
      <c r="BU7" s="36">
        <v>55.6</v>
      </c>
      <c r="BV7" s="36">
        <v>54.43</v>
      </c>
      <c r="BW7" s="36">
        <v>53.81</v>
      </c>
      <c r="BX7" s="36">
        <v>53.62</v>
      </c>
      <c r="BY7" s="36">
        <v>33.35</v>
      </c>
      <c r="BZ7" s="36">
        <v>165.6</v>
      </c>
      <c r="CA7" s="36">
        <v>148.43</v>
      </c>
      <c r="CB7" s="36">
        <v>166.31</v>
      </c>
      <c r="CC7" s="36">
        <v>163.03</v>
      </c>
      <c r="CD7" s="36">
        <v>176.07</v>
      </c>
      <c r="CE7" s="36">
        <v>270.7</v>
      </c>
      <c r="CF7" s="36">
        <v>275.86</v>
      </c>
      <c r="CG7" s="36">
        <v>279.8</v>
      </c>
      <c r="CH7" s="36">
        <v>284.64999999999998</v>
      </c>
      <c r="CI7" s="36">
        <v>287.7</v>
      </c>
      <c r="CJ7" s="36">
        <v>524.69000000000005</v>
      </c>
      <c r="CK7" s="36">
        <v>72.099999999999994</v>
      </c>
      <c r="CL7" s="36">
        <v>69.33</v>
      </c>
      <c r="CM7" s="36">
        <v>69.2</v>
      </c>
      <c r="CN7" s="36">
        <v>67.5</v>
      </c>
      <c r="CO7" s="36">
        <v>71.62</v>
      </c>
      <c r="CP7" s="36">
        <v>59.84</v>
      </c>
      <c r="CQ7" s="36">
        <v>60.66</v>
      </c>
      <c r="CR7" s="36">
        <v>60.17</v>
      </c>
      <c r="CS7" s="36">
        <v>58.96</v>
      </c>
      <c r="CT7" s="36">
        <v>58.1</v>
      </c>
      <c r="CU7" s="36">
        <v>57.58</v>
      </c>
      <c r="CV7" s="36">
        <v>73.83</v>
      </c>
      <c r="CW7" s="36">
        <v>72.709999999999994</v>
      </c>
      <c r="CX7" s="36">
        <v>68.52</v>
      </c>
      <c r="CY7" s="36">
        <v>73.56</v>
      </c>
      <c r="CZ7" s="36">
        <v>69.34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18.600000000000001</v>
      </c>
      <c r="ED7" s="36">
        <v>0.28000000000000003</v>
      </c>
      <c r="EE7" s="36">
        <v>1.31</v>
      </c>
      <c r="EF7" s="36">
        <v>1.67</v>
      </c>
      <c r="EG7" s="36">
        <v>1.28</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2017-01-31T10:06:07Z</cp:lastPrinted>
  <dcterms:created xsi:type="dcterms:W3CDTF">2016-12-02T02:20:14Z</dcterms:created>
  <dcterms:modified xsi:type="dcterms:W3CDTF">2017-02-15T05:08:24Z</dcterms:modified>
  <cp:category/>
</cp:coreProperties>
</file>