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<sst xmlns="http://schemas.openxmlformats.org/spreadsheetml/2006/main" count="221" uniqueCount="111">
  <si>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</si>
  <si>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</si>
  <si>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</si>
  <si>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</si>
  <si>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</si>
  <si>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</si>
  <si>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</si>
  <si>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</si>
  <si>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</si>
  <si>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</si>
  <si>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</si>
  <si>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</si>
  <si>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</si>
  <si>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</si>
  <si>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</si>
  <si>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</si>
  <si>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</si>
  <si>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</si>
  <si>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</si>
  <si>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</si>
  <si>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</si>
  <si>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</si>
  <si>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</si>
  <si>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</si>
  <si>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</si>
  <si>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</si>
  <si>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</si>
  <si>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</si>
  <si>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</si>
  <si>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</si>
  <si>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</si>
  <si>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</si>
  <si>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</si>
  <si>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</si>
  <si>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</si>
  <si>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</si>
  <si>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</si>
  <si>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</si>
  <si>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</si>
  <si>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</si>
  <si>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</si>
  <si>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</si>
  <si>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</si>
  <si>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</si>
  <si>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</si>
  <si>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</si>
  <si>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</si>
  <si>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</si>
  <si>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</si>
  <si>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</si>
  <si>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</si>
  <si>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</si>
  <si>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</si>
  <si>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</si>
  <si>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</si>
  <si>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</si>
  <si>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</si>
  <si>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</si>
  <si>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</si>
  <si>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</si>
  <si>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</si>
  <si>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</si>
  <si>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</si>
  <si>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</si>
  <si>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</si>
  <si>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</si>
  <si>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</si>
  <si>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</si>
  <si>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</si>
  <si>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</si>
  <si>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</si>
  <si>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</si>
  <si>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</si>
  <si>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</si>
  <si>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</si>
  <si>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</si>
  <si>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</si>
  <si>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</si>
  <si>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</si>
  <si>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</si>
  <si>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</si>
  <si>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</si>
  <si>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</si>
  <si>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</si>
  <si>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</si>
  <si>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</si>
  <si>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</si>
  <si>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</si>
  <si>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</si>
  <si>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</si>
  <si>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</si>
  <si>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</si>
  <si>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</si>
  <si>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</si>
  <si>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</si>
  <si>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</si>
  <si>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由良町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</si>
  <si>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</si>
  <si>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</si>
  <si>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</si>
  <si>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</si>
  <si>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</si>
  <si>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</si>
  <si>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</si>
  <si>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</si>
  <si>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</si>
  <si>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</si>
  <si>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</si>
  <si>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漁業集落排水施設は平成１５年以降整備が完了した集落から随時供用開始している（全体計画６集落中５集落供用開始済み）。
　供用開始からの経過年数が短い集落が多く、水洗化率が増加途上であるため全体として経費回収率が低いが徐々に増加している。</t>
    <rPh sb="108" eb="110">
      <t>ジョジョ</t>
    </rPh>
    <rPh sb="111" eb="113">
      <t>ゾウカ</t>
    </rPh>
    <phoneticPr fontId="4"/>
  </si>
  <si>
    <t>　管路施設は整備開始後１７年が経過しているが、管路施設の耐用年数が５０年であることから当面大規模な更新は必要無い。</t>
    <phoneticPr fontId="4"/>
  </si>
  <si>
    <t>　人口減少傾向であるため予想される使用料収入の減、将来訪れる施設の耐用年数経過による更新に備え、早期に水洗化率を向上させ使用料の増収をめざさなければならない。
　管理面では施設の点検を適切に行い、不良箇所は適宜修繕することにより大規模修繕とならないよう管理費の節減に努める必要が有る。</t>
    <rPh sb="20" eb="22">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</si>
</sst>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381440"/>
        <c:axId val="563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56381440"/>
        <c:axId val="56384512"/>
      </c:lineChart>
      <c:dateAx>
        <c:axId val="56381440"/>
        <c:scaling>
          <c:orientation val="minMax"/>
        </c:scaling>
        <c:delete val="1"/>
        <c:axPos val="b"/>
        <c:numFmt formatCode="ge" sourceLinked="1"/>
        <c:majorTickMark val="none"/>
        <c:minorTickMark val="none"/>
        <c:tickLblPos val="none"/>
        <c:crossAx val="56384512"/>
        <c:crosses val="autoZero"/>
        <c:auto val="1"/>
        <c:lblOffset val="100"/>
        <c:baseTimeUnit val="years"/>
      </c:dateAx>
      <c:valAx>
        <c:axId val="56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29.87</c:v>
                </c:pt>
                <c:pt idx="1">
                  <c:v>31.99</c:v>
                </c:pt>
                <c:pt idx="2">
                  <c:v>33.47</c:v>
                </c:pt>
                <c:pt idx="3">
                  <c:v>23.6</c:v>
                </c:pt>
                <c:pt idx="4">
                  <c:v>27.01</c:v>
                </c:pt>
              </c:numCache>
            </c:numRef>
          </c:val>
        </c:ser>
        <c:dLbls>
          <c:showLegendKey val="0"/>
          <c:showVal val="0"/>
          <c:showCatName val="0"/>
          <c:showSerName val="0"/>
          <c:showPercent val="0"/>
          <c:showBubbleSize val="0"/>
        </c:dLbls>
        <c:gapWidth val="150"/>
        <c:axId val="55779328"/>
        <c:axId val="557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55779328"/>
        <c:axId val="55781248"/>
      </c:lineChart>
      <c:dateAx>
        <c:axId val="55779328"/>
        <c:scaling>
          <c:orientation val="minMax"/>
        </c:scaling>
        <c:delete val="1"/>
        <c:axPos val="b"/>
        <c:numFmt formatCode="ge" sourceLinked="1"/>
        <c:majorTickMark val="none"/>
        <c:minorTickMark val="none"/>
        <c:tickLblPos val="none"/>
        <c:crossAx val="55781248"/>
        <c:crosses val="autoZero"/>
        <c:auto val="1"/>
        <c:lblOffset val="100"/>
        <c:baseTimeUnit val="years"/>
      </c:dateAx>
      <c:valAx>
        <c:axId val="557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43.74</c:v>
                </c:pt>
                <c:pt idx="1">
                  <c:v>53.48</c:v>
                </c:pt>
                <c:pt idx="2">
                  <c:v>56.69</c:v>
                </c:pt>
                <c:pt idx="3">
                  <c:v>39.020000000000003</c:v>
                </c:pt>
                <c:pt idx="4">
                  <c:v>47.78</c:v>
                </c:pt>
              </c:numCache>
            </c:numRef>
          </c:val>
        </c:ser>
        <c:dLbls>
          <c:showLegendKey val="0"/>
          <c:showVal val="0"/>
          <c:showCatName val="0"/>
          <c:showSerName val="0"/>
          <c:showPercent val="0"/>
          <c:showBubbleSize val="0"/>
        </c:dLbls>
        <c:gapWidth val="150"/>
        <c:axId val="55913856"/>
        <c:axId val="55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55913856"/>
        <c:axId val="55916032"/>
      </c:lineChart>
      <c:dateAx>
        <c:axId val="55913856"/>
        <c:scaling>
          <c:orientation val="minMax"/>
        </c:scaling>
        <c:delete val="1"/>
        <c:axPos val="b"/>
        <c:numFmt formatCode="ge" sourceLinked="1"/>
        <c:majorTickMark val="none"/>
        <c:minorTickMark val="none"/>
        <c:tickLblPos val="none"/>
        <c:crossAx val="55916032"/>
        <c:crosses val="autoZero"/>
        <c:auto val="1"/>
        <c:lblOffset val="100"/>
        <c:baseTimeUnit val="years"/>
      </c:dateAx>
      <c:valAx>
        <c:axId val="55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102.34</c:v>
                </c:pt>
                <c:pt idx="1">
                  <c:v>94.21</c:v>
                </c:pt>
                <c:pt idx="2">
                  <c:v>147.15</c:v>
                </c:pt>
                <c:pt idx="3">
                  <c:v>96.86</c:v>
                </c:pt>
                <c:pt idx="4">
                  <c:v>92.87</c:v>
                </c:pt>
              </c:numCache>
            </c:numRef>
          </c:val>
        </c:ser>
        <c:dLbls>
          <c:showLegendKey val="0"/>
          <c:showVal val="0"/>
          <c:showCatName val="0"/>
          <c:showSerName val="0"/>
          <c:showPercent val="0"/>
          <c:showBubbleSize val="0"/>
        </c:dLbls>
        <c:gapWidth val="150"/>
        <c:axId val="56412800"/>
        <c:axId val="564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12800"/>
        <c:axId val="56416128"/>
      </c:lineChart>
      <c:dateAx>
        <c:axId val="56412800"/>
        <c:scaling>
          <c:orientation val="minMax"/>
        </c:scaling>
        <c:delete val="1"/>
        <c:axPos val="b"/>
        <c:numFmt formatCode="ge" sourceLinked="1"/>
        <c:majorTickMark val="none"/>
        <c:minorTickMark val="none"/>
        <c:tickLblPos val="none"/>
        <c:crossAx val="56416128"/>
        <c:crosses val="autoZero"/>
        <c:auto val="1"/>
        <c:lblOffset val="100"/>
        <c:baseTimeUnit val="years"/>
      </c:dateAx>
      <c:valAx>
        <c:axId val="564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513472"/>
        <c:axId val="1228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513472"/>
        <c:axId val="122865152"/>
      </c:lineChart>
      <c:dateAx>
        <c:axId val="57513472"/>
        <c:scaling>
          <c:orientation val="minMax"/>
        </c:scaling>
        <c:delete val="1"/>
        <c:axPos val="b"/>
        <c:numFmt formatCode="ge" sourceLinked="1"/>
        <c:majorTickMark val="none"/>
        <c:minorTickMark val="none"/>
        <c:tickLblPos val="none"/>
        <c:crossAx val="122865152"/>
        <c:crosses val="autoZero"/>
        <c:auto val="1"/>
        <c:lblOffset val="100"/>
        <c:baseTimeUnit val="years"/>
      </c:dateAx>
      <c:valAx>
        <c:axId val="1228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53472"/>
        <c:axId val="1593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53472"/>
        <c:axId val="159355648"/>
      </c:lineChart>
      <c:dateAx>
        <c:axId val="159353472"/>
        <c:scaling>
          <c:orientation val="minMax"/>
        </c:scaling>
        <c:delete val="1"/>
        <c:axPos val="b"/>
        <c:numFmt formatCode="ge" sourceLinked="1"/>
        <c:majorTickMark val="none"/>
        <c:minorTickMark val="none"/>
        <c:tickLblPos val="none"/>
        <c:crossAx val="159355648"/>
        <c:crosses val="autoZero"/>
        <c:auto val="1"/>
        <c:lblOffset val="100"/>
        <c:baseTimeUnit val="years"/>
      </c:dateAx>
      <c:valAx>
        <c:axId val="1593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07136"/>
        <c:axId val="1597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07136"/>
        <c:axId val="159709056"/>
      </c:lineChart>
      <c:dateAx>
        <c:axId val="159707136"/>
        <c:scaling>
          <c:orientation val="minMax"/>
        </c:scaling>
        <c:delete val="1"/>
        <c:axPos val="b"/>
        <c:numFmt formatCode="ge" sourceLinked="1"/>
        <c:majorTickMark val="none"/>
        <c:minorTickMark val="none"/>
        <c:tickLblPos val="none"/>
        <c:crossAx val="159709056"/>
        <c:crosses val="autoZero"/>
        <c:auto val="1"/>
        <c:lblOffset val="100"/>
        <c:baseTimeUnit val="years"/>
      </c:dateAx>
      <c:valAx>
        <c:axId val="1597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355328"/>
        <c:axId val="1923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355328"/>
        <c:axId val="192373120"/>
      </c:lineChart>
      <c:dateAx>
        <c:axId val="192355328"/>
        <c:scaling>
          <c:orientation val="minMax"/>
        </c:scaling>
        <c:delete val="1"/>
        <c:axPos val="b"/>
        <c:numFmt formatCode="ge" sourceLinked="1"/>
        <c:majorTickMark val="none"/>
        <c:minorTickMark val="none"/>
        <c:tickLblPos val="none"/>
        <c:crossAx val="192373120"/>
        <c:crosses val="autoZero"/>
        <c:auto val="1"/>
        <c:lblOffset val="100"/>
        <c:baseTimeUnit val="years"/>
      </c:dateAx>
      <c:valAx>
        <c:axId val="1923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331200"/>
        <c:axId val="1933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93331200"/>
        <c:axId val="193333888"/>
      </c:lineChart>
      <c:dateAx>
        <c:axId val="193331200"/>
        <c:scaling>
          <c:orientation val="minMax"/>
        </c:scaling>
        <c:delete val="1"/>
        <c:axPos val="b"/>
        <c:numFmt formatCode="ge" sourceLinked="1"/>
        <c:majorTickMark val="none"/>
        <c:minorTickMark val="none"/>
        <c:tickLblPos val="none"/>
        <c:crossAx val="193333888"/>
        <c:crosses val="autoZero"/>
        <c:auto val="1"/>
        <c:lblOffset val="100"/>
        <c:baseTimeUnit val="years"/>
      </c:dateAx>
      <c:valAx>
        <c:axId val="1933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16.18</c:v>
                </c:pt>
                <c:pt idx="1">
                  <c:v>17.579999999999998</c:v>
                </c:pt>
                <c:pt idx="2">
                  <c:v>17.73</c:v>
                </c:pt>
                <c:pt idx="3">
                  <c:v>18.059999999999999</c:v>
                </c:pt>
                <c:pt idx="4">
                  <c:v>22.74</c:v>
                </c:pt>
              </c:numCache>
            </c:numRef>
          </c:val>
        </c:ser>
        <c:dLbls>
          <c:showLegendKey val="0"/>
          <c:showVal val="0"/>
          <c:showCatName val="0"/>
          <c:showSerName val="0"/>
          <c:showPercent val="0"/>
          <c:showBubbleSize val="0"/>
        </c:dLbls>
        <c:gapWidth val="150"/>
        <c:axId val="202854400"/>
        <c:axId val="2028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202854400"/>
        <c:axId val="202857856"/>
      </c:lineChart>
      <c:dateAx>
        <c:axId val="202854400"/>
        <c:scaling>
          <c:orientation val="minMax"/>
        </c:scaling>
        <c:delete val="1"/>
        <c:axPos val="b"/>
        <c:numFmt formatCode="ge" sourceLinked="1"/>
        <c:majorTickMark val="none"/>
        <c:minorTickMark val="none"/>
        <c:tickLblPos val="none"/>
        <c:crossAx val="202857856"/>
        <c:crosses val="autoZero"/>
        <c:auto val="1"/>
        <c:lblOffset val="100"/>
        <c:baseTimeUnit val="years"/>
      </c:dateAx>
      <c:valAx>
        <c:axId val="2028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927.83</c:v>
                </c:pt>
                <c:pt idx="1">
                  <c:v>900.76</c:v>
                </c:pt>
                <c:pt idx="2">
                  <c:v>907.66</c:v>
                </c:pt>
                <c:pt idx="3">
                  <c:v>931.47</c:v>
                </c:pt>
                <c:pt idx="4">
                  <c:v>742.52</c:v>
                </c:pt>
              </c:numCache>
            </c:numRef>
          </c:val>
        </c:ser>
        <c:dLbls>
          <c:showLegendKey val="0"/>
          <c:showVal val="0"/>
          <c:showCatName val="0"/>
          <c:showSerName val="0"/>
          <c:showPercent val="0"/>
          <c:showBubbleSize val="0"/>
        </c:dLbls>
        <c:gapWidth val="150"/>
        <c:axId val="244062464"/>
        <c:axId val="2440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244062464"/>
        <c:axId val="244078848"/>
      </c:lineChart>
      <c:dateAx>
        <c:axId val="244062464"/>
        <c:scaling>
          <c:orientation val="minMax"/>
        </c:scaling>
        <c:delete val="1"/>
        <c:axPos val="b"/>
        <c:numFmt formatCode="ge" sourceLinked="1"/>
        <c:majorTickMark val="none"/>
        <c:minorTickMark val="none"/>
        <c:tickLblPos val="none"/>
        <c:crossAx val="244078848"/>
        <c:crosses val="autoZero"/>
        <c:auto val="1"/>
        <c:lblOffset val="100"/>
        <c:baseTimeUnit val="years"/>
      </c:dateAx>
      <c:valAx>
        <c:axId val="2440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由良町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6202</v>
      </c>
      <c r="AM8" s="64"/>
      <c r="AN8" s="64"/>
      <c r="AO8" s="64"/>
      <c r="AP8" s="64"/>
      <c r="AQ8" s="64"/>
      <c r="AR8" s="64"/>
      <c r="AS8" s="64"/>
      <c r="AT8" s="63">
        <f>データ!S6</f>
        <v>30.94</v>
      </c>
      <c r="AU8" s="63"/>
      <c r="AV8" s="63"/>
      <c r="AW8" s="63"/>
      <c r="AX8" s="63"/>
      <c r="AY8" s="63"/>
      <c r="AZ8" s="63"/>
      <c r="BA8" s="63"/>
      <c r="BB8" s="63">
        <f>データ!T6</f>
        <v>200.45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26.38</v>
      </c>
      <c r="Q10" s="63"/>
      <c r="R10" s="63"/>
      <c r="S10" s="63"/>
      <c r="T10" s="63"/>
      <c r="U10" s="63"/>
      <c r="V10" s="63"/>
      <c r="W10" s="63">
        <f>データ!P6</f>
        <v>100</v>
      </c>
      <c r="X10" s="63"/>
      <c r="Y10" s="63"/>
      <c r="Z10" s="63"/>
      <c r="AA10" s="63"/>
      <c r="AB10" s="63"/>
      <c r="AC10" s="63"/>
      <c r="AD10" s="64">
        <f>データ!Q6</f>
        <v>3456</v>
      </c>
      <c r="AE10" s="64"/>
      <c r="AF10" s="64"/>
      <c r="AG10" s="64"/>
      <c r="AH10" s="64"/>
      <c r="AI10" s="64"/>
      <c r="AJ10" s="64"/>
      <c r="AK10" s="2"/>
      <c r="AL10" s="64">
        <f>データ!U6</f>
        <v>1624</v>
      </c>
      <c r="AM10" s="64"/>
      <c r="AN10" s="64"/>
      <c r="AO10" s="64"/>
      <c r="AP10" s="64"/>
      <c r="AQ10" s="64"/>
      <c r="AR10" s="64"/>
      <c r="AS10" s="64"/>
      <c r="AT10" s="63">
        <f>データ!V6</f>
        <v>0.66</v>
      </c>
      <c r="AU10" s="63"/>
      <c r="AV10" s="63"/>
      <c r="AW10" s="63"/>
      <c r="AX10" s="63"/>
      <c r="AY10" s="63"/>
      <c r="AZ10" s="63"/>
      <c r="BA10" s="63"/>
      <c r="BB10" s="63">
        <f>データ!W6</f>
        <v>2460.61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303836</v>
      </c>
      <c r="D6" s="31">
        <f t="shared" si="3"/>
        <v>47</v>
      </c>
      <c r="E6" s="31">
        <f t="shared" si="3"/>
        <v>17</v>
      </c>
      <c r="F6" s="31">
        <f t="shared" si="3"/>
        <v>6</v>
      </c>
      <c r="G6" s="31">
        <f t="shared" si="3"/>
        <v>0</v>
      </c>
      <c r="H6" s="31" t="str">
        <f t="shared" si="3"/>
        <v>和歌山県　由良町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26.38</v>
      </c>
      <c r="P6" s="32">
        <f t="shared" si="3"/>
        <v>100</v>
      </c>
      <c r="Q6" s="32">
        <f t="shared" si="3"/>
        <v>3456</v>
      </c>
      <c r="R6" s="32">
        <f t="shared" si="3"/>
        <v>6202</v>
      </c>
      <c r="S6" s="32">
        <f t="shared" si="3"/>
        <v>30.94</v>
      </c>
      <c r="T6" s="32">
        <f t="shared" si="3"/>
        <v>200.45</v>
      </c>
      <c r="U6" s="32">
        <f t="shared" si="3"/>
        <v>1624</v>
      </c>
      <c r="V6" s="32">
        <f t="shared" si="3"/>
        <v>0.66</v>
      </c>
      <c r="W6" s="32">
        <f t="shared" si="3"/>
        <v>2460.61</v>
      </c>
      <c r="X6" s="33">
        <f>IF(X7="",NA(),X7)</f>
        <v>102.34</v>
      </c>
      <c r="Y6" s="33">
        <f t="shared" ref="Y6:AG6" si="4">IF(Y7="",NA(),Y7)</f>
        <v>94.21</v>
      </c>
      <c r="Z6" s="33">
        <f t="shared" si="4"/>
        <v>147.15</v>
      </c>
      <c r="AA6" s="33">
        <f t="shared" si="4"/>
        <v>96.86</v>
      </c>
      <c r="AB6" s="33">
        <f t="shared" si="4"/>
        <v>92.87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16.18</v>
      </c>
      <c r="BQ6" s="33">
        <f t="shared" ref="BQ6:BY6" si="8">IF(BQ7="",NA(),BQ7)</f>
        <v>17.579999999999998</v>
      </c>
      <c r="BR6" s="33">
        <f t="shared" si="8"/>
        <v>17.73</v>
      </c>
      <c r="BS6" s="33">
        <f t="shared" si="8"/>
        <v>18.059999999999999</v>
      </c>
      <c r="BT6" s="33">
        <f t="shared" si="8"/>
        <v>22.74</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927.83</v>
      </c>
      <c r="CB6" s="33">
        <f t="shared" ref="CB6:CJ6" si="9">IF(CB7="",NA(),CB7)</f>
        <v>900.76</v>
      </c>
      <c r="CC6" s="33">
        <f t="shared" si="9"/>
        <v>907.66</v>
      </c>
      <c r="CD6" s="33">
        <f t="shared" si="9"/>
        <v>931.47</v>
      </c>
      <c r="CE6" s="33">
        <f t="shared" si="9"/>
        <v>742.52</v>
      </c>
      <c r="CF6" s="33">
        <f t="shared" si="9"/>
        <v>459.38</v>
      </c>
      <c r="CG6" s="33">
        <f t="shared" si="9"/>
        <v>438.71</v>
      </c>
      <c r="CH6" s="33">
        <f t="shared" si="9"/>
        <v>463.38</v>
      </c>
      <c r="CI6" s="33">
        <f t="shared" si="9"/>
        <v>510.15</v>
      </c>
      <c r="CJ6" s="33">
        <f t="shared" si="9"/>
        <v>514.39</v>
      </c>
      <c r="CK6" s="32" t="str">
        <f>IF(CK7="","",IF(CK7="-","【-】","【"&amp;SUBSTITUTE(TEXT(CK7,"#,##0.00"),"-","△")&amp;"】"))</f>
        <v>【424.58】</v>
      </c>
      <c r="CL6" s="33">
        <f>IF(CL7="",NA(),CL7)</f>
        <v>29.87</v>
      </c>
      <c r="CM6" s="33">
        <f t="shared" ref="CM6:CU6" si="10">IF(CM7="",NA(),CM7)</f>
        <v>31.99</v>
      </c>
      <c r="CN6" s="33">
        <f t="shared" si="10"/>
        <v>33.47</v>
      </c>
      <c r="CO6" s="33">
        <f t="shared" si="10"/>
        <v>23.6</v>
      </c>
      <c r="CP6" s="33">
        <f t="shared" si="10"/>
        <v>27.01</v>
      </c>
      <c r="CQ6" s="33">
        <f t="shared" si="10"/>
        <v>32.04</v>
      </c>
      <c r="CR6" s="33">
        <f t="shared" si="10"/>
        <v>33.81</v>
      </c>
      <c r="CS6" s="33">
        <f t="shared" si="10"/>
        <v>31.37</v>
      </c>
      <c r="CT6" s="33">
        <f t="shared" si="10"/>
        <v>29.86</v>
      </c>
      <c r="CU6" s="33">
        <f t="shared" si="10"/>
        <v>29.28</v>
      </c>
      <c r="CV6" s="32" t="str">
        <f>IF(CV7="","",IF(CV7="-","【-】","【"&amp;SUBSTITUTE(TEXT(CV7,"#,##0.00"),"-","△")&amp;"】"))</f>
        <v>【33.90】</v>
      </c>
      <c r="CW6" s="33">
        <f>IF(CW7="",NA(),CW7)</f>
        <v>43.74</v>
      </c>
      <c r="CX6" s="33">
        <f t="shared" ref="CX6:DF6" si="11">IF(CX7="",NA(),CX7)</f>
        <v>53.48</v>
      </c>
      <c r="CY6" s="33">
        <f t="shared" si="11"/>
        <v>56.69</v>
      </c>
      <c r="CZ6" s="33">
        <f t="shared" si="11"/>
        <v>39.020000000000003</v>
      </c>
      <c r="DA6" s="33">
        <f t="shared" si="11"/>
        <v>47.78</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303836</v>
      </c>
      <c r="D7" s="35">
        <v>47</v>
      </c>
      <c r="E7" s="35">
        <v>17</v>
      </c>
      <c r="F7" s="35">
        <v>6</v>
      </c>
      <c r="G7" s="35">
        <v>0</v>
      </c>
      <c r="H7" s="35" t="s">
        <v>96</v>
      </c>
      <c r="I7" s="35" t="s">
        <v>97</v>
      </c>
      <c r="J7" s="35" t="s">
        <v>98</v>
      </c>
      <c r="K7" s="35" t="s">
        <v>99</v>
      </c>
      <c r="L7" s="35" t="s">
        <v>100</v>
      </c>
      <c r="M7" s="36" t="s">
        <v>101</v>
      </c>
      <c r="N7" s="36" t="s">
        <v>102</v>
      </c>
      <c r="O7" s="36">
        <v>26.38</v>
      </c>
      <c r="P7" s="36">
        <v>100</v>
      </c>
      <c r="Q7" s="36">
        <v>3456</v>
      </c>
      <c r="R7" s="36">
        <v>6202</v>
      </c>
      <c r="S7" s="36">
        <v>30.94</v>
      </c>
      <c r="T7" s="36">
        <v>200.45</v>
      </c>
      <c r="U7" s="36">
        <v>1624</v>
      </c>
      <c r="V7" s="36">
        <v>0.66</v>
      </c>
      <c r="W7" s="36">
        <v>2460.61</v>
      </c>
      <c r="X7" s="36">
        <v>102.34</v>
      </c>
      <c r="Y7" s="36">
        <v>94.21</v>
      </c>
      <c r="Z7" s="36">
        <v>147.15</v>
      </c>
      <c r="AA7" s="36">
        <v>96.86</v>
      </c>
      <c r="AB7" s="36">
        <v>92.87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1451.54</v>
      </c>
      <c r="BO7" s="36">
        <v>1052.6600000000001</v>
      </c>
      <c r="BP7" s="36">
        <v>16.18</v>
      </c>
      <c r="BQ7" s="36">
        <v>17.579999999999998</v>
      </c>
      <c r="BR7" s="36">
        <v>17.73</v>
      </c>
      <c r="BS7" s="36">
        <v>18.059999999999999</v>
      </c>
      <c r="BT7" s="36">
        <v>22.74</v>
      </c>
      <c r="BU7" s="36">
        <v>35.909999999999997</v>
      </c>
      <c r="BV7" s="36">
        <v>37.92</v>
      </c>
      <c r="BW7" s="36">
        <v>35.049999999999997</v>
      </c>
      <c r="BX7" s="36">
        <v>33.86</v>
      </c>
      <c r="BY7" s="36">
        <v>33.58</v>
      </c>
      <c r="BZ7" s="36">
        <v>40.22</v>
      </c>
      <c r="CA7" s="36">
        <v>927.83</v>
      </c>
      <c r="CB7" s="36">
        <v>900.76</v>
      </c>
      <c r="CC7" s="36">
        <v>907.66</v>
      </c>
      <c r="CD7" s="36">
        <v>931.47</v>
      </c>
      <c r="CE7" s="36">
        <v>742.52</v>
      </c>
      <c r="CF7" s="36">
        <v>459.38</v>
      </c>
      <c r="CG7" s="36">
        <v>438.71</v>
      </c>
      <c r="CH7" s="36">
        <v>463.38</v>
      </c>
      <c r="CI7" s="36">
        <v>510.15</v>
      </c>
      <c r="CJ7" s="36">
        <v>514.39</v>
      </c>
      <c r="CK7" s="36">
        <v>424.58</v>
      </c>
      <c r="CL7" s="36">
        <v>29.87</v>
      </c>
      <c r="CM7" s="36">
        <v>31.99</v>
      </c>
      <c r="CN7" s="36">
        <v>33.47</v>
      </c>
      <c r="CO7" s="36">
        <v>23.6</v>
      </c>
      <c r="CP7" s="36">
        <v>27.01</v>
      </c>
      <c r="CQ7" s="36">
        <v>32.04</v>
      </c>
      <c r="CR7" s="36">
        <v>33.81</v>
      </c>
      <c r="CS7" s="36">
        <v>31.37</v>
      </c>
      <c r="CT7" s="36">
        <v>29.86</v>
      </c>
      <c r="CU7" s="36">
        <v>29.28</v>
      </c>
      <c r="CV7" s="36">
        <v>33.9</v>
      </c>
      <c r="CW7" s="36">
        <v>43.74</v>
      </c>
      <c r="CX7" s="36">
        <v>53.48</v>
      </c>
      <c r="CY7" s="36">
        <v>56.69</v>
      </c>
      <c r="CZ7" s="36">
        <v>39.020000000000003</v>
      </c>
      <c r="DA7" s="36">
        <v>47.78</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2017-02-08T03:18:20Z</dcterms:created>
  <dcterms:modified xsi:type="dcterms:W3CDTF">2017-02-13T07:44:57Z</dcterms:modified>
</cp:coreProperties>
</file>