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<sst xmlns="http://schemas.openxmlformats.org/spreadsheetml/2006/main" count="221" uniqueCount="111">
  <si>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</si>
  <si>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</si>
  <si>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</si>
  <si>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</si>
  <si>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</si>
  <si>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</si>
  <si>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</si>
  <si>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</si>
  <si>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</si>
  <si>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</si>
  <si>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</si>
  <si>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</si>
  <si>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</si>
  <si>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</si>
  <si>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</si>
  <si>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</si>
  <si>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</si>
  <si>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</si>
  <si>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</si>
  <si>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</si>
  <si>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</si>
  <si>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</si>
  <si>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</si>
  <si>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</si>
  <si>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</si>
  <si>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</si>
  <si>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</si>
  <si>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</si>
  <si>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</si>
  <si>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</si>
  <si>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</si>
  <si>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</si>
  <si>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</si>
  <si>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</si>
  <si>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</si>
  <si>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</si>
  <si>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</si>
  <si>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</si>
  <si>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</si>
  <si>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</si>
  <si>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</si>
  <si>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</si>
  <si>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</si>
  <si>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</si>
  <si>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</si>
  <si>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</si>
  <si>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</si>
  <si>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</si>
  <si>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</si>
  <si>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</si>
  <si>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</si>
  <si>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</si>
  <si>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</si>
  <si>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</si>
  <si>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</si>
  <si>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</si>
  <si>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</si>
  <si>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</si>
  <si>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</si>
  <si>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</si>
  <si>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</si>
  <si>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</si>
  <si>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</si>
  <si>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</si>
  <si>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</si>
  <si>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</si>
  <si>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</si>
  <si>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</si>
  <si>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</si>
  <si>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</si>
  <si>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</si>
  <si>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</si>
  <si>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</si>
  <si>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</si>
  <si>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</si>
  <si>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</si>
  <si>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</si>
  <si>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</si>
  <si>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</si>
  <si>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</si>
  <si>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</si>
  <si>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</si>
  <si>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</si>
  <si>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</si>
  <si>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</si>
  <si>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</si>
  <si>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</si>
  <si>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</si>
  <si>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</si>
  <si>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</si>
  <si>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</si>
  <si>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</si>
  <si>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</si>
  <si>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</si>
  <si>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</si>
  <si>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</si>
  <si>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由良町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</si>
  <si>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</si>
  <si>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</si>
  <si>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</si>
  <si>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</si>
  <si>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</si>
  <si>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</si>
  <si>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</si>
  <si>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</si>
  <si>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</si>
  <si>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</si>
  <si>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</si>
  <si>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施設整備は完了しており、水洗化率は全国平均を上回っているが、事業計画当初からの人口減などにより使用料収入が伸び悩んいるため、経費回収率が低い。
　また、上記人口減により、施設利用率も低い状態である。</t>
    <phoneticPr fontId="4"/>
  </si>
  <si>
    <t>　管路施設は整備開始後１７年が経過しているが、管路施設の耐用年数が５０年であることから当面大規模な更新は必要無い。</t>
    <phoneticPr fontId="4"/>
  </si>
  <si>
    <t>　他地区で公共下水道事業を実施しており、平成３０年度を目標に当処理区を公共下水道事業に統合し、効率化する計画である。
　これにより当処理区の処理場が不要となり、町全体の経費回収率及び汚水処理原価を改善する。</t>
    <rPh sb="47" eb="50">
      <t>コウリツカ</t>
    </rPh>
    <rPh sb="72" eb="73">
      <t>バ</t>
    </rPh>
    <rPh sb="74" eb="76">
      <t>フヨウ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</si>
</sst>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933184"/>
        <c:axId val="559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55933184"/>
        <c:axId val="55946240"/>
      </c:lineChart>
      <c:dateAx>
        <c:axId val="55933184"/>
        <c:scaling>
          <c:orientation val="minMax"/>
        </c:scaling>
        <c:delete val="1"/>
        <c:axPos val="b"/>
        <c:numFmt formatCode="ge" sourceLinked="1"/>
        <c:majorTickMark val="none"/>
        <c:minorTickMark val="none"/>
        <c:tickLblPos val="none"/>
        <c:crossAx val="55946240"/>
        <c:crosses val="autoZero"/>
        <c:auto val="1"/>
        <c:lblOffset val="100"/>
        <c:baseTimeUnit val="years"/>
      </c:dateAx>
      <c:valAx>
        <c:axId val="559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24.84</c:v>
                </c:pt>
                <c:pt idx="1">
                  <c:v>25.16</c:v>
                </c:pt>
                <c:pt idx="2">
                  <c:v>26.45</c:v>
                </c:pt>
                <c:pt idx="3">
                  <c:v>31.61</c:v>
                </c:pt>
                <c:pt idx="4">
                  <c:v>140.65</c:v>
                </c:pt>
              </c:numCache>
            </c:numRef>
          </c:val>
        </c:ser>
        <c:dLbls>
          <c:showLegendKey val="0"/>
          <c:showVal val="0"/>
          <c:showCatName val="0"/>
          <c:showSerName val="0"/>
          <c:showPercent val="0"/>
          <c:showBubbleSize val="0"/>
        </c:dLbls>
        <c:gapWidth val="150"/>
        <c:axId val="200139520"/>
        <c:axId val="2001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200139520"/>
        <c:axId val="200141824"/>
      </c:lineChart>
      <c:dateAx>
        <c:axId val="200139520"/>
        <c:scaling>
          <c:orientation val="minMax"/>
        </c:scaling>
        <c:delete val="1"/>
        <c:axPos val="b"/>
        <c:numFmt formatCode="ge" sourceLinked="1"/>
        <c:majorTickMark val="none"/>
        <c:minorTickMark val="none"/>
        <c:tickLblPos val="none"/>
        <c:crossAx val="200141824"/>
        <c:crosses val="autoZero"/>
        <c:auto val="1"/>
        <c:lblOffset val="100"/>
        <c:baseTimeUnit val="years"/>
      </c:dateAx>
      <c:valAx>
        <c:axId val="2001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73.25</c:v>
                </c:pt>
                <c:pt idx="1">
                  <c:v>82.22</c:v>
                </c:pt>
                <c:pt idx="2">
                  <c:v>81.849999999999994</c:v>
                </c:pt>
                <c:pt idx="3">
                  <c:v>81.900000000000006</c:v>
                </c:pt>
                <c:pt idx="4">
                  <c:v>79.09</c:v>
                </c:pt>
              </c:numCache>
            </c:numRef>
          </c:val>
        </c:ser>
        <c:dLbls>
          <c:showLegendKey val="0"/>
          <c:showVal val="0"/>
          <c:showCatName val="0"/>
          <c:showSerName val="0"/>
          <c:showPercent val="0"/>
          <c:showBubbleSize val="0"/>
        </c:dLbls>
        <c:gapWidth val="150"/>
        <c:axId val="229006720"/>
        <c:axId val="2440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229006720"/>
        <c:axId val="244061696"/>
      </c:lineChart>
      <c:dateAx>
        <c:axId val="229006720"/>
        <c:scaling>
          <c:orientation val="minMax"/>
        </c:scaling>
        <c:delete val="1"/>
        <c:axPos val="b"/>
        <c:numFmt formatCode="ge" sourceLinked="1"/>
        <c:majorTickMark val="none"/>
        <c:minorTickMark val="none"/>
        <c:tickLblPos val="none"/>
        <c:crossAx val="244061696"/>
        <c:crosses val="autoZero"/>
        <c:auto val="1"/>
        <c:lblOffset val="100"/>
        <c:baseTimeUnit val="years"/>
      </c:dateAx>
      <c:valAx>
        <c:axId val="2440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54.36</c:v>
                </c:pt>
                <c:pt idx="1">
                  <c:v>70.900000000000006</c:v>
                </c:pt>
                <c:pt idx="2">
                  <c:v>72.8</c:v>
                </c:pt>
                <c:pt idx="3">
                  <c:v>78.459999999999994</c:v>
                </c:pt>
                <c:pt idx="4">
                  <c:v>79.2</c:v>
                </c:pt>
              </c:numCache>
            </c:numRef>
          </c:val>
        </c:ser>
        <c:dLbls>
          <c:showLegendKey val="0"/>
          <c:showVal val="0"/>
          <c:showCatName val="0"/>
          <c:showSerName val="0"/>
          <c:showPercent val="0"/>
          <c:showBubbleSize val="0"/>
        </c:dLbls>
        <c:gapWidth val="150"/>
        <c:axId val="56380032"/>
        <c:axId val="563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380032"/>
        <c:axId val="56384128"/>
      </c:lineChart>
      <c:dateAx>
        <c:axId val="56380032"/>
        <c:scaling>
          <c:orientation val="minMax"/>
        </c:scaling>
        <c:delete val="1"/>
        <c:axPos val="b"/>
        <c:numFmt formatCode="ge" sourceLinked="1"/>
        <c:majorTickMark val="none"/>
        <c:minorTickMark val="none"/>
        <c:tickLblPos val="none"/>
        <c:crossAx val="56384128"/>
        <c:crosses val="autoZero"/>
        <c:auto val="1"/>
        <c:lblOffset val="100"/>
        <c:baseTimeUnit val="years"/>
      </c:dateAx>
      <c:valAx>
        <c:axId val="563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412416"/>
        <c:axId val="564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412416"/>
        <c:axId val="56415744"/>
      </c:lineChart>
      <c:dateAx>
        <c:axId val="56412416"/>
        <c:scaling>
          <c:orientation val="minMax"/>
        </c:scaling>
        <c:delete val="1"/>
        <c:axPos val="b"/>
        <c:numFmt formatCode="ge" sourceLinked="1"/>
        <c:majorTickMark val="none"/>
        <c:minorTickMark val="none"/>
        <c:tickLblPos val="none"/>
        <c:crossAx val="56415744"/>
        <c:crosses val="autoZero"/>
        <c:auto val="1"/>
        <c:lblOffset val="100"/>
        <c:baseTimeUnit val="years"/>
      </c:dateAx>
      <c:valAx>
        <c:axId val="5641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511936"/>
        <c:axId val="1228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511936"/>
        <c:axId val="122864768"/>
      </c:lineChart>
      <c:dateAx>
        <c:axId val="57511936"/>
        <c:scaling>
          <c:orientation val="minMax"/>
        </c:scaling>
        <c:delete val="1"/>
        <c:axPos val="b"/>
        <c:numFmt formatCode="ge" sourceLinked="1"/>
        <c:majorTickMark val="none"/>
        <c:minorTickMark val="none"/>
        <c:tickLblPos val="none"/>
        <c:crossAx val="122864768"/>
        <c:crosses val="autoZero"/>
        <c:auto val="1"/>
        <c:lblOffset val="100"/>
        <c:baseTimeUnit val="years"/>
      </c:dateAx>
      <c:valAx>
        <c:axId val="1228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5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019136"/>
        <c:axId val="1574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019136"/>
        <c:axId val="157400448"/>
      </c:lineChart>
      <c:dateAx>
        <c:axId val="157019136"/>
        <c:scaling>
          <c:orientation val="minMax"/>
        </c:scaling>
        <c:delete val="1"/>
        <c:axPos val="b"/>
        <c:numFmt formatCode="ge" sourceLinked="1"/>
        <c:majorTickMark val="none"/>
        <c:minorTickMark val="none"/>
        <c:tickLblPos val="none"/>
        <c:crossAx val="157400448"/>
        <c:crosses val="autoZero"/>
        <c:auto val="1"/>
        <c:lblOffset val="100"/>
        <c:baseTimeUnit val="years"/>
      </c:dateAx>
      <c:valAx>
        <c:axId val="1574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358336"/>
        <c:axId val="1594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58336"/>
        <c:axId val="159458816"/>
      </c:lineChart>
      <c:dateAx>
        <c:axId val="159358336"/>
        <c:scaling>
          <c:orientation val="minMax"/>
        </c:scaling>
        <c:delete val="1"/>
        <c:axPos val="b"/>
        <c:numFmt formatCode="ge" sourceLinked="1"/>
        <c:majorTickMark val="none"/>
        <c:minorTickMark val="none"/>
        <c:tickLblPos val="none"/>
        <c:crossAx val="159458816"/>
        <c:crosses val="autoZero"/>
        <c:auto val="1"/>
        <c:lblOffset val="100"/>
        <c:baseTimeUnit val="years"/>
      </c:dateAx>
      <c:valAx>
        <c:axId val="1594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747456"/>
        <c:axId val="1908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59747456"/>
        <c:axId val="190850944"/>
      </c:lineChart>
      <c:dateAx>
        <c:axId val="159747456"/>
        <c:scaling>
          <c:orientation val="minMax"/>
        </c:scaling>
        <c:delete val="1"/>
        <c:axPos val="b"/>
        <c:numFmt formatCode="ge" sourceLinked="1"/>
        <c:majorTickMark val="none"/>
        <c:minorTickMark val="none"/>
        <c:tickLblPos val="none"/>
        <c:crossAx val="190850944"/>
        <c:crosses val="autoZero"/>
        <c:auto val="1"/>
        <c:lblOffset val="100"/>
        <c:baseTimeUnit val="years"/>
      </c:dateAx>
      <c:valAx>
        <c:axId val="1908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23.37</c:v>
                </c:pt>
                <c:pt idx="1">
                  <c:v>21.71</c:v>
                </c:pt>
                <c:pt idx="2">
                  <c:v>24.27</c:v>
                </c:pt>
                <c:pt idx="3">
                  <c:v>36.659999999999997</c:v>
                </c:pt>
                <c:pt idx="4">
                  <c:v>34.29</c:v>
                </c:pt>
              </c:numCache>
            </c:numRef>
          </c:val>
        </c:ser>
        <c:dLbls>
          <c:showLegendKey val="0"/>
          <c:showVal val="0"/>
          <c:showCatName val="0"/>
          <c:showSerName val="0"/>
          <c:showPercent val="0"/>
          <c:showBubbleSize val="0"/>
        </c:dLbls>
        <c:gapWidth val="150"/>
        <c:axId val="192375808"/>
        <c:axId val="1924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92375808"/>
        <c:axId val="192402560"/>
      </c:lineChart>
      <c:dateAx>
        <c:axId val="192375808"/>
        <c:scaling>
          <c:orientation val="minMax"/>
        </c:scaling>
        <c:delete val="1"/>
        <c:axPos val="b"/>
        <c:numFmt formatCode="ge" sourceLinked="1"/>
        <c:majorTickMark val="none"/>
        <c:minorTickMark val="none"/>
        <c:tickLblPos val="none"/>
        <c:crossAx val="192402560"/>
        <c:crosses val="autoZero"/>
        <c:auto val="1"/>
        <c:lblOffset val="100"/>
        <c:baseTimeUnit val="years"/>
      </c:dateAx>
      <c:valAx>
        <c:axId val="1924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864.05</c:v>
                </c:pt>
                <c:pt idx="1">
                  <c:v>963.96</c:v>
                </c:pt>
                <c:pt idx="2">
                  <c:v>790.48</c:v>
                </c:pt>
                <c:pt idx="3">
                  <c:v>495.7</c:v>
                </c:pt>
                <c:pt idx="4">
                  <c:v>572.44000000000005</c:v>
                </c:pt>
              </c:numCache>
            </c:numRef>
          </c:val>
        </c:ser>
        <c:dLbls>
          <c:showLegendKey val="0"/>
          <c:showVal val="0"/>
          <c:showCatName val="0"/>
          <c:showSerName val="0"/>
          <c:showPercent val="0"/>
          <c:showBubbleSize val="0"/>
        </c:dLbls>
        <c:gapWidth val="150"/>
        <c:axId val="194647552"/>
        <c:axId val="19561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94647552"/>
        <c:axId val="195616768"/>
      </c:lineChart>
      <c:dateAx>
        <c:axId val="194647552"/>
        <c:scaling>
          <c:orientation val="minMax"/>
        </c:scaling>
        <c:delete val="1"/>
        <c:axPos val="b"/>
        <c:numFmt formatCode="ge" sourceLinked="1"/>
        <c:majorTickMark val="none"/>
        <c:minorTickMark val="none"/>
        <c:tickLblPos val="none"/>
        <c:crossAx val="195616768"/>
        <c:crosses val="autoZero"/>
        <c:auto val="1"/>
        <c:lblOffset val="100"/>
        <c:baseTimeUnit val="years"/>
      </c:dateAx>
      <c:valAx>
        <c:axId val="1956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Z3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由良町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6202</v>
      </c>
      <c r="AM8" s="64"/>
      <c r="AN8" s="64"/>
      <c r="AO8" s="64"/>
      <c r="AP8" s="64"/>
      <c r="AQ8" s="64"/>
      <c r="AR8" s="64"/>
      <c r="AS8" s="64"/>
      <c r="AT8" s="63">
        <f>データ!S6</f>
        <v>30.94</v>
      </c>
      <c r="AU8" s="63"/>
      <c r="AV8" s="63"/>
      <c r="AW8" s="63"/>
      <c r="AX8" s="63"/>
      <c r="AY8" s="63"/>
      <c r="AZ8" s="63"/>
      <c r="BA8" s="63"/>
      <c r="BB8" s="63">
        <f>データ!T6</f>
        <v>200.45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8.5399999999999991</v>
      </c>
      <c r="Q10" s="63"/>
      <c r="R10" s="63"/>
      <c r="S10" s="63"/>
      <c r="T10" s="63"/>
      <c r="U10" s="63"/>
      <c r="V10" s="63"/>
      <c r="W10" s="63">
        <f>データ!P6</f>
        <v>100</v>
      </c>
      <c r="X10" s="63"/>
      <c r="Y10" s="63"/>
      <c r="Z10" s="63"/>
      <c r="AA10" s="63"/>
      <c r="AB10" s="63"/>
      <c r="AC10" s="63"/>
      <c r="AD10" s="64">
        <f>データ!Q6</f>
        <v>3456</v>
      </c>
      <c r="AE10" s="64"/>
      <c r="AF10" s="64"/>
      <c r="AG10" s="64"/>
      <c r="AH10" s="64"/>
      <c r="AI10" s="64"/>
      <c r="AJ10" s="64"/>
      <c r="AK10" s="2"/>
      <c r="AL10" s="64">
        <f>データ!U6</f>
        <v>526</v>
      </c>
      <c r="AM10" s="64"/>
      <c r="AN10" s="64"/>
      <c r="AO10" s="64"/>
      <c r="AP10" s="64"/>
      <c r="AQ10" s="64"/>
      <c r="AR10" s="64"/>
      <c r="AS10" s="64"/>
      <c r="AT10" s="63">
        <f>データ!V6</f>
        <v>0.26</v>
      </c>
      <c r="AU10" s="63"/>
      <c r="AV10" s="63"/>
      <c r="AW10" s="63"/>
      <c r="AX10" s="63"/>
      <c r="AY10" s="63"/>
      <c r="AZ10" s="63"/>
      <c r="BA10" s="63"/>
      <c r="BB10" s="63">
        <f>データ!W6</f>
        <v>2023.08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303836</v>
      </c>
      <c r="D6" s="31">
        <f t="shared" si="3"/>
        <v>47</v>
      </c>
      <c r="E6" s="31">
        <f t="shared" si="3"/>
        <v>17</v>
      </c>
      <c r="F6" s="31">
        <f t="shared" si="3"/>
        <v>4</v>
      </c>
      <c r="G6" s="31">
        <f t="shared" si="3"/>
        <v>0</v>
      </c>
      <c r="H6" s="31" t="str">
        <f t="shared" si="3"/>
        <v>和歌山県　由良町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8.5399999999999991</v>
      </c>
      <c r="P6" s="32">
        <f t="shared" si="3"/>
        <v>100</v>
      </c>
      <c r="Q6" s="32">
        <f t="shared" si="3"/>
        <v>3456</v>
      </c>
      <c r="R6" s="32">
        <f t="shared" si="3"/>
        <v>6202</v>
      </c>
      <c r="S6" s="32">
        <f t="shared" si="3"/>
        <v>30.94</v>
      </c>
      <c r="T6" s="32">
        <f t="shared" si="3"/>
        <v>200.45</v>
      </c>
      <c r="U6" s="32">
        <f t="shared" si="3"/>
        <v>526</v>
      </c>
      <c r="V6" s="32">
        <f t="shared" si="3"/>
        <v>0.26</v>
      </c>
      <c r="W6" s="32">
        <f t="shared" si="3"/>
        <v>2023.08</v>
      </c>
      <c r="X6" s="33">
        <f>IF(X7="",NA(),X7)</f>
        <v>54.36</v>
      </c>
      <c r="Y6" s="33">
        <f t="shared" ref="Y6:AG6" si="4">IF(Y7="",NA(),Y7)</f>
        <v>70.900000000000006</v>
      </c>
      <c r="Z6" s="33">
        <f t="shared" si="4"/>
        <v>72.8</v>
      </c>
      <c r="AA6" s="33">
        <f t="shared" si="4"/>
        <v>78.459999999999994</v>
      </c>
      <c r="AB6" s="33">
        <f t="shared" si="4"/>
        <v>79.2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23.37</v>
      </c>
      <c r="BQ6" s="33">
        <f t="shared" ref="BQ6:BY6" si="8">IF(BQ7="",NA(),BQ7)</f>
        <v>21.71</v>
      </c>
      <c r="BR6" s="33">
        <f t="shared" si="8"/>
        <v>24.27</v>
      </c>
      <c r="BS6" s="33">
        <f t="shared" si="8"/>
        <v>36.659999999999997</v>
      </c>
      <c r="BT6" s="33">
        <f t="shared" si="8"/>
        <v>34.29</v>
      </c>
      <c r="BU6" s="33">
        <f t="shared" si="8"/>
        <v>52.89</v>
      </c>
      <c r="BV6" s="33">
        <f t="shared" si="8"/>
        <v>51.73</v>
      </c>
      <c r="BW6" s="33">
        <f t="shared" si="8"/>
        <v>53.01</v>
      </c>
      <c r="BX6" s="33">
        <f t="shared" si="8"/>
        <v>50.54</v>
      </c>
      <c r="BY6" s="33">
        <f t="shared" si="8"/>
        <v>49.22</v>
      </c>
      <c r="BZ6" s="32" t="str">
        <f>IF(BZ7="","",IF(BZ7="-","【-】","【"&amp;SUBSTITUTE(TEXT(BZ7,"#,##0.00"),"-","△")&amp;"】"))</f>
        <v>【64.73】</v>
      </c>
      <c r="CA6" s="33">
        <f>IF(CA7="",NA(),CA7)</f>
        <v>864.05</v>
      </c>
      <c r="CB6" s="33">
        <f t="shared" ref="CB6:CJ6" si="9">IF(CB7="",NA(),CB7)</f>
        <v>963.96</v>
      </c>
      <c r="CC6" s="33">
        <f t="shared" si="9"/>
        <v>790.48</v>
      </c>
      <c r="CD6" s="33">
        <f t="shared" si="9"/>
        <v>495.7</v>
      </c>
      <c r="CE6" s="33">
        <f t="shared" si="9"/>
        <v>572.44000000000005</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24.84</v>
      </c>
      <c r="CM6" s="33">
        <f t="shared" ref="CM6:CU6" si="10">IF(CM7="",NA(),CM7)</f>
        <v>25.16</v>
      </c>
      <c r="CN6" s="33">
        <f t="shared" si="10"/>
        <v>26.45</v>
      </c>
      <c r="CO6" s="33">
        <f t="shared" si="10"/>
        <v>31.61</v>
      </c>
      <c r="CP6" s="33">
        <f t="shared" si="10"/>
        <v>140.65</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73.25</v>
      </c>
      <c r="CX6" s="33">
        <f t="shared" ref="CX6:DF6" si="11">IF(CX7="",NA(),CX7)</f>
        <v>82.22</v>
      </c>
      <c r="CY6" s="33">
        <f t="shared" si="11"/>
        <v>81.849999999999994</v>
      </c>
      <c r="CZ6" s="33">
        <f t="shared" si="11"/>
        <v>81.900000000000006</v>
      </c>
      <c r="DA6" s="33">
        <f t="shared" si="11"/>
        <v>79.09</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303836</v>
      </c>
      <c r="D7" s="35">
        <v>47</v>
      </c>
      <c r="E7" s="35">
        <v>17</v>
      </c>
      <c r="F7" s="35">
        <v>4</v>
      </c>
      <c r="G7" s="35">
        <v>0</v>
      </c>
      <c r="H7" s="35" t="s">
        <v>96</v>
      </c>
      <c r="I7" s="35" t="s">
        <v>97</v>
      </c>
      <c r="J7" s="35" t="s">
        <v>98</v>
      </c>
      <c r="K7" s="35" t="s">
        <v>99</v>
      </c>
      <c r="L7" s="35" t="s">
        <v>100</v>
      </c>
      <c r="M7" s="36" t="s">
        <v>101</v>
      </c>
      <c r="N7" s="36" t="s">
        <v>102</v>
      </c>
      <c r="O7" s="36">
        <v>8.5399999999999991</v>
      </c>
      <c r="P7" s="36">
        <v>100</v>
      </c>
      <c r="Q7" s="36">
        <v>3456</v>
      </c>
      <c r="R7" s="36">
        <v>6202</v>
      </c>
      <c r="S7" s="36">
        <v>30.94</v>
      </c>
      <c r="T7" s="36">
        <v>200.45</v>
      </c>
      <c r="U7" s="36">
        <v>526</v>
      </c>
      <c r="V7" s="36">
        <v>0.26</v>
      </c>
      <c r="W7" s="36">
        <v>2023.08</v>
      </c>
      <c r="X7" s="36">
        <v>54.36</v>
      </c>
      <c r="Y7" s="36">
        <v>70.900000000000006</v>
      </c>
      <c r="Z7" s="36">
        <v>72.8</v>
      </c>
      <c r="AA7" s="36">
        <v>78.459999999999994</v>
      </c>
      <c r="AB7" s="36">
        <v>79.2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1554.05</v>
      </c>
      <c r="BM7" s="36">
        <v>1671.86</v>
      </c>
      <c r="BN7" s="36">
        <v>1673.47</v>
      </c>
      <c r="BO7" s="36">
        <v>1457.06</v>
      </c>
      <c r="BP7" s="36">
        <v>23.37</v>
      </c>
      <c r="BQ7" s="36">
        <v>21.71</v>
      </c>
      <c r="BR7" s="36">
        <v>24.27</v>
      </c>
      <c r="BS7" s="36">
        <v>36.659999999999997</v>
      </c>
      <c r="BT7" s="36">
        <v>34.29</v>
      </c>
      <c r="BU7" s="36">
        <v>52.89</v>
      </c>
      <c r="BV7" s="36">
        <v>51.73</v>
      </c>
      <c r="BW7" s="36">
        <v>53.01</v>
      </c>
      <c r="BX7" s="36">
        <v>50.54</v>
      </c>
      <c r="BY7" s="36">
        <v>49.22</v>
      </c>
      <c r="BZ7" s="36">
        <v>64.73</v>
      </c>
      <c r="CA7" s="36">
        <v>864.05</v>
      </c>
      <c r="CB7" s="36">
        <v>963.96</v>
      </c>
      <c r="CC7" s="36">
        <v>790.48</v>
      </c>
      <c r="CD7" s="36">
        <v>495.7</v>
      </c>
      <c r="CE7" s="36">
        <v>572.44000000000005</v>
      </c>
      <c r="CF7" s="36">
        <v>300.52</v>
      </c>
      <c r="CG7" s="36">
        <v>310.47000000000003</v>
      </c>
      <c r="CH7" s="36">
        <v>299.39</v>
      </c>
      <c r="CI7" s="36">
        <v>320.36</v>
      </c>
      <c r="CJ7" s="36">
        <v>332.02</v>
      </c>
      <c r="CK7" s="36">
        <v>250.25</v>
      </c>
      <c r="CL7" s="36">
        <v>24.84</v>
      </c>
      <c r="CM7" s="36">
        <v>25.16</v>
      </c>
      <c r="CN7" s="36">
        <v>26.45</v>
      </c>
      <c r="CO7" s="36">
        <v>31.61</v>
      </c>
      <c r="CP7" s="36">
        <v>140.65</v>
      </c>
      <c r="CQ7" s="36">
        <v>36.799999999999997</v>
      </c>
      <c r="CR7" s="36">
        <v>36.67</v>
      </c>
      <c r="CS7" s="36">
        <v>36.200000000000003</v>
      </c>
      <c r="CT7" s="36">
        <v>34.74</v>
      </c>
      <c r="CU7" s="36">
        <v>36.65</v>
      </c>
      <c r="CV7" s="36">
        <v>40.31</v>
      </c>
      <c r="CW7" s="36">
        <v>73.25</v>
      </c>
      <c r="CX7" s="36">
        <v>82.22</v>
      </c>
      <c r="CY7" s="36">
        <v>81.849999999999994</v>
      </c>
      <c r="CZ7" s="36">
        <v>81.900000000000006</v>
      </c>
      <c r="DA7" s="36">
        <v>79.09</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2017-02-08T03:03:11Z</dcterms:created>
  <dcterms:modified xsi:type="dcterms:W3CDTF">2017-02-13T07:51:59Z</dcterms:modified>
</cp:coreProperties>
</file>