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<sst xmlns="http://schemas.openxmlformats.org/spreadsheetml/2006/main" count="221" uniqueCount="111">
  <si>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</si>
  <si>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</si>
  <si>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</si>
  <si>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</si>
  <si>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</si>
  <si>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</si>
  <si>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</si>
  <si>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</si>
  <si>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</si>
  <si>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</si>
  <si>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</si>
  <si>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</si>
  <si>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</si>
  <si>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</si>
  <si>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</si>
  <si>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</si>
  <si>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</si>
  <si>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</si>
  <si>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</si>
  <si>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</si>
  <si>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</si>
  <si>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</si>
  <si>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</si>
  <si>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</si>
  <si>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</si>
  <si>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</si>
  <si>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</si>
  <si>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</si>
  <si>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</si>
  <si>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</si>
  <si>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</si>
  <si>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</si>
  <si>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</si>
  <si>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</si>
  <si>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</si>
  <si>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</si>
  <si>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</si>
  <si>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</si>
  <si>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</si>
  <si>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</si>
  <si>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</si>
  <si>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</si>
  <si>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</si>
  <si>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</si>
  <si>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</si>
  <si>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</si>
  <si>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</si>
  <si>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</si>
  <si>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</si>
  <si>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</si>
  <si>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</si>
  <si>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</si>
  <si>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</si>
  <si>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</si>
  <si>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</si>
  <si>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</si>
  <si>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</si>
  <si>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</si>
  <si>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</si>
  <si>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</si>
  <si>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</si>
  <si>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</si>
  <si>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</si>
  <si>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</si>
  <si>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</si>
  <si>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</si>
  <si>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</si>
  <si>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</si>
  <si>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</si>
  <si>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</si>
  <si>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</si>
  <si>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</si>
  <si>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</si>
  <si>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</si>
  <si>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</si>
  <si>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</si>
  <si>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</si>
  <si>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</si>
  <si>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</si>
  <si>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</si>
  <si>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</si>
  <si>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</si>
  <si>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</si>
  <si>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</si>
  <si>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</si>
  <si>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</si>
  <si>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</si>
  <si>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</si>
  <si>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</si>
  <si>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</si>
  <si>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</si>
  <si>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</si>
  <si>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</si>
  <si>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</si>
  <si>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</si>
  <si>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</si>
  <si>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美浜町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</si>
  <si>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</si>
  <si>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</si>
  <si>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</si>
  <si>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</si>
  <si>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</si>
  <si>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</si>
  <si>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</si>
  <si>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</si>
  <si>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</si>
  <si>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</si>
  <si>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</si>
  <si>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ア　本町の公共下水道事業は平成２８年度に管渠の整備が完了する予定である。
イ　収益的収支率が１００％に達していないが、資本的収支のうち支出の施設整備に係る地方債償還金のみを計上しているからである。実際には資本的収支の収入には国等からの補助金などがあり、これらを合算した形式収支は若干の黒字である。
ウ　企業債については、施設の初期投資に係るものであり、一般会計からの繰入金で賄う予定である。
エ　管渠の整備がほぼ完了しているため、今後は施設の利用率及び水洗化率も向上していくと見込んでいる。
オ　汚水処理原価及び経費回収率は類似団体平均値より良好である。これは、公共下水道の処理施設を１カ所に集中できたため、及び公共下水道、農業集落排水、浄化槽の汚水処理方法の使い分けがうまくいっているためである。
カ　総じて類似団体平均と比べて良好である。</t>
    <rPh sb="2" eb="4">
      <t>ホンマチ</t>
    </rPh>
    <rPh sb="5" eb="7">
      <t>コウキョウ</t>
    </rPh>
    <rPh sb="7" eb="10">
      <t>ゲスイドウ</t>
    </rPh>
    <rPh sb="10" eb="12">
      <t>ジギョウ</t>
    </rPh>
    <rPh sb="13" eb="15">
      <t>ヘイセイ</t>
    </rPh>
    <rPh sb="17" eb="19">
      <t>ネンド</t>
    </rPh>
    <rPh sb="20" eb="22">
      <t>カンキョ</t>
    </rPh>
    <rPh sb="23" eb="25">
      <t>セイビ</t>
    </rPh>
    <rPh sb="26" eb="28">
      <t>カンリョウ</t>
    </rPh>
    <rPh sb="30" eb="32">
      <t>ヨテイ</t>
    </rPh>
    <rPh sb="39" eb="42">
      <t>シュウエキテキ</t>
    </rPh>
    <rPh sb="42" eb="45">
      <t>シュウシリツ</t>
    </rPh>
    <rPh sb="51" eb="52">
      <t>タッ</t>
    </rPh>
    <rPh sb="59" eb="62">
      <t>シホンテキ</t>
    </rPh>
    <rPh sb="62" eb="64">
      <t>シュウシ</t>
    </rPh>
    <rPh sb="67" eb="69">
      <t>シシュツ</t>
    </rPh>
    <rPh sb="70" eb="72">
      <t>シセツ</t>
    </rPh>
    <rPh sb="72" eb="74">
      <t>セイビ</t>
    </rPh>
    <rPh sb="75" eb="76">
      <t>カカ</t>
    </rPh>
    <rPh sb="77" eb="80">
      <t>チホウサイ</t>
    </rPh>
    <rPh sb="80" eb="83">
      <t>ショウカンキン</t>
    </rPh>
    <rPh sb="86" eb="88">
      <t>ケイジョウ</t>
    </rPh>
    <rPh sb="98" eb="100">
      <t>ジッサイ</t>
    </rPh>
    <rPh sb="102" eb="105">
      <t>シホンテキ</t>
    </rPh>
    <rPh sb="105" eb="107">
      <t>シュウシ</t>
    </rPh>
    <rPh sb="108" eb="110">
      <t>シュウニュウ</t>
    </rPh>
    <rPh sb="112" eb="113">
      <t>クニ</t>
    </rPh>
    <rPh sb="113" eb="114">
      <t>トウ</t>
    </rPh>
    <rPh sb="117" eb="120">
      <t>ホジョキン</t>
    </rPh>
    <rPh sb="130" eb="132">
      <t>ガッサン</t>
    </rPh>
    <rPh sb="134" eb="136">
      <t>ケイシキ</t>
    </rPh>
    <rPh sb="136" eb="138">
      <t>シュウシ</t>
    </rPh>
    <rPh sb="139" eb="141">
      <t>ジャッカン</t>
    </rPh>
    <rPh sb="142" eb="144">
      <t>クロジ</t>
    </rPh>
    <rPh sb="151" eb="154">
      <t>キギョウサイ</t>
    </rPh>
    <rPh sb="160" eb="162">
      <t>シセツ</t>
    </rPh>
    <rPh sb="163" eb="165">
      <t>ショキ</t>
    </rPh>
    <rPh sb="165" eb="167">
      <t>トウシ</t>
    </rPh>
    <rPh sb="168" eb="169">
      <t>カカ</t>
    </rPh>
    <rPh sb="176" eb="178">
      <t>イッパン</t>
    </rPh>
    <rPh sb="178" eb="180">
      <t>カイケイ</t>
    </rPh>
    <rPh sb="183" eb="186">
      <t>クリイレキン</t>
    </rPh>
    <rPh sb="187" eb="188">
      <t>マカナ</t>
    </rPh>
    <rPh sb="189" eb="191">
      <t>ヨテイ</t>
    </rPh>
    <rPh sb="198" eb="200">
      <t>カンキョ</t>
    </rPh>
    <rPh sb="201" eb="203">
      <t>セイビ</t>
    </rPh>
    <rPh sb="206" eb="208">
      <t>カンリョウ</t>
    </rPh>
    <rPh sb="215" eb="217">
      <t>コンゴ</t>
    </rPh>
    <rPh sb="218" eb="220">
      <t>シセツ</t>
    </rPh>
    <rPh sb="221" eb="224">
      <t>リヨウリツ</t>
    </rPh>
    <rPh sb="224" eb="225">
      <t>オヨ</t>
    </rPh>
    <rPh sb="226" eb="229">
      <t>スイセンカ</t>
    </rPh>
    <rPh sb="229" eb="230">
      <t>リツ</t>
    </rPh>
    <rPh sb="231" eb="233">
      <t>コウジョウ</t>
    </rPh>
    <rPh sb="238" eb="240">
      <t>ミコ</t>
    </rPh>
    <rPh sb="248" eb="250">
      <t>オスイ</t>
    </rPh>
    <rPh sb="250" eb="252">
      <t>ショリ</t>
    </rPh>
    <rPh sb="252" eb="254">
      <t>ゲンカ</t>
    </rPh>
    <rPh sb="254" eb="255">
      <t>オヨ</t>
    </rPh>
    <rPh sb="256" eb="258">
      <t>ケイヒ</t>
    </rPh>
    <rPh sb="258" eb="261">
      <t>カイシュウリツ</t>
    </rPh>
    <rPh sb="262" eb="263">
      <t>ルイ</t>
    </rPh>
    <rPh sb="263" eb="264">
      <t>ニ</t>
    </rPh>
    <rPh sb="264" eb="266">
      <t>ダンタイ</t>
    </rPh>
    <rPh sb="266" eb="268">
      <t>ヘイキン</t>
    </rPh>
    <rPh sb="268" eb="269">
      <t>アタイ</t>
    </rPh>
    <rPh sb="271" eb="273">
      <t>リョウコウ</t>
    </rPh>
    <rPh sb="281" eb="283">
      <t>コウキョウ</t>
    </rPh>
    <rPh sb="283" eb="286">
      <t>ゲスイドウ</t>
    </rPh>
    <rPh sb="287" eb="289">
      <t>ショリ</t>
    </rPh>
    <rPh sb="289" eb="291">
      <t>シセツ</t>
    </rPh>
    <rPh sb="294" eb="295">
      <t>ショ</t>
    </rPh>
    <rPh sb="296" eb="298">
      <t>シュウチュウ</t>
    </rPh>
    <rPh sb="304" eb="305">
      <t>オヨ</t>
    </rPh>
    <rPh sb="306" eb="308">
      <t>コウキョウ</t>
    </rPh>
    <rPh sb="308" eb="311">
      <t>ゲスイドウ</t>
    </rPh>
    <rPh sb="312" eb="314">
      <t>ノウギョウ</t>
    </rPh>
    <rPh sb="314" eb="316">
      <t>シュウラク</t>
    </rPh>
    <rPh sb="316" eb="318">
      <t>ハイスイ</t>
    </rPh>
    <rPh sb="319" eb="322">
      <t>ジョウカソウ</t>
    </rPh>
    <rPh sb="323" eb="325">
      <t>オスイ</t>
    </rPh>
    <rPh sb="325" eb="327">
      <t>ショリ</t>
    </rPh>
    <rPh sb="327" eb="329">
      <t>ホウホウ</t>
    </rPh>
    <rPh sb="330" eb="331">
      <t>ツカ</t>
    </rPh>
    <rPh sb="332" eb="333">
      <t>ワ</t>
    </rPh>
    <rPh sb="352" eb="353">
      <t>ソウ</t>
    </rPh>
    <rPh sb="355" eb="357">
      <t>ルイイ</t>
    </rPh>
    <rPh sb="357" eb="359">
      <t>ダンタイ</t>
    </rPh>
    <rPh sb="359" eb="361">
      <t>ヘイキン</t>
    </rPh>
    <rPh sb="362" eb="363">
      <t>クラ</t>
    </rPh>
    <rPh sb="365" eb="367">
      <t>リョウコウ</t>
    </rPh>
    <phoneticPr fontId="4"/>
  </si>
  <si>
    <t>・松原浄化センターは平成１７年度に供用開始以来、約１１年が経過し、施設内及び各マンホールポンプ機器の故障等が発生する場合もあるが、日頃の施設管理の中で細かいメンテナンスに力を入れ、また、各機器の耐用年数等を考慮し、オーバーホールや取替をして対応している。</t>
    <rPh sb="1" eb="3">
      <t>マツバラ</t>
    </rPh>
    <rPh sb="3" eb="5">
      <t>ジョウカ</t>
    </rPh>
    <rPh sb="10" eb="12">
      <t>ヘイセイ</t>
    </rPh>
    <rPh sb="14" eb="16">
      <t>ネンド</t>
    </rPh>
    <rPh sb="17" eb="19">
      <t>キョウヨウ</t>
    </rPh>
    <rPh sb="19" eb="21">
      <t>カイシ</t>
    </rPh>
    <rPh sb="21" eb="23">
      <t>イライ</t>
    </rPh>
    <rPh sb="24" eb="25">
      <t>ヤク</t>
    </rPh>
    <rPh sb="27" eb="28">
      <t>ネン</t>
    </rPh>
    <rPh sb="29" eb="31">
      <t>ケイカ</t>
    </rPh>
    <rPh sb="33" eb="36">
      <t>シセツナイ</t>
    </rPh>
    <rPh sb="36" eb="37">
      <t>オヨ</t>
    </rPh>
    <rPh sb="38" eb="39">
      <t>カク</t>
    </rPh>
    <rPh sb="47" eb="49">
      <t>キキ</t>
    </rPh>
    <rPh sb="50" eb="52">
      <t>コショウ</t>
    </rPh>
    <rPh sb="52" eb="53">
      <t>トウ</t>
    </rPh>
    <rPh sb="54" eb="56">
      <t>ハッセイ</t>
    </rPh>
    <rPh sb="58" eb="60">
      <t>バアイ</t>
    </rPh>
    <rPh sb="65" eb="67">
      <t>ヒゴロ</t>
    </rPh>
    <rPh sb="68" eb="70">
      <t>シセツ</t>
    </rPh>
    <rPh sb="70" eb="72">
      <t>カンリ</t>
    </rPh>
    <rPh sb="73" eb="74">
      <t>ナカ</t>
    </rPh>
    <rPh sb="75" eb="76">
      <t>コマ</t>
    </rPh>
    <rPh sb="85" eb="86">
      <t>チカラ</t>
    </rPh>
    <rPh sb="87" eb="88">
      <t>イ</t>
    </rPh>
    <rPh sb="93" eb="94">
      <t>カク</t>
    </rPh>
    <rPh sb="94" eb="96">
      <t>キキ</t>
    </rPh>
    <rPh sb="97" eb="99">
      <t>タイヨウ</t>
    </rPh>
    <rPh sb="99" eb="101">
      <t>ネンスウ</t>
    </rPh>
    <rPh sb="101" eb="102">
      <t>トウ</t>
    </rPh>
    <rPh sb="103" eb="105">
      <t>コウリョ</t>
    </rPh>
    <rPh sb="115" eb="117">
      <t>トリカエ</t>
    </rPh>
    <rPh sb="120" eb="122">
      <t>タイオウ</t>
    </rPh>
    <phoneticPr fontId="4"/>
  </si>
  <si>
    <t>ア　平成２８年度に管渠の整備が完了する予定であり、維持管理へと切り替えていく時期である。
イ　今後は業務の効率化に努めることにより汚水処理原価を抑えるとともに、また利用料金の見直しも検討しながら経費回収率を更に改善していきたい。
ウ　これらの取組を通じて経営基盤を強化し将来やってくる管渠の更新に備えたい。
エ　また、松原浄化センターの２期工事については、人口が減少する中で施設利用率が現在の５０％未満でありどの程度向上するかを見極めた上で実施するか否かを検討したい。</t>
    <rPh sb="2" eb="4">
      <t>ヘイセイ</t>
    </rPh>
    <rPh sb="6" eb="8">
      <t>ネンド</t>
    </rPh>
    <rPh sb="9" eb="11">
      <t>カンキョ</t>
    </rPh>
    <rPh sb="12" eb="14">
      <t>セイビ</t>
    </rPh>
    <rPh sb="15" eb="17">
      <t>カンリョウ</t>
    </rPh>
    <rPh sb="19" eb="21">
      <t>ヨテイ</t>
    </rPh>
    <rPh sb="25" eb="27">
      <t>イジ</t>
    </rPh>
    <rPh sb="27" eb="29">
      <t>カンリ</t>
    </rPh>
    <rPh sb="31" eb="32">
      <t>キ</t>
    </rPh>
    <rPh sb="33" eb="34">
      <t>カ</t>
    </rPh>
    <rPh sb="38" eb="40">
      <t>ジキ</t>
    </rPh>
    <rPh sb="47" eb="49">
      <t>コンゴ</t>
    </rPh>
    <rPh sb="50" eb="52">
      <t>ギョウム</t>
    </rPh>
    <rPh sb="53" eb="56">
      <t>コウリツカ</t>
    </rPh>
    <rPh sb="57" eb="58">
      <t>ツト</t>
    </rPh>
    <rPh sb="65" eb="67">
      <t>オスイ</t>
    </rPh>
    <rPh sb="67" eb="69">
      <t>ショリ</t>
    </rPh>
    <rPh sb="69" eb="71">
      <t>ゲンカ</t>
    </rPh>
    <rPh sb="72" eb="73">
      <t>オサ</t>
    </rPh>
    <rPh sb="82" eb="84">
      <t>リヨウ</t>
    </rPh>
    <rPh sb="84" eb="86">
      <t>リョウキン</t>
    </rPh>
    <rPh sb="87" eb="89">
      <t>ミナオ</t>
    </rPh>
    <rPh sb="91" eb="93">
      <t>ケントウ</t>
    </rPh>
    <rPh sb="97" eb="99">
      <t>ケイヒ</t>
    </rPh>
    <rPh sb="99" eb="102">
      <t>カイシュウリツ</t>
    </rPh>
    <rPh sb="103" eb="104">
      <t>サラ</t>
    </rPh>
    <rPh sb="105" eb="107">
      <t>カイゼン</t>
    </rPh>
    <rPh sb="121" eb="123">
      <t>トリクミ</t>
    </rPh>
    <rPh sb="124" eb="125">
      <t>ツウ</t>
    </rPh>
    <rPh sb="127" eb="129">
      <t>ケイエイ</t>
    </rPh>
    <rPh sb="129" eb="131">
      <t>キバン</t>
    </rPh>
    <rPh sb="132" eb="134">
      <t>キョウカ</t>
    </rPh>
    <rPh sb="135" eb="137">
      <t>ショウライ</t>
    </rPh>
    <rPh sb="142" eb="144">
      <t>カンキョ</t>
    </rPh>
    <rPh sb="145" eb="147">
      <t>コウシン</t>
    </rPh>
    <rPh sb="148" eb="149">
      <t>ソナ</t>
    </rPh>
    <rPh sb="159" eb="161">
      <t>マツバラ</t>
    </rPh>
    <rPh sb="161" eb="163">
      <t>ジョウカ</t>
    </rPh>
    <rPh sb="169" eb="170">
      <t>キ</t>
    </rPh>
    <rPh sb="170" eb="172">
      <t>コウジ</t>
    </rPh>
    <rPh sb="178" eb="180">
      <t>ジンコウ</t>
    </rPh>
    <rPh sb="181" eb="183">
      <t>ゲンショウ</t>
    </rPh>
    <rPh sb="185" eb="186">
      <t>ナカ</t>
    </rPh>
    <rPh sb="187" eb="189">
      <t>シセツ</t>
    </rPh>
    <rPh sb="189" eb="192">
      <t>リヨウリツ</t>
    </rPh>
    <rPh sb="193" eb="195">
      <t>ゲンザイ</t>
    </rPh>
    <rPh sb="199" eb="201">
      <t>ミマン</t>
    </rPh>
    <rPh sb="206" eb="208">
      <t>テイド</t>
    </rPh>
    <rPh sb="208" eb="210">
      <t>コウジョウ</t>
    </rPh>
    <rPh sb="214" eb="216">
      <t>ミキワ</t>
    </rPh>
    <rPh sb="218" eb="219">
      <t>ウエ</t>
    </rPh>
    <rPh sb="220" eb="222">
      <t>ジッシ</t>
    </rPh>
    <rPh sb="225" eb="226">
      <t>イナ</t>
    </rPh>
    <rPh sb="228" eb="23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</si>
</sst>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295808"/>
        <c:axId val="562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6295808"/>
        <c:axId val="56297728"/>
      </c:lineChart>
      <c:dateAx>
        <c:axId val="56295808"/>
        <c:scaling>
          <c:orientation val="minMax"/>
        </c:scaling>
        <c:delete val="1"/>
        <c:axPos val="b"/>
        <c:numFmt formatCode="ge" sourceLinked="1"/>
        <c:majorTickMark val="none"/>
        <c:minorTickMark val="none"/>
        <c:tickLblPos val="none"/>
        <c:crossAx val="56297728"/>
        <c:crosses val="autoZero"/>
        <c:auto val="1"/>
        <c:lblOffset val="100"/>
        <c:baseTimeUnit val="years"/>
      </c:dateAx>
      <c:valAx>
        <c:axId val="562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9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38.86</c:v>
                </c:pt>
                <c:pt idx="1">
                  <c:v>40.380000000000003</c:v>
                </c:pt>
                <c:pt idx="2">
                  <c:v>41.9</c:v>
                </c:pt>
                <c:pt idx="3">
                  <c:v>45.48</c:v>
                </c:pt>
                <c:pt idx="4">
                  <c:v>47.83</c:v>
                </c:pt>
              </c:numCache>
            </c:numRef>
          </c:val>
        </c:ser>
        <c:dLbls>
          <c:showLegendKey val="0"/>
          <c:showVal val="0"/>
          <c:showCatName val="0"/>
          <c:showSerName val="0"/>
          <c:showPercent val="0"/>
          <c:showBubbleSize val="0"/>
        </c:dLbls>
        <c:gapWidth val="150"/>
        <c:axId val="58311040"/>
        <c:axId val="583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58311040"/>
        <c:axId val="58312960"/>
      </c:lineChart>
      <c:dateAx>
        <c:axId val="58311040"/>
        <c:scaling>
          <c:orientation val="minMax"/>
        </c:scaling>
        <c:delete val="1"/>
        <c:axPos val="b"/>
        <c:numFmt formatCode="ge" sourceLinked="1"/>
        <c:majorTickMark val="none"/>
        <c:minorTickMark val="none"/>
        <c:tickLblPos val="none"/>
        <c:crossAx val="58312960"/>
        <c:crosses val="autoZero"/>
        <c:auto val="1"/>
        <c:lblOffset val="100"/>
        <c:baseTimeUnit val="years"/>
      </c:dateAx>
      <c:valAx>
        <c:axId val="583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1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72.599999999999994</c:v>
                </c:pt>
                <c:pt idx="1">
                  <c:v>81.8</c:v>
                </c:pt>
                <c:pt idx="2">
                  <c:v>75.39</c:v>
                </c:pt>
                <c:pt idx="3">
                  <c:v>87.44</c:v>
                </c:pt>
                <c:pt idx="4">
                  <c:v>87.34</c:v>
                </c:pt>
              </c:numCache>
            </c:numRef>
          </c:val>
        </c:ser>
        <c:dLbls>
          <c:showLegendKey val="0"/>
          <c:showVal val="0"/>
          <c:showCatName val="0"/>
          <c:showSerName val="0"/>
          <c:showPercent val="0"/>
          <c:showBubbleSize val="0"/>
        </c:dLbls>
        <c:gapWidth val="150"/>
        <c:axId val="58396672"/>
        <c:axId val="5839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58396672"/>
        <c:axId val="58398592"/>
      </c:lineChart>
      <c:dateAx>
        <c:axId val="58396672"/>
        <c:scaling>
          <c:orientation val="minMax"/>
        </c:scaling>
        <c:delete val="1"/>
        <c:axPos val="b"/>
        <c:numFmt formatCode="ge" sourceLinked="1"/>
        <c:majorTickMark val="none"/>
        <c:minorTickMark val="none"/>
        <c:tickLblPos val="none"/>
        <c:crossAx val="58398592"/>
        <c:crosses val="autoZero"/>
        <c:auto val="1"/>
        <c:lblOffset val="100"/>
        <c:baseTimeUnit val="years"/>
      </c:dateAx>
      <c:valAx>
        <c:axId val="5839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39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95.87</c:v>
                </c:pt>
                <c:pt idx="1">
                  <c:v>98.34</c:v>
                </c:pt>
                <c:pt idx="2">
                  <c:v>98.41</c:v>
                </c:pt>
                <c:pt idx="3">
                  <c:v>98.21</c:v>
                </c:pt>
                <c:pt idx="4">
                  <c:v>98.17</c:v>
                </c:pt>
              </c:numCache>
            </c:numRef>
          </c:val>
        </c:ser>
        <c:dLbls>
          <c:showLegendKey val="0"/>
          <c:showVal val="0"/>
          <c:showCatName val="0"/>
          <c:showSerName val="0"/>
          <c:showPercent val="0"/>
          <c:showBubbleSize val="0"/>
        </c:dLbls>
        <c:gapWidth val="150"/>
        <c:axId val="58293632"/>
        <c:axId val="586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293632"/>
        <c:axId val="58665600"/>
      </c:lineChart>
      <c:dateAx>
        <c:axId val="58293632"/>
        <c:scaling>
          <c:orientation val="minMax"/>
        </c:scaling>
        <c:delete val="1"/>
        <c:axPos val="b"/>
        <c:numFmt formatCode="ge" sourceLinked="1"/>
        <c:majorTickMark val="none"/>
        <c:minorTickMark val="none"/>
        <c:tickLblPos val="none"/>
        <c:crossAx val="58665600"/>
        <c:crosses val="autoZero"/>
        <c:auto val="1"/>
        <c:lblOffset val="100"/>
        <c:baseTimeUnit val="years"/>
      </c:dateAx>
      <c:valAx>
        <c:axId val="586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1247488"/>
        <c:axId val="184276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1247488"/>
        <c:axId val="184276096"/>
      </c:lineChart>
      <c:dateAx>
        <c:axId val="151247488"/>
        <c:scaling>
          <c:orientation val="minMax"/>
        </c:scaling>
        <c:delete val="1"/>
        <c:axPos val="b"/>
        <c:numFmt formatCode="ge" sourceLinked="1"/>
        <c:majorTickMark val="none"/>
        <c:minorTickMark val="none"/>
        <c:tickLblPos val="none"/>
        <c:crossAx val="184276096"/>
        <c:crosses val="autoZero"/>
        <c:auto val="1"/>
        <c:lblOffset val="100"/>
        <c:baseTimeUnit val="years"/>
      </c:dateAx>
      <c:valAx>
        <c:axId val="1842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24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7150208"/>
        <c:axId val="20093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7150208"/>
        <c:axId val="200933760"/>
      </c:lineChart>
      <c:dateAx>
        <c:axId val="197150208"/>
        <c:scaling>
          <c:orientation val="minMax"/>
        </c:scaling>
        <c:delete val="1"/>
        <c:axPos val="b"/>
        <c:numFmt formatCode="ge" sourceLinked="1"/>
        <c:majorTickMark val="none"/>
        <c:minorTickMark val="none"/>
        <c:tickLblPos val="none"/>
        <c:crossAx val="200933760"/>
        <c:crosses val="autoZero"/>
        <c:auto val="1"/>
        <c:lblOffset val="100"/>
        <c:baseTimeUnit val="years"/>
      </c:dateAx>
      <c:valAx>
        <c:axId val="20093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1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097600"/>
        <c:axId val="20321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097600"/>
        <c:axId val="203219328"/>
      </c:lineChart>
      <c:dateAx>
        <c:axId val="203097600"/>
        <c:scaling>
          <c:orientation val="minMax"/>
        </c:scaling>
        <c:delete val="1"/>
        <c:axPos val="b"/>
        <c:numFmt formatCode="ge" sourceLinked="1"/>
        <c:majorTickMark val="none"/>
        <c:minorTickMark val="none"/>
        <c:tickLblPos val="none"/>
        <c:crossAx val="203219328"/>
        <c:crosses val="autoZero"/>
        <c:auto val="1"/>
        <c:lblOffset val="100"/>
        <c:baseTimeUnit val="years"/>
      </c:dateAx>
      <c:valAx>
        <c:axId val="2032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9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5577216"/>
        <c:axId val="20659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5577216"/>
        <c:axId val="206595200"/>
      </c:lineChart>
      <c:dateAx>
        <c:axId val="205577216"/>
        <c:scaling>
          <c:orientation val="minMax"/>
        </c:scaling>
        <c:delete val="1"/>
        <c:axPos val="b"/>
        <c:numFmt formatCode="ge" sourceLinked="1"/>
        <c:majorTickMark val="none"/>
        <c:minorTickMark val="none"/>
        <c:tickLblPos val="none"/>
        <c:crossAx val="206595200"/>
        <c:crosses val="autoZero"/>
        <c:auto val="1"/>
        <c:lblOffset val="100"/>
        <c:baseTimeUnit val="years"/>
      </c:dateAx>
      <c:valAx>
        <c:axId val="20659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6069120"/>
        <c:axId val="26607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266069120"/>
        <c:axId val="266071040"/>
      </c:lineChart>
      <c:dateAx>
        <c:axId val="266069120"/>
        <c:scaling>
          <c:orientation val="minMax"/>
        </c:scaling>
        <c:delete val="1"/>
        <c:axPos val="b"/>
        <c:numFmt formatCode="ge" sourceLinked="1"/>
        <c:majorTickMark val="none"/>
        <c:minorTickMark val="none"/>
        <c:tickLblPos val="none"/>
        <c:crossAx val="266071040"/>
        <c:crosses val="autoZero"/>
        <c:auto val="1"/>
        <c:lblOffset val="100"/>
        <c:baseTimeUnit val="years"/>
      </c:dateAx>
      <c:valAx>
        <c:axId val="2660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6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94.59</c:v>
                </c:pt>
                <c:pt idx="1">
                  <c:v>93.18</c:v>
                </c:pt>
                <c:pt idx="2">
                  <c:v>95.34</c:v>
                </c:pt>
                <c:pt idx="3">
                  <c:v>95.3</c:v>
                </c:pt>
                <c:pt idx="4">
                  <c:v>92.31</c:v>
                </c:pt>
              </c:numCache>
            </c:numRef>
          </c:val>
        </c:ser>
        <c:dLbls>
          <c:showLegendKey val="0"/>
          <c:showVal val="0"/>
          <c:showCatName val="0"/>
          <c:showSerName val="0"/>
          <c:showPercent val="0"/>
          <c:showBubbleSize val="0"/>
        </c:dLbls>
        <c:gapWidth val="150"/>
        <c:axId val="56358016"/>
        <c:axId val="563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56358016"/>
        <c:axId val="56359936"/>
      </c:lineChart>
      <c:dateAx>
        <c:axId val="56358016"/>
        <c:scaling>
          <c:orientation val="minMax"/>
        </c:scaling>
        <c:delete val="1"/>
        <c:axPos val="b"/>
        <c:numFmt formatCode="ge" sourceLinked="1"/>
        <c:majorTickMark val="none"/>
        <c:minorTickMark val="none"/>
        <c:tickLblPos val="none"/>
        <c:crossAx val="56359936"/>
        <c:crosses val="autoZero"/>
        <c:auto val="1"/>
        <c:lblOffset val="100"/>
        <c:baseTimeUnit val="years"/>
      </c:dateAx>
      <c:valAx>
        <c:axId val="563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186.31</c:v>
                </c:pt>
                <c:pt idx="1">
                  <c:v>188.2</c:v>
                </c:pt>
                <c:pt idx="2">
                  <c:v>183.86</c:v>
                </c:pt>
                <c:pt idx="3">
                  <c:v>185.91</c:v>
                </c:pt>
                <c:pt idx="4">
                  <c:v>194.68</c:v>
                </c:pt>
              </c:numCache>
            </c:numRef>
          </c:val>
        </c:ser>
        <c:dLbls>
          <c:showLegendKey val="0"/>
          <c:showVal val="0"/>
          <c:showCatName val="0"/>
          <c:showSerName val="0"/>
          <c:showPercent val="0"/>
          <c:showBubbleSize val="0"/>
        </c:dLbls>
        <c:gapWidth val="150"/>
        <c:axId val="57328384"/>
        <c:axId val="573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57328384"/>
        <c:axId val="57330304"/>
      </c:lineChart>
      <c:dateAx>
        <c:axId val="57328384"/>
        <c:scaling>
          <c:orientation val="minMax"/>
        </c:scaling>
        <c:delete val="1"/>
        <c:axPos val="b"/>
        <c:numFmt formatCode="ge" sourceLinked="1"/>
        <c:majorTickMark val="none"/>
        <c:minorTickMark val="none"/>
        <c:tickLblPos val="none"/>
        <c:crossAx val="57330304"/>
        <c:crosses val="autoZero"/>
        <c:auto val="1"/>
        <c:lblOffset val="100"/>
        <c:baseTimeUnit val="years"/>
      </c:dateAx>
      <c:valAx>
        <c:axId val="573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3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I4" zoomScaleNormal="100" workbookViewId="0">
      <selection activeCell="BJ13" sqref="BJ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美浜町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7610</v>
      </c>
      <c r="AM8" s="64"/>
      <c r="AN8" s="64"/>
      <c r="AO8" s="64"/>
      <c r="AP8" s="64"/>
      <c r="AQ8" s="64"/>
      <c r="AR8" s="64"/>
      <c r="AS8" s="64"/>
      <c r="AT8" s="63">
        <f>データ!S6</f>
        <v>12.77</v>
      </c>
      <c r="AU8" s="63"/>
      <c r="AV8" s="63"/>
      <c r="AW8" s="63"/>
      <c r="AX8" s="63"/>
      <c r="AY8" s="63"/>
      <c r="AZ8" s="63"/>
      <c r="BA8" s="63"/>
      <c r="BB8" s="63">
        <f>データ!T6</f>
        <v>595.92999999999995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44.89</v>
      </c>
      <c r="Q10" s="63"/>
      <c r="R10" s="63"/>
      <c r="S10" s="63"/>
      <c r="T10" s="63"/>
      <c r="U10" s="63"/>
      <c r="V10" s="63"/>
      <c r="W10" s="63">
        <f>データ!P6</f>
        <v>110.52</v>
      </c>
      <c r="X10" s="63"/>
      <c r="Y10" s="63"/>
      <c r="Z10" s="63"/>
      <c r="AA10" s="63"/>
      <c r="AB10" s="63"/>
      <c r="AC10" s="63"/>
      <c r="AD10" s="64">
        <f>データ!Q6</f>
        <v>3108</v>
      </c>
      <c r="AE10" s="64"/>
      <c r="AF10" s="64"/>
      <c r="AG10" s="64"/>
      <c r="AH10" s="64"/>
      <c r="AI10" s="64"/>
      <c r="AJ10" s="64"/>
      <c r="AK10" s="2"/>
      <c r="AL10" s="64">
        <f>データ!U6</f>
        <v>3397</v>
      </c>
      <c r="AM10" s="64"/>
      <c r="AN10" s="64"/>
      <c r="AO10" s="64"/>
      <c r="AP10" s="64"/>
      <c r="AQ10" s="64"/>
      <c r="AR10" s="64"/>
      <c r="AS10" s="64"/>
      <c r="AT10" s="63">
        <f>データ!V6</f>
        <v>0.98</v>
      </c>
      <c r="AU10" s="63"/>
      <c r="AV10" s="63"/>
      <c r="AW10" s="63"/>
      <c r="AX10" s="63"/>
      <c r="AY10" s="63"/>
      <c r="AZ10" s="63"/>
      <c r="BA10" s="63"/>
      <c r="BB10" s="63">
        <f>データ!W6</f>
        <v>3466.33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303810</v>
      </c>
      <c r="D6" s="31">
        <f t="shared" si="3"/>
        <v>47</v>
      </c>
      <c r="E6" s="31">
        <f t="shared" si="3"/>
        <v>17</v>
      </c>
      <c r="F6" s="31">
        <f t="shared" si="3"/>
        <v>1</v>
      </c>
      <c r="G6" s="31">
        <f t="shared" si="3"/>
        <v>0</v>
      </c>
      <c r="H6" s="31" t="str">
        <f t="shared" si="3"/>
        <v>和歌山県　美浜町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44.89</v>
      </c>
      <c r="P6" s="32">
        <f t="shared" si="3"/>
        <v>110.52</v>
      </c>
      <c r="Q6" s="32">
        <f t="shared" si="3"/>
        <v>3108</v>
      </c>
      <c r="R6" s="32">
        <f t="shared" si="3"/>
        <v>7610</v>
      </c>
      <c r="S6" s="32">
        <f t="shared" si="3"/>
        <v>12.77</v>
      </c>
      <c r="T6" s="32">
        <f t="shared" si="3"/>
        <v>595.92999999999995</v>
      </c>
      <c r="U6" s="32">
        <f t="shared" si="3"/>
        <v>3397</v>
      </c>
      <c r="V6" s="32">
        <f t="shared" si="3"/>
        <v>0.98</v>
      </c>
      <c r="W6" s="32">
        <f t="shared" si="3"/>
        <v>3466.33</v>
      </c>
      <c r="X6" s="33">
        <f>IF(X7="",NA(),X7)</f>
        <v>95.87</v>
      </c>
      <c r="Y6" s="33">
        <f t="shared" ref="Y6:AG6" si="4">IF(Y7="",NA(),Y7)</f>
        <v>98.34</v>
      </c>
      <c r="Z6" s="33">
        <f t="shared" si="4"/>
        <v>98.41</v>
      </c>
      <c r="AA6" s="33">
        <f t="shared" si="4"/>
        <v>98.21</v>
      </c>
      <c r="AB6" s="33">
        <f t="shared" si="4"/>
        <v>98.17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94.59</v>
      </c>
      <c r="BQ6" s="33">
        <f t="shared" ref="BQ6:BY6" si="8">IF(BQ7="",NA(),BQ7)</f>
        <v>93.18</v>
      </c>
      <c r="BR6" s="33">
        <f t="shared" si="8"/>
        <v>95.34</v>
      </c>
      <c r="BS6" s="33">
        <f t="shared" si="8"/>
        <v>95.3</v>
      </c>
      <c r="BT6" s="33">
        <f t="shared" si="8"/>
        <v>92.31</v>
      </c>
      <c r="BU6" s="33">
        <f t="shared" si="8"/>
        <v>54.46</v>
      </c>
      <c r="BV6" s="33">
        <f t="shared" si="8"/>
        <v>57.36</v>
      </c>
      <c r="BW6" s="33">
        <f t="shared" si="8"/>
        <v>57.33</v>
      </c>
      <c r="BX6" s="33">
        <f t="shared" si="8"/>
        <v>60.78</v>
      </c>
      <c r="BY6" s="33">
        <f t="shared" si="8"/>
        <v>60.17</v>
      </c>
      <c r="BZ6" s="32" t="str">
        <f>IF(BZ7="","",IF(BZ7="-","【-】","【"&amp;SUBSTITUTE(TEXT(BZ7,"#,##0.00"),"-","△")&amp;"】"))</f>
        <v>【98.53】</v>
      </c>
      <c r="CA6" s="33">
        <f>IF(CA7="",NA(),CA7)</f>
        <v>186.31</v>
      </c>
      <c r="CB6" s="33">
        <f t="shared" ref="CB6:CJ6" si="9">IF(CB7="",NA(),CB7)</f>
        <v>188.2</v>
      </c>
      <c r="CC6" s="33">
        <f t="shared" si="9"/>
        <v>183.86</v>
      </c>
      <c r="CD6" s="33">
        <f t="shared" si="9"/>
        <v>185.91</v>
      </c>
      <c r="CE6" s="33">
        <f t="shared" si="9"/>
        <v>194.68</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38.86</v>
      </c>
      <c r="CM6" s="33">
        <f t="shared" ref="CM6:CU6" si="10">IF(CM7="",NA(),CM7)</f>
        <v>40.380000000000003</v>
      </c>
      <c r="CN6" s="33">
        <f t="shared" si="10"/>
        <v>41.9</v>
      </c>
      <c r="CO6" s="33">
        <f t="shared" si="10"/>
        <v>45.48</v>
      </c>
      <c r="CP6" s="33">
        <f t="shared" si="10"/>
        <v>47.83</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72.599999999999994</v>
      </c>
      <c r="CX6" s="33">
        <f t="shared" ref="CX6:DF6" si="11">IF(CX7="",NA(),CX7)</f>
        <v>81.8</v>
      </c>
      <c r="CY6" s="33">
        <f t="shared" si="11"/>
        <v>75.39</v>
      </c>
      <c r="CZ6" s="33">
        <f t="shared" si="11"/>
        <v>87.44</v>
      </c>
      <c r="DA6" s="33">
        <f t="shared" si="11"/>
        <v>87.34</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303810</v>
      </c>
      <c r="D7" s="35">
        <v>47</v>
      </c>
      <c r="E7" s="35">
        <v>17</v>
      </c>
      <c r="F7" s="35">
        <v>1</v>
      </c>
      <c r="G7" s="35">
        <v>0</v>
      </c>
      <c r="H7" s="35" t="s">
        <v>96</v>
      </c>
      <c r="I7" s="35" t="s">
        <v>97</v>
      </c>
      <c r="J7" s="35" t="s">
        <v>98</v>
      </c>
      <c r="K7" s="35" t="s">
        <v>99</v>
      </c>
      <c r="L7" s="35" t="s">
        <v>100</v>
      </c>
      <c r="M7" s="36" t="s">
        <v>101</v>
      </c>
      <c r="N7" s="36" t="s">
        <v>102</v>
      </c>
      <c r="O7" s="36">
        <v>44.89</v>
      </c>
      <c r="P7" s="36">
        <v>110.52</v>
      </c>
      <c r="Q7" s="36">
        <v>3108</v>
      </c>
      <c r="R7" s="36">
        <v>7610</v>
      </c>
      <c r="S7" s="36">
        <v>12.77</v>
      </c>
      <c r="T7" s="36">
        <v>595.92999999999995</v>
      </c>
      <c r="U7" s="36">
        <v>3397</v>
      </c>
      <c r="V7" s="36">
        <v>0.98</v>
      </c>
      <c r="W7" s="36">
        <v>3466.33</v>
      </c>
      <c r="X7" s="36">
        <v>95.87</v>
      </c>
      <c r="Y7" s="36">
        <v>98.34</v>
      </c>
      <c r="Z7" s="36">
        <v>98.41</v>
      </c>
      <c r="AA7" s="36">
        <v>98.21</v>
      </c>
      <c r="AB7" s="36">
        <v>98.17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1749.66</v>
      </c>
      <c r="BK7" s="36">
        <v>1574.53</v>
      </c>
      <c r="BL7" s="36">
        <v>1506.51</v>
      </c>
      <c r="BM7" s="36">
        <v>1315.67</v>
      </c>
      <c r="BN7" s="36">
        <v>1240.1600000000001</v>
      </c>
      <c r="BO7" s="36">
        <v>763.62</v>
      </c>
      <c r="BP7" s="36">
        <v>94.59</v>
      </c>
      <c r="BQ7" s="36">
        <v>93.18</v>
      </c>
      <c r="BR7" s="36">
        <v>95.34</v>
      </c>
      <c r="BS7" s="36">
        <v>95.3</v>
      </c>
      <c r="BT7" s="36">
        <v>92.31</v>
      </c>
      <c r="BU7" s="36">
        <v>54.46</v>
      </c>
      <c r="BV7" s="36">
        <v>57.36</v>
      </c>
      <c r="BW7" s="36">
        <v>57.33</v>
      </c>
      <c r="BX7" s="36">
        <v>60.78</v>
      </c>
      <c r="BY7" s="36">
        <v>60.17</v>
      </c>
      <c r="BZ7" s="36">
        <v>98.53</v>
      </c>
      <c r="CA7" s="36">
        <v>186.31</v>
      </c>
      <c r="CB7" s="36">
        <v>188.2</v>
      </c>
      <c r="CC7" s="36">
        <v>183.86</v>
      </c>
      <c r="CD7" s="36">
        <v>185.91</v>
      </c>
      <c r="CE7" s="36">
        <v>194.68</v>
      </c>
      <c r="CF7" s="36">
        <v>293.08999999999997</v>
      </c>
      <c r="CG7" s="36">
        <v>279.91000000000003</v>
      </c>
      <c r="CH7" s="36">
        <v>284.52999999999997</v>
      </c>
      <c r="CI7" s="36">
        <v>276.26</v>
      </c>
      <c r="CJ7" s="36">
        <v>281.52999999999997</v>
      </c>
      <c r="CK7" s="36">
        <v>139.69999999999999</v>
      </c>
      <c r="CL7" s="36">
        <v>38.86</v>
      </c>
      <c r="CM7" s="36">
        <v>40.380000000000003</v>
      </c>
      <c r="CN7" s="36">
        <v>41.9</v>
      </c>
      <c r="CO7" s="36">
        <v>45.48</v>
      </c>
      <c r="CP7" s="36">
        <v>47.83</v>
      </c>
      <c r="CQ7" s="36">
        <v>38.950000000000003</v>
      </c>
      <c r="CR7" s="36">
        <v>40.07</v>
      </c>
      <c r="CS7" s="36">
        <v>39.92</v>
      </c>
      <c r="CT7" s="36">
        <v>41.63</v>
      </c>
      <c r="CU7" s="36">
        <v>44.89</v>
      </c>
      <c r="CV7" s="36">
        <v>60.01</v>
      </c>
      <c r="CW7" s="36">
        <v>72.599999999999994</v>
      </c>
      <c r="CX7" s="36">
        <v>81.8</v>
      </c>
      <c r="CY7" s="36">
        <v>75.39</v>
      </c>
      <c r="CZ7" s="36">
        <v>87.44</v>
      </c>
      <c r="DA7" s="36">
        <v>87.34</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2017-02-08T02:53:09Z</dcterms:created>
  <dcterms:modified xsi:type="dcterms:W3CDTF">2017-02-14T05:30:50Z</dcterms:modified>
</cp:coreProperties>
</file>