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<sst xmlns="http://schemas.openxmlformats.org/spreadsheetml/2006/main" count="221" uniqueCount="111">
  <si>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</si>
  <si>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</si>
  <si>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</si>
  <si>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</si>
  <si>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</si>
  <si>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</si>
  <si>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</si>
  <si>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</si>
  <si>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</si>
  <si>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</si>
  <si>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</si>
  <si>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</si>
  <si>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</si>
  <si>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</si>
  <si>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</si>
  <si>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</si>
  <si>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</si>
  <si>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</si>
  <si>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</si>
  <si>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</si>
  <si>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</si>
  <si>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</si>
  <si>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</si>
  <si>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</si>
  <si>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</si>
  <si>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</si>
  <si>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</si>
  <si>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</si>
  <si>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</si>
  <si>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</si>
  <si>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</si>
  <si>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</si>
  <si>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</si>
  <si>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</si>
  <si>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</si>
  <si>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</si>
  <si>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</si>
  <si>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</si>
  <si>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</si>
  <si>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</si>
  <si>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</si>
  <si>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</si>
  <si>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</si>
  <si>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</si>
  <si>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</si>
  <si>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</si>
  <si>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</si>
  <si>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</si>
  <si>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</si>
  <si>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</si>
  <si>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</si>
  <si>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</si>
  <si>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</si>
  <si>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</si>
  <si>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</si>
  <si>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</si>
  <si>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</si>
  <si>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</si>
  <si>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</si>
  <si>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</si>
  <si>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</si>
  <si>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</si>
  <si>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</si>
  <si>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</si>
  <si>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</si>
  <si>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</si>
  <si>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</si>
  <si>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</si>
  <si>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</si>
  <si>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</si>
  <si>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</si>
  <si>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</si>
  <si>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</si>
  <si>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</si>
  <si>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</si>
  <si>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</si>
  <si>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</si>
  <si>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</si>
  <si>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</si>
  <si>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</si>
  <si>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</si>
  <si>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</si>
  <si>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</si>
  <si>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</si>
  <si>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</si>
  <si>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</si>
  <si>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</si>
  <si>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</si>
  <si>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</si>
  <si>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</si>
  <si>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</si>
  <si>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</si>
  <si>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</si>
  <si>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</si>
  <si>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</si>
  <si>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</si>
  <si>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広川町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</si>
  <si>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</si>
  <si>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</si>
  <si>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</si>
  <si>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</si>
  <si>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</si>
  <si>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</si>
  <si>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</si>
  <si>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</si>
  <si>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</si>
  <si>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</si>
  <si>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</si>
  <si>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100％を下回っており、単年度の収益的収支が赤字であることを示している。本下水道は広湾埋立地区に設置した特定環境保全公共下水道であり、埋立地内の住居92戸と公共施設5か所を対象とした非常に規模の小さい下水道である。従ってスケールメリットが働かず、施設維持管理費を使用料だけでまかなうのは厳しい状況である。また、分譲住宅地の総入居戸数は92区画中56区画となっており、当初計画の約6割程度しか埋まっていないことから、料金収入も思うように伸びず、現在は一般会計からの法定外繰出しに頼らざるを得ないと言った状況である。
なお、H24年度の比率が突出して高いのは、総収益に翌年度への繰越充当財源2,184千円を含んでいるためであり、特に収支が好転したというものではない。
企業債残高対事業規模比率については、類似団体と比較して相当低い状態であると共に、残高も順調に減っている状況である。
経費回収率が下がっているのは、汚泥引抜量の増加による施設維持管理費が増加したためである。汚水処理原価が増加しているのも同様の理由による。
施設利用率は約3割程度の数字となっており、類似団体と比較してもかなり、低い状態である。分譲予定区画が全て埋まっていないことなどが理由である。水洗化率については、分譲地であり、下水道への接続を必須としているため100％となっている。</t>
    <rPh sb="0" eb="3">
      <t>シュウエキテキ</t>
    </rPh>
    <rPh sb="3" eb="5">
      <t>シュウシ</t>
    </rPh>
    <rPh sb="5" eb="7">
      <t>ヒリツ</t>
    </rPh>
    <rPh sb="18" eb="20">
      <t>シタマワ</t>
    </rPh>
    <rPh sb="25" eb="28">
      <t>タンネンド</t>
    </rPh>
    <rPh sb="29" eb="32">
      <t>シュウエキテキ</t>
    </rPh>
    <rPh sb="32" eb="34">
      <t>シュウシ</t>
    </rPh>
    <rPh sb="35" eb="37">
      <t>アカジ</t>
    </rPh>
    <rPh sb="43" eb="44">
      <t>シメ</t>
    </rPh>
    <rPh sb="49" eb="50">
      <t>ホン</t>
    </rPh>
    <rPh sb="50" eb="53">
      <t>ゲスイドウ</t>
    </rPh>
    <rPh sb="54" eb="55">
      <t>ヒロ</t>
    </rPh>
    <rPh sb="55" eb="56">
      <t>ワン</t>
    </rPh>
    <rPh sb="56" eb="58">
      <t>ウメタテ</t>
    </rPh>
    <rPh sb="58" eb="60">
      <t>チク</t>
    </rPh>
    <rPh sb="61" eb="63">
      <t>セッチ</t>
    </rPh>
    <rPh sb="65" eb="67">
      <t>トクテイ</t>
    </rPh>
    <rPh sb="67" eb="69">
      <t>カンキョウ</t>
    </rPh>
    <rPh sb="69" eb="71">
      <t>ホゼン</t>
    </rPh>
    <rPh sb="71" eb="73">
      <t>コウキョウ</t>
    </rPh>
    <rPh sb="73" eb="76">
      <t>ゲスイドウ</t>
    </rPh>
    <rPh sb="80" eb="83">
      <t>ウメタテチ</t>
    </rPh>
    <rPh sb="83" eb="84">
      <t>ナイ</t>
    </rPh>
    <rPh sb="85" eb="87">
      <t>ジュウキョ</t>
    </rPh>
    <rPh sb="89" eb="90">
      <t>コ</t>
    </rPh>
    <rPh sb="91" eb="93">
      <t>コウキョウ</t>
    </rPh>
    <rPh sb="93" eb="95">
      <t>シセツ</t>
    </rPh>
    <rPh sb="97" eb="98">
      <t>ショ</t>
    </rPh>
    <rPh sb="99" eb="101">
      <t>タイショウ</t>
    </rPh>
    <rPh sb="104" eb="106">
      <t>ヒジョウ</t>
    </rPh>
    <rPh sb="107" eb="109">
      <t>キボ</t>
    </rPh>
    <rPh sb="110" eb="111">
      <t>チイ</t>
    </rPh>
    <rPh sb="113" eb="116">
      <t>ゲスイドウ</t>
    </rPh>
    <rPh sb="120" eb="121">
      <t>シタガ</t>
    </rPh>
    <rPh sb="132" eb="133">
      <t>ハタラ</t>
    </rPh>
    <rPh sb="136" eb="138">
      <t>シセツ</t>
    </rPh>
    <rPh sb="138" eb="140">
      <t>イジ</t>
    </rPh>
    <rPh sb="140" eb="142">
      <t>カンリ</t>
    </rPh>
    <rPh sb="142" eb="143">
      <t>ヒ</t>
    </rPh>
    <rPh sb="144" eb="146">
      <t>シヨウ</t>
    </rPh>
    <rPh sb="146" eb="147">
      <t>リョウ</t>
    </rPh>
    <rPh sb="156" eb="157">
      <t>キビ</t>
    </rPh>
    <rPh sb="159" eb="161">
      <t>ジョウキョウ</t>
    </rPh>
    <rPh sb="168" eb="170">
      <t>ブンジョウ</t>
    </rPh>
    <rPh sb="170" eb="173">
      <t>ジュウタクチ</t>
    </rPh>
    <rPh sb="174" eb="175">
      <t>ソウ</t>
    </rPh>
    <rPh sb="177" eb="179">
      <t>コスウ</t>
    </rPh>
    <rPh sb="182" eb="184">
      <t>クカク</t>
    </rPh>
    <rPh sb="184" eb="185">
      <t>チュウ</t>
    </rPh>
    <rPh sb="187" eb="189">
      <t>クカク</t>
    </rPh>
    <rPh sb="196" eb="198">
      <t>トウショ</t>
    </rPh>
    <rPh sb="198" eb="200">
      <t>ケイカク</t>
    </rPh>
    <rPh sb="201" eb="202">
      <t>ヤク</t>
    </rPh>
    <rPh sb="203" eb="204">
      <t>ワリ</t>
    </rPh>
    <rPh sb="204" eb="206">
      <t>テイド</t>
    </rPh>
    <rPh sb="208" eb="209">
      <t>ウ</t>
    </rPh>
    <rPh sb="220" eb="222">
      <t>リョウキン</t>
    </rPh>
    <rPh sb="222" eb="224">
      <t>シュウニュウ</t>
    </rPh>
    <rPh sb="225" eb="226">
      <t>オモ</t>
    </rPh>
    <rPh sb="230" eb="231">
      <t>ノ</t>
    </rPh>
    <rPh sb="234" eb="236">
      <t>ゲンザイ</t>
    </rPh>
    <rPh sb="237" eb="239">
      <t>イッパン</t>
    </rPh>
    <rPh sb="239" eb="241">
      <t>カイケイ</t>
    </rPh>
    <rPh sb="244" eb="246">
      <t>ホウテイ</t>
    </rPh>
    <rPh sb="246" eb="247">
      <t>ガイ</t>
    </rPh>
    <rPh sb="247" eb="249">
      <t>クリダ</t>
    </rPh>
    <rPh sb="251" eb="252">
      <t>タヨ</t>
    </rPh>
    <rPh sb="256" eb="257">
      <t>エ</t>
    </rPh>
    <rPh sb="260" eb="261">
      <t>イ</t>
    </rPh>
    <rPh sb="263" eb="265">
      <t>ジョウキョウ</t>
    </rPh>
    <rPh sb="276" eb="278">
      <t>ネンド</t>
    </rPh>
    <rPh sb="279" eb="281">
      <t>ヒリツ</t>
    </rPh>
    <rPh sb="282" eb="284">
      <t>トッシュツ</t>
    </rPh>
    <rPh sb="286" eb="287">
      <t>タカ</t>
    </rPh>
    <rPh sb="291" eb="294">
      <t>ソウシュウエキ</t>
    </rPh>
    <rPh sb="295" eb="298">
      <t>ヨクネンド</t>
    </rPh>
    <rPh sb="300" eb="302">
      <t>クリコシ</t>
    </rPh>
    <rPh sb="302" eb="304">
      <t>ジュウトウ</t>
    </rPh>
    <rPh sb="304" eb="306">
      <t>ザイゲン</t>
    </rPh>
    <rPh sb="311" eb="313">
      <t>センエン</t>
    </rPh>
    <rPh sb="314" eb="315">
      <t>フク</t>
    </rPh>
    <rPh sb="325" eb="326">
      <t>トク</t>
    </rPh>
    <rPh sb="327" eb="329">
      <t>シュウシ</t>
    </rPh>
    <rPh sb="330" eb="332">
      <t>コウテン</t>
    </rPh>
    <rPh sb="345" eb="347">
      <t>キギョウ</t>
    </rPh>
    <rPh sb="347" eb="348">
      <t>サイ</t>
    </rPh>
    <rPh sb="348" eb="350">
      <t>ザンダカ</t>
    </rPh>
    <rPh sb="350" eb="351">
      <t>タイ</t>
    </rPh>
    <rPh sb="351" eb="353">
      <t>ジギョウ</t>
    </rPh>
    <rPh sb="353" eb="355">
      <t>キボ</t>
    </rPh>
    <rPh sb="355" eb="357">
      <t>ヒリツ</t>
    </rPh>
    <rPh sb="363" eb="365">
      <t>ルイジ</t>
    </rPh>
    <rPh sb="365" eb="367">
      <t>ダンタイ</t>
    </rPh>
    <rPh sb="368" eb="370">
      <t>ヒカク</t>
    </rPh>
    <rPh sb="372" eb="374">
      <t>ソウトウ</t>
    </rPh>
    <rPh sb="374" eb="375">
      <t>ヒク</t>
    </rPh>
    <rPh sb="376" eb="378">
      <t>ジョウタイ</t>
    </rPh>
    <rPh sb="382" eb="383">
      <t>トモ</t>
    </rPh>
    <rPh sb="385" eb="387">
      <t>ザンダカ</t>
    </rPh>
    <rPh sb="388" eb="390">
      <t>ジュンチョウ</t>
    </rPh>
    <rPh sb="391" eb="392">
      <t>ヘ</t>
    </rPh>
    <rPh sb="396" eb="398">
      <t>ジョウキョウ</t>
    </rPh>
    <rPh sb="403" eb="405">
      <t>ケイヒ</t>
    </rPh>
    <rPh sb="405" eb="407">
      <t>カイシュウ</t>
    </rPh>
    <rPh sb="407" eb="408">
      <t>リツ</t>
    </rPh>
    <rPh sb="409" eb="410">
      <t>サ</t>
    </rPh>
    <rPh sb="418" eb="420">
      <t>オデイ</t>
    </rPh>
    <rPh sb="420" eb="422">
      <t>ヒキヌキ</t>
    </rPh>
    <rPh sb="422" eb="423">
      <t>リョウ</t>
    </rPh>
    <rPh sb="424" eb="426">
      <t>ゾウカ</t>
    </rPh>
    <rPh sb="429" eb="431">
      <t>シセツ</t>
    </rPh>
    <rPh sb="431" eb="433">
      <t>イジ</t>
    </rPh>
    <rPh sb="433" eb="435">
      <t>カンリ</t>
    </rPh>
    <rPh sb="435" eb="436">
      <t>ヒ</t>
    </rPh>
    <rPh sb="437" eb="439">
      <t>ゾウカ</t>
    </rPh>
    <rPh sb="447" eb="449">
      <t>オスイ</t>
    </rPh>
    <rPh sb="449" eb="451">
      <t>ショリ</t>
    </rPh>
    <rPh sb="451" eb="453">
      <t>ゲンカ</t>
    </rPh>
    <rPh sb="454" eb="456">
      <t>ゾウカ</t>
    </rPh>
    <rPh sb="462" eb="464">
      <t>ドウヨウ</t>
    </rPh>
    <rPh sb="465" eb="467">
      <t>リユウ</t>
    </rPh>
    <rPh sb="472" eb="474">
      <t>シセツ</t>
    </rPh>
    <rPh sb="474" eb="477">
      <t>リヨウリツ</t>
    </rPh>
    <rPh sb="478" eb="479">
      <t>ヤク</t>
    </rPh>
    <rPh sb="480" eb="481">
      <t>ワリ</t>
    </rPh>
    <rPh sb="481" eb="483">
      <t>テイド</t>
    </rPh>
    <rPh sb="484" eb="486">
      <t>スウジ</t>
    </rPh>
    <rPh sb="493" eb="495">
      <t>ルイジ</t>
    </rPh>
    <rPh sb="495" eb="497">
      <t>ダンタイ</t>
    </rPh>
    <rPh sb="498" eb="500">
      <t>ヒカク</t>
    </rPh>
    <rPh sb="507" eb="508">
      <t>ヒク</t>
    </rPh>
    <rPh sb="509" eb="511">
      <t>ジョウタイ</t>
    </rPh>
    <rPh sb="515" eb="517">
      <t>ブンジョウ</t>
    </rPh>
    <rPh sb="517" eb="519">
      <t>ヨテイ</t>
    </rPh>
    <rPh sb="519" eb="521">
      <t>クカク</t>
    </rPh>
    <rPh sb="522" eb="523">
      <t>スベ</t>
    </rPh>
    <rPh sb="524" eb="525">
      <t>ウ</t>
    </rPh>
    <rPh sb="536" eb="538">
      <t>リユウ</t>
    </rPh>
    <rPh sb="542" eb="545">
      <t>スイセンカ</t>
    </rPh>
    <rPh sb="545" eb="546">
      <t>リツ</t>
    </rPh>
    <rPh sb="552" eb="555">
      <t>ブンジョウチ</t>
    </rPh>
    <rPh sb="559" eb="562">
      <t>ゲスイドウ</t>
    </rPh>
    <rPh sb="564" eb="566">
      <t>セツゾク</t>
    </rPh>
    <rPh sb="567" eb="569">
      <t>ヒッス</t>
    </rPh>
    <phoneticPr fontId="4"/>
  </si>
  <si>
    <t>H9年供用開始の下水道であるため、現時点ではまだ管渠の更新は必要ではない状況である。</t>
  </si>
  <si>
    <t>広川町特定環境保全公共下水道については、当初予定していた加入者数が想定通り推移していないこともあり、現在一般会計より法定外の繰入を行って運営している状況である。
経費面では、人件費をもっていないため、大きく削減できるようなものがない状況である。このため、経営状況を少しでも上向きにするためには、分譲地への早期住居建築を所有者に促すとか、最終的には料金改定も見据えた方策を検討していく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</si>
</sst>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30752"/>
        <c:axId val="555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55130752"/>
        <c:axId val="55522432"/>
      </c:lineChart>
      <c:dateAx>
        <c:axId val="55130752"/>
        <c:scaling>
          <c:orientation val="minMax"/>
        </c:scaling>
        <c:delete val="1"/>
        <c:axPos val="b"/>
        <c:numFmt formatCode="ge" sourceLinked="1"/>
        <c:majorTickMark val="none"/>
        <c:minorTickMark val="none"/>
        <c:tickLblPos val="none"/>
        <c:crossAx val="55522432"/>
        <c:crosses val="autoZero"/>
        <c:auto val="1"/>
        <c:lblOffset val="100"/>
        <c:baseTimeUnit val="years"/>
      </c:dateAx>
      <c:valAx>
        <c:axId val="555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31.9</c:v>
                </c:pt>
                <c:pt idx="1">
                  <c:v>32.380000000000003</c:v>
                </c:pt>
                <c:pt idx="2">
                  <c:v>32.380000000000003</c:v>
                </c:pt>
                <c:pt idx="3">
                  <c:v>32.380000000000003</c:v>
                </c:pt>
                <c:pt idx="4">
                  <c:v>31.9</c:v>
                </c:pt>
              </c:numCache>
            </c:numRef>
          </c:val>
        </c:ser>
        <c:dLbls>
          <c:showLegendKey val="0"/>
          <c:showVal val="0"/>
          <c:showCatName val="0"/>
          <c:showSerName val="0"/>
          <c:showPercent val="0"/>
          <c:showBubbleSize val="0"/>
        </c:dLbls>
        <c:gapWidth val="150"/>
        <c:axId val="311307264"/>
        <c:axId val="563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11307264"/>
        <c:axId val="56341248"/>
      </c:lineChart>
      <c:dateAx>
        <c:axId val="311307264"/>
        <c:scaling>
          <c:orientation val="minMax"/>
        </c:scaling>
        <c:delete val="1"/>
        <c:axPos val="b"/>
        <c:numFmt formatCode="ge" sourceLinked="1"/>
        <c:majorTickMark val="none"/>
        <c:minorTickMark val="none"/>
        <c:tickLblPos val="none"/>
        <c:crossAx val="56341248"/>
        <c:crosses val="autoZero"/>
        <c:auto val="1"/>
        <c:lblOffset val="100"/>
        <c:baseTimeUnit val="years"/>
      </c:dateAx>
      <c:valAx>
        <c:axId val="563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6354688"/>
        <c:axId val="563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56354688"/>
        <c:axId val="56356864"/>
      </c:lineChart>
      <c:dateAx>
        <c:axId val="56354688"/>
        <c:scaling>
          <c:orientation val="minMax"/>
        </c:scaling>
        <c:delete val="1"/>
        <c:axPos val="b"/>
        <c:numFmt formatCode="ge" sourceLinked="1"/>
        <c:majorTickMark val="none"/>
        <c:minorTickMark val="none"/>
        <c:tickLblPos val="none"/>
        <c:crossAx val="56356864"/>
        <c:crosses val="autoZero"/>
        <c:auto val="1"/>
        <c:lblOffset val="100"/>
        <c:baseTimeUnit val="years"/>
      </c:dateAx>
      <c:valAx>
        <c:axId val="563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91.62</c:v>
                </c:pt>
                <c:pt idx="1">
                  <c:v>98.64</c:v>
                </c:pt>
                <c:pt idx="2">
                  <c:v>90.32</c:v>
                </c:pt>
                <c:pt idx="3">
                  <c:v>89.43</c:v>
                </c:pt>
                <c:pt idx="4">
                  <c:v>89.65</c:v>
                </c:pt>
              </c:numCache>
            </c:numRef>
          </c:val>
        </c:ser>
        <c:dLbls>
          <c:showLegendKey val="0"/>
          <c:showVal val="0"/>
          <c:showCatName val="0"/>
          <c:showSerName val="0"/>
          <c:showPercent val="0"/>
          <c:showBubbleSize val="0"/>
        </c:dLbls>
        <c:gapWidth val="150"/>
        <c:axId val="57325440"/>
        <c:axId val="57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25440"/>
        <c:axId val="57880576"/>
      </c:lineChart>
      <c:dateAx>
        <c:axId val="57325440"/>
        <c:scaling>
          <c:orientation val="minMax"/>
        </c:scaling>
        <c:delete val="1"/>
        <c:axPos val="b"/>
        <c:numFmt formatCode="ge" sourceLinked="1"/>
        <c:majorTickMark val="none"/>
        <c:minorTickMark val="none"/>
        <c:tickLblPos val="none"/>
        <c:crossAx val="57880576"/>
        <c:crosses val="autoZero"/>
        <c:auto val="1"/>
        <c:lblOffset val="100"/>
        <c:baseTimeUnit val="years"/>
      </c:dateAx>
      <c:valAx>
        <c:axId val="57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94880"/>
        <c:axId val="584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94880"/>
        <c:axId val="58405248"/>
      </c:lineChart>
      <c:dateAx>
        <c:axId val="58394880"/>
        <c:scaling>
          <c:orientation val="minMax"/>
        </c:scaling>
        <c:delete val="1"/>
        <c:axPos val="b"/>
        <c:numFmt formatCode="ge" sourceLinked="1"/>
        <c:majorTickMark val="none"/>
        <c:minorTickMark val="none"/>
        <c:tickLblPos val="none"/>
        <c:crossAx val="58405248"/>
        <c:crosses val="autoZero"/>
        <c:auto val="1"/>
        <c:lblOffset val="100"/>
        <c:baseTimeUnit val="years"/>
      </c:dateAx>
      <c:valAx>
        <c:axId val="584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31360"/>
        <c:axId val="589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31360"/>
        <c:axId val="58945536"/>
      </c:lineChart>
      <c:dateAx>
        <c:axId val="58431360"/>
        <c:scaling>
          <c:orientation val="minMax"/>
        </c:scaling>
        <c:delete val="1"/>
        <c:axPos val="b"/>
        <c:numFmt formatCode="ge" sourceLinked="1"/>
        <c:majorTickMark val="none"/>
        <c:minorTickMark val="none"/>
        <c:tickLblPos val="none"/>
        <c:crossAx val="58945536"/>
        <c:crosses val="autoZero"/>
        <c:auto val="1"/>
        <c:lblOffset val="100"/>
        <c:baseTimeUnit val="years"/>
      </c:dateAx>
      <c:valAx>
        <c:axId val="589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45184"/>
        <c:axId val="1512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45184"/>
        <c:axId val="151247104"/>
      </c:lineChart>
      <c:dateAx>
        <c:axId val="151245184"/>
        <c:scaling>
          <c:orientation val="minMax"/>
        </c:scaling>
        <c:delete val="1"/>
        <c:axPos val="b"/>
        <c:numFmt formatCode="ge" sourceLinked="1"/>
        <c:majorTickMark val="none"/>
        <c:minorTickMark val="none"/>
        <c:tickLblPos val="none"/>
        <c:crossAx val="151247104"/>
        <c:crosses val="autoZero"/>
        <c:auto val="1"/>
        <c:lblOffset val="100"/>
        <c:baseTimeUnit val="years"/>
      </c:dateAx>
      <c:valAx>
        <c:axId val="1512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172608"/>
        <c:axId val="193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172608"/>
        <c:axId val="193174912"/>
      </c:lineChart>
      <c:dateAx>
        <c:axId val="193172608"/>
        <c:scaling>
          <c:orientation val="minMax"/>
        </c:scaling>
        <c:delete val="1"/>
        <c:axPos val="b"/>
        <c:numFmt formatCode="ge" sourceLinked="1"/>
        <c:majorTickMark val="none"/>
        <c:minorTickMark val="none"/>
        <c:tickLblPos val="none"/>
        <c:crossAx val="193174912"/>
        <c:crosses val="autoZero"/>
        <c:auto val="1"/>
        <c:lblOffset val="100"/>
        <c:baseTimeUnit val="years"/>
      </c:dateAx>
      <c:valAx>
        <c:axId val="1931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290.02999999999997</c:v>
                </c:pt>
                <c:pt idx="1">
                  <c:v>224.97</c:v>
                </c:pt>
                <c:pt idx="2">
                  <c:v>149.66999999999999</c:v>
                </c:pt>
                <c:pt idx="3">
                  <c:v>137.22</c:v>
                </c:pt>
                <c:pt idx="4">
                  <c:v>149.52000000000001</c:v>
                </c:pt>
              </c:numCache>
            </c:numRef>
          </c:val>
        </c:ser>
        <c:dLbls>
          <c:showLegendKey val="0"/>
          <c:showVal val="0"/>
          <c:showCatName val="0"/>
          <c:showSerName val="0"/>
          <c:showPercent val="0"/>
          <c:showBubbleSize val="0"/>
        </c:dLbls>
        <c:gapWidth val="150"/>
        <c:axId val="203061888"/>
        <c:axId val="2030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03061888"/>
        <c:axId val="203096832"/>
      </c:lineChart>
      <c:dateAx>
        <c:axId val="203061888"/>
        <c:scaling>
          <c:orientation val="minMax"/>
        </c:scaling>
        <c:delete val="1"/>
        <c:axPos val="b"/>
        <c:numFmt formatCode="ge" sourceLinked="1"/>
        <c:majorTickMark val="none"/>
        <c:minorTickMark val="none"/>
        <c:tickLblPos val="none"/>
        <c:crossAx val="203096832"/>
        <c:crosses val="autoZero"/>
        <c:auto val="1"/>
        <c:lblOffset val="100"/>
        <c:baseTimeUnit val="years"/>
      </c:dateAx>
      <c:valAx>
        <c:axId val="2030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58.19</c:v>
                </c:pt>
                <c:pt idx="1">
                  <c:v>57.06</c:v>
                </c:pt>
                <c:pt idx="2">
                  <c:v>49.68</c:v>
                </c:pt>
                <c:pt idx="3">
                  <c:v>49.29</c:v>
                </c:pt>
                <c:pt idx="4">
                  <c:v>43.36</c:v>
                </c:pt>
              </c:numCache>
            </c:numRef>
          </c:val>
        </c:ser>
        <c:dLbls>
          <c:showLegendKey val="0"/>
          <c:showVal val="0"/>
          <c:showCatName val="0"/>
          <c:showSerName val="0"/>
          <c:showPercent val="0"/>
          <c:showBubbleSize val="0"/>
        </c:dLbls>
        <c:gapWidth val="150"/>
        <c:axId val="205574528"/>
        <c:axId val="2055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05574528"/>
        <c:axId val="205576448"/>
      </c:lineChart>
      <c:dateAx>
        <c:axId val="205574528"/>
        <c:scaling>
          <c:orientation val="minMax"/>
        </c:scaling>
        <c:delete val="1"/>
        <c:axPos val="b"/>
        <c:numFmt formatCode="ge" sourceLinked="1"/>
        <c:majorTickMark val="none"/>
        <c:minorTickMark val="none"/>
        <c:tickLblPos val="none"/>
        <c:crossAx val="205576448"/>
        <c:crosses val="autoZero"/>
        <c:auto val="1"/>
        <c:lblOffset val="100"/>
        <c:baseTimeUnit val="years"/>
      </c:dateAx>
      <c:valAx>
        <c:axId val="205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261.7</c:v>
                </c:pt>
                <c:pt idx="1">
                  <c:v>267.47000000000003</c:v>
                </c:pt>
                <c:pt idx="2">
                  <c:v>308.02</c:v>
                </c:pt>
                <c:pt idx="3">
                  <c:v>317.16000000000003</c:v>
                </c:pt>
                <c:pt idx="4">
                  <c:v>360.49</c:v>
                </c:pt>
              </c:numCache>
            </c:numRef>
          </c:val>
        </c:ser>
        <c:dLbls>
          <c:showLegendKey val="0"/>
          <c:showVal val="0"/>
          <c:showCatName val="0"/>
          <c:showSerName val="0"/>
          <c:showPercent val="0"/>
          <c:showBubbleSize val="0"/>
        </c:dLbls>
        <c:gapWidth val="150"/>
        <c:axId val="266033024"/>
        <c:axId val="2660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66033024"/>
        <c:axId val="266068352"/>
      </c:lineChart>
      <c:dateAx>
        <c:axId val="266033024"/>
        <c:scaling>
          <c:orientation val="minMax"/>
        </c:scaling>
        <c:delete val="1"/>
        <c:axPos val="b"/>
        <c:numFmt formatCode="ge" sourceLinked="1"/>
        <c:majorTickMark val="none"/>
        <c:minorTickMark val="none"/>
        <c:tickLblPos val="none"/>
        <c:crossAx val="266068352"/>
        <c:crosses val="autoZero"/>
        <c:auto val="1"/>
        <c:lblOffset val="100"/>
        <c:baseTimeUnit val="years"/>
      </c:dateAx>
      <c:valAx>
        <c:axId val="266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2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広川町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7423</v>
      </c>
      <c r="AM8" s="64"/>
      <c r="AN8" s="64"/>
      <c r="AO8" s="64"/>
      <c r="AP8" s="64"/>
      <c r="AQ8" s="64"/>
      <c r="AR8" s="64"/>
      <c r="AS8" s="64"/>
      <c r="AT8" s="63">
        <f>データ!S6</f>
        <v>65.33</v>
      </c>
      <c r="AU8" s="63"/>
      <c r="AV8" s="63"/>
      <c r="AW8" s="63"/>
      <c r="AX8" s="63"/>
      <c r="AY8" s="63"/>
      <c r="AZ8" s="63"/>
      <c r="BA8" s="63"/>
      <c r="BB8" s="63">
        <f>データ!T6</f>
        <v>113.62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1.74</v>
      </c>
      <c r="Q10" s="63"/>
      <c r="R10" s="63"/>
      <c r="S10" s="63"/>
      <c r="T10" s="63"/>
      <c r="U10" s="63"/>
      <c r="V10" s="63"/>
      <c r="W10" s="63">
        <f>データ!P6</f>
        <v>98.55</v>
      </c>
      <c r="X10" s="63"/>
      <c r="Y10" s="63"/>
      <c r="Z10" s="63"/>
      <c r="AA10" s="63"/>
      <c r="AB10" s="63"/>
      <c r="AC10" s="63"/>
      <c r="AD10" s="64">
        <f>データ!Q6</f>
        <v>2808</v>
      </c>
      <c r="AE10" s="64"/>
      <c r="AF10" s="64"/>
      <c r="AG10" s="64"/>
      <c r="AH10" s="64"/>
      <c r="AI10" s="64"/>
      <c r="AJ10" s="64"/>
      <c r="AK10" s="2"/>
      <c r="AL10" s="64">
        <f>データ!U6</f>
        <v>128</v>
      </c>
      <c r="AM10" s="64"/>
      <c r="AN10" s="64"/>
      <c r="AO10" s="64"/>
      <c r="AP10" s="64"/>
      <c r="AQ10" s="64"/>
      <c r="AR10" s="64"/>
      <c r="AS10" s="64"/>
      <c r="AT10" s="63">
        <f>データ!V6</f>
        <v>0.08</v>
      </c>
      <c r="AU10" s="63"/>
      <c r="AV10" s="63"/>
      <c r="AW10" s="63"/>
      <c r="AX10" s="63"/>
      <c r="AY10" s="63"/>
      <c r="AZ10" s="63"/>
      <c r="BA10" s="63"/>
      <c r="BB10" s="63">
        <f>データ!W6</f>
        <v>1600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303623</v>
      </c>
      <c r="D6" s="31">
        <f t="shared" si="3"/>
        <v>47</v>
      </c>
      <c r="E6" s="31">
        <f t="shared" si="3"/>
        <v>17</v>
      </c>
      <c r="F6" s="31">
        <f t="shared" si="3"/>
        <v>4</v>
      </c>
      <c r="G6" s="31">
        <f t="shared" si="3"/>
        <v>0</v>
      </c>
      <c r="H6" s="31" t="str">
        <f t="shared" si="3"/>
        <v>和歌山県　広川町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1.74</v>
      </c>
      <c r="P6" s="32">
        <f t="shared" si="3"/>
        <v>98.55</v>
      </c>
      <c r="Q6" s="32">
        <f t="shared" si="3"/>
        <v>2808</v>
      </c>
      <c r="R6" s="32">
        <f t="shared" si="3"/>
        <v>7423</v>
      </c>
      <c r="S6" s="32">
        <f t="shared" si="3"/>
        <v>65.33</v>
      </c>
      <c r="T6" s="32">
        <f t="shared" si="3"/>
        <v>113.62</v>
      </c>
      <c r="U6" s="32">
        <f t="shared" si="3"/>
        <v>128</v>
      </c>
      <c r="V6" s="32">
        <f t="shared" si="3"/>
        <v>0.08</v>
      </c>
      <c r="W6" s="32">
        <f t="shared" si="3"/>
        <v>1600</v>
      </c>
      <c r="X6" s="33">
        <f>IF(X7="",NA(),X7)</f>
        <v>91.62</v>
      </c>
      <c r="Y6" s="33">
        <f t="shared" ref="Y6:AG6" si="4">IF(Y7="",NA(),Y7)</f>
        <v>98.64</v>
      </c>
      <c r="Z6" s="33">
        <f t="shared" si="4"/>
        <v>90.32</v>
      </c>
      <c r="AA6" s="33">
        <f t="shared" si="4"/>
        <v>89.43</v>
      </c>
      <c r="AB6" s="33">
        <f t="shared" si="4"/>
        <v>89.65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290.02999999999997</v>
      </c>
      <c r="BF6" s="33">
        <f t="shared" ref="BF6:BN6" si="7">IF(BF7="",NA(),BF7)</f>
        <v>224.97</v>
      </c>
      <c r="BG6" s="33">
        <f t="shared" si="7"/>
        <v>149.66999999999999</v>
      </c>
      <c r="BH6" s="33">
        <f t="shared" si="7"/>
        <v>137.22</v>
      </c>
      <c r="BI6" s="33">
        <f t="shared" si="7"/>
        <v>149.52000000000001</v>
      </c>
      <c r="BJ6" s="33">
        <f t="shared" si="7"/>
        <v>1764.87</v>
      </c>
      <c r="BK6" s="33">
        <f t="shared" si="7"/>
        <v>1622.51</v>
      </c>
      <c r="BL6" s="33">
        <f t="shared" si="7"/>
        <v>1569.13</v>
      </c>
      <c r="BM6" s="33">
        <f t="shared" si="7"/>
        <v>1436</v>
      </c>
      <c r="BN6" s="33">
        <f t="shared" si="7"/>
        <v>1434.89</v>
      </c>
      <c r="BO6" s="32" t="str">
        <f>IF(BO7="","",IF(BO7="-","【-】","【"&amp;SUBSTITUTE(TEXT(BO7,"#,##0.00"),"-","△")&amp;"】"))</f>
        <v>【1,457.06】</v>
      </c>
      <c r="BP6" s="33">
        <f>IF(BP7="",NA(),BP7)</f>
        <v>58.19</v>
      </c>
      <c r="BQ6" s="33">
        <f t="shared" ref="BQ6:BY6" si="8">IF(BQ7="",NA(),BQ7)</f>
        <v>57.06</v>
      </c>
      <c r="BR6" s="33">
        <f t="shared" si="8"/>
        <v>49.68</v>
      </c>
      <c r="BS6" s="33">
        <f t="shared" si="8"/>
        <v>49.29</v>
      </c>
      <c r="BT6" s="33">
        <f t="shared" si="8"/>
        <v>43.36</v>
      </c>
      <c r="BU6" s="33">
        <f t="shared" si="8"/>
        <v>60.75</v>
      </c>
      <c r="BV6" s="33">
        <f t="shared" si="8"/>
        <v>62.83</v>
      </c>
      <c r="BW6" s="33">
        <f t="shared" si="8"/>
        <v>64.63</v>
      </c>
      <c r="BX6" s="33">
        <f t="shared" si="8"/>
        <v>66.56</v>
      </c>
      <c r="BY6" s="33">
        <f t="shared" si="8"/>
        <v>66.22</v>
      </c>
      <c r="BZ6" s="32" t="str">
        <f>IF(BZ7="","",IF(BZ7="-","【-】","【"&amp;SUBSTITUTE(TEXT(BZ7,"#,##0.00"),"-","△")&amp;"】"))</f>
        <v>【64.73】</v>
      </c>
      <c r="CA6" s="33">
        <f>IF(CA7="",NA(),CA7)</f>
        <v>261.7</v>
      </c>
      <c r="CB6" s="33">
        <f t="shared" ref="CB6:CJ6" si="9">IF(CB7="",NA(),CB7)</f>
        <v>267.47000000000003</v>
      </c>
      <c r="CC6" s="33">
        <f t="shared" si="9"/>
        <v>308.02</v>
      </c>
      <c r="CD6" s="33">
        <f t="shared" si="9"/>
        <v>317.16000000000003</v>
      </c>
      <c r="CE6" s="33">
        <f t="shared" si="9"/>
        <v>360.49</v>
      </c>
      <c r="CF6" s="33">
        <f t="shared" si="9"/>
        <v>256</v>
      </c>
      <c r="CG6" s="33">
        <f t="shared" si="9"/>
        <v>250.43</v>
      </c>
      <c r="CH6" s="33">
        <f t="shared" si="9"/>
        <v>245.75</v>
      </c>
      <c r="CI6" s="33">
        <f t="shared" si="9"/>
        <v>244.29</v>
      </c>
      <c r="CJ6" s="33">
        <f t="shared" si="9"/>
        <v>246.72</v>
      </c>
      <c r="CK6" s="32" t="str">
        <f>IF(CK7="","",IF(CK7="-","【-】","【"&amp;SUBSTITUTE(TEXT(CK7,"#,##0.00"),"-","△")&amp;"】"))</f>
        <v>【250.25】</v>
      </c>
      <c r="CL6" s="33">
        <f>IF(CL7="",NA(),CL7)</f>
        <v>31.9</v>
      </c>
      <c r="CM6" s="33">
        <f t="shared" ref="CM6:CU6" si="10">IF(CM7="",NA(),CM7)</f>
        <v>32.380000000000003</v>
      </c>
      <c r="CN6" s="33">
        <f t="shared" si="10"/>
        <v>32.380000000000003</v>
      </c>
      <c r="CO6" s="33">
        <f t="shared" si="10"/>
        <v>32.380000000000003</v>
      </c>
      <c r="CP6" s="33">
        <f t="shared" si="10"/>
        <v>31.9</v>
      </c>
      <c r="CQ6" s="33">
        <f t="shared" si="10"/>
        <v>41.59</v>
      </c>
      <c r="CR6" s="33">
        <f t="shared" si="10"/>
        <v>42.31</v>
      </c>
      <c r="CS6" s="33">
        <f t="shared" si="10"/>
        <v>43.65</v>
      </c>
      <c r="CT6" s="33">
        <f t="shared" si="10"/>
        <v>43.58</v>
      </c>
      <c r="CU6" s="33">
        <f t="shared" si="10"/>
        <v>41.35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303623</v>
      </c>
      <c r="D7" s="35">
        <v>47</v>
      </c>
      <c r="E7" s="35">
        <v>17</v>
      </c>
      <c r="F7" s="35">
        <v>4</v>
      </c>
      <c r="G7" s="35">
        <v>0</v>
      </c>
      <c r="H7" s="35" t="s">
        <v>96</v>
      </c>
      <c r="I7" s="35" t="s">
        <v>97</v>
      </c>
      <c r="J7" s="35" t="s">
        <v>98</v>
      </c>
      <c r="K7" s="35" t="s">
        <v>99</v>
      </c>
      <c r="L7" s="35" t="s">
        <v>100</v>
      </c>
      <c r="M7" s="36" t="s">
        <v>101</v>
      </c>
      <c r="N7" s="36" t="s">
        <v>102</v>
      </c>
      <c r="O7" s="36">
        <v>1.74</v>
      </c>
      <c r="P7" s="36">
        <v>98.55</v>
      </c>
      <c r="Q7" s="36">
        <v>2808</v>
      </c>
      <c r="R7" s="36">
        <v>7423</v>
      </c>
      <c r="S7" s="36">
        <v>65.33</v>
      </c>
      <c r="T7" s="36">
        <v>113.62</v>
      </c>
      <c r="U7" s="36">
        <v>128</v>
      </c>
      <c r="V7" s="36">
        <v>0.08</v>
      </c>
      <c r="W7" s="36">
        <v>1600</v>
      </c>
      <c r="X7" s="36">
        <v>91.62</v>
      </c>
      <c r="Y7" s="36">
        <v>98.64</v>
      </c>
      <c r="Z7" s="36">
        <v>90.32</v>
      </c>
      <c r="AA7" s="36">
        <v>89.43</v>
      </c>
      <c r="AB7" s="36">
        <v>89.65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290.02999999999997</v>
      </c>
      <c r="BF7" s="36">
        <v>224.97</v>
      </c>
      <c r="BG7" s="36">
        <v>149.66999999999999</v>
      </c>
      <c r="BH7" s="36">
        <v>137.22</v>
      </c>
      <c r="BI7" s="36">
        <v>149.52000000000001</v>
      </c>
      <c r="BJ7" s="36">
        <v>1764.87</v>
      </c>
      <c r="BK7" s="36">
        <v>1622.51</v>
      </c>
      <c r="BL7" s="36">
        <v>1569.13</v>
      </c>
      <c r="BM7" s="36">
        <v>1436</v>
      </c>
      <c r="BN7" s="36">
        <v>1434.89</v>
      </c>
      <c r="BO7" s="36">
        <v>1457.06</v>
      </c>
      <c r="BP7" s="36">
        <v>58.19</v>
      </c>
      <c r="BQ7" s="36">
        <v>57.06</v>
      </c>
      <c r="BR7" s="36">
        <v>49.68</v>
      </c>
      <c r="BS7" s="36">
        <v>49.29</v>
      </c>
      <c r="BT7" s="36">
        <v>43.36</v>
      </c>
      <c r="BU7" s="36">
        <v>60.75</v>
      </c>
      <c r="BV7" s="36">
        <v>62.83</v>
      </c>
      <c r="BW7" s="36">
        <v>64.63</v>
      </c>
      <c r="BX7" s="36">
        <v>66.56</v>
      </c>
      <c r="BY7" s="36">
        <v>66.22</v>
      </c>
      <c r="BZ7" s="36">
        <v>64.73</v>
      </c>
      <c r="CA7" s="36">
        <v>261.7</v>
      </c>
      <c r="CB7" s="36">
        <v>267.47000000000003</v>
      </c>
      <c r="CC7" s="36">
        <v>308.02</v>
      </c>
      <c r="CD7" s="36">
        <v>317.16000000000003</v>
      </c>
      <c r="CE7" s="36">
        <v>360.49</v>
      </c>
      <c r="CF7" s="36">
        <v>256</v>
      </c>
      <c r="CG7" s="36">
        <v>250.43</v>
      </c>
      <c r="CH7" s="36">
        <v>245.75</v>
      </c>
      <c r="CI7" s="36">
        <v>244.29</v>
      </c>
      <c r="CJ7" s="36">
        <v>246.72</v>
      </c>
      <c r="CK7" s="36">
        <v>250.25</v>
      </c>
      <c r="CL7" s="36">
        <v>31.9</v>
      </c>
      <c r="CM7" s="36">
        <v>32.380000000000003</v>
      </c>
      <c r="CN7" s="36">
        <v>32.380000000000003</v>
      </c>
      <c r="CO7" s="36">
        <v>32.380000000000003</v>
      </c>
      <c r="CP7" s="36">
        <v>31.9</v>
      </c>
      <c r="CQ7" s="36">
        <v>41.59</v>
      </c>
      <c r="CR7" s="36">
        <v>42.31</v>
      </c>
      <c r="CS7" s="36">
        <v>43.65</v>
      </c>
      <c r="CT7" s="36">
        <v>43.58</v>
      </c>
      <c r="CU7" s="36">
        <v>41.35</v>
      </c>
      <c r="CV7" s="36">
        <v>40.31</v>
      </c>
      <c r="CW7" s="36">
        <v>100</v>
      </c>
      <c r="CX7" s="36">
        <v>100</v>
      </c>
      <c r="CY7" s="36">
        <v>100</v>
      </c>
      <c r="CZ7" s="36">
        <v>100</v>
      </c>
      <c r="DA7" s="36">
        <v>100</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2017-02-08T03:03:10Z</dcterms:created>
  <dcterms:modified xsi:type="dcterms:W3CDTF">2017-02-14T06:37:32Z</dcterms:modified>
</cp:coreProperties>
</file>