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<sst xmlns="http://schemas.openxmlformats.org/spreadsheetml/2006/main" count="226" uniqueCount="111">
  <si>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</si>
  <si>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</si>
  <si>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</si>
  <si>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</si>
  <si>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</si>
  <si>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</si>
  <si>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</si>
  <si>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</si>
  <si>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</si>
  <si>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</si>
  <si>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</si>
  <si>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</si>
  <si>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</si>
  <si>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</si>
  <si>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</si>
  <si>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</si>
  <si>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</si>
  <si>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</si>
  <si>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</si>
  <si>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</si>
  <si>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</si>
  <si>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</si>
  <si>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</si>
  <si>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</si>
  <si>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</si>
  <si>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</si>
  <si>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</si>
  <si>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</si>
  <si>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</si>
  <si>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</si>
  <si>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</si>
  <si>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</si>
  <si>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</si>
  <si>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</si>
  <si>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</si>
  <si>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</si>
  <si>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</si>
  <si>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</si>
  <si>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</si>
  <si>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</si>
  <si>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</si>
  <si>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</si>
  <si>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</si>
  <si>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</si>
  <si>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</si>
  <si>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</si>
  <si>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</si>
  <si>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</si>
  <si>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</si>
  <si>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</si>
  <si>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</si>
  <si>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</si>
  <si>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</si>
  <si>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</si>
  <si>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</si>
  <si>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</si>
  <si>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</si>
  <si>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</si>
  <si>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</si>
  <si>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</si>
  <si>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</si>
  <si>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</si>
  <si>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</si>
  <si>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</si>
  <si>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</si>
  <si>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</si>
  <si>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</si>
  <si>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</si>
  <si>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</si>
  <si>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</si>
  <si>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</si>
  <si>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</si>
  <si>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</si>
  <si>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</si>
  <si>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</si>
  <si>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</si>
  <si>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</si>
  <si>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</si>
  <si>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</si>
  <si>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</si>
  <si>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</si>
  <si>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</si>
  <si>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</si>
  <si>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</si>
  <si>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</si>
  <si>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</si>
  <si>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</si>
  <si>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</si>
  <si>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</si>
  <si>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</si>
  <si>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</si>
  <si>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</si>
  <si>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</si>
  <si>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</si>
  <si>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</si>
  <si>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</si>
  <si>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かつらぎ町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</si>
  <si>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</si>
  <si>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</si>
  <si>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</si>
  <si>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</si>
  <si>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</si>
  <si>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</si>
  <si>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</si>
  <si>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</si>
  <si>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</si>
  <si>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</si>
  <si>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</si>
  <si>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収益的収支比率が100％を大きく割込み収益で費用を賄えていない。また、使用料で回収すべき経費についても使用料で賄えていないが、経費回収率、水洗化率はともに少しづつ上昇してきている。
　しかし、事業規模と比べ企業債が大きく、投資規模に応じた料金収入に結びついてはいない。今後、普及率の向上はもとより、経営改善や投資計画の見直しが必要である。</t>
    <phoneticPr fontId="4"/>
  </si>
  <si>
    <t xml:space="preserve">  下水道の投資を始めてからの期間が短いため、まだ管渠の更新時期ではない。しかし、管渠の劣化は年々進行していくおそれがある。そのため維持管理としてカメラ調査等を行い適切な補修と更新時期を策定していく必要がある。</t>
    <phoneticPr fontId="4"/>
  </si>
  <si>
    <t xml:space="preserve">  供用開始から期間が短いとはいえ、投資規模に応じた料金収入に結びついていない。今後、経営改善と費用対効果を再検討した計画区域の見直しや投資計画の見直しが必要である。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</si>
</sst>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30368"/>
        <c:axId val="553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130368"/>
        <c:axId val="55395840"/>
      </c:lineChart>
      <c:dateAx>
        <c:axId val="55130368"/>
        <c:scaling>
          <c:orientation val="minMax"/>
        </c:scaling>
        <c:delete val="1"/>
        <c:axPos val="b"/>
        <c:numFmt formatCode="ge" sourceLinked="1"/>
        <c:majorTickMark val="none"/>
        <c:minorTickMark val="none"/>
        <c:tickLblPos val="none"/>
        <c:crossAx val="55395840"/>
        <c:crosses val="autoZero"/>
        <c:auto val="1"/>
        <c:lblOffset val="100"/>
        <c:baseTimeUnit val="years"/>
      </c:dateAx>
      <c:valAx>
        <c:axId val="553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281152"/>
        <c:axId val="2055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05281152"/>
        <c:axId val="205574528"/>
      </c:lineChart>
      <c:dateAx>
        <c:axId val="205281152"/>
        <c:scaling>
          <c:orientation val="minMax"/>
        </c:scaling>
        <c:delete val="1"/>
        <c:axPos val="b"/>
        <c:numFmt formatCode="ge" sourceLinked="1"/>
        <c:majorTickMark val="none"/>
        <c:minorTickMark val="none"/>
        <c:tickLblPos val="none"/>
        <c:crossAx val="205574528"/>
        <c:crosses val="autoZero"/>
        <c:auto val="1"/>
        <c:lblOffset val="100"/>
        <c:baseTimeUnit val="years"/>
      </c:dateAx>
      <c:valAx>
        <c:axId val="2055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71.86</c:v>
                </c:pt>
                <c:pt idx="1">
                  <c:v>73.14</c:v>
                </c:pt>
                <c:pt idx="2">
                  <c:v>73.88</c:v>
                </c:pt>
                <c:pt idx="3">
                  <c:v>74.900000000000006</c:v>
                </c:pt>
                <c:pt idx="4">
                  <c:v>75.349999999999994</c:v>
                </c:pt>
              </c:numCache>
            </c:numRef>
          </c:val>
        </c:ser>
        <c:dLbls>
          <c:showLegendKey val="0"/>
          <c:showVal val="0"/>
          <c:showCatName val="0"/>
          <c:showSerName val="0"/>
          <c:showPercent val="0"/>
          <c:showBubbleSize val="0"/>
        </c:dLbls>
        <c:gapWidth val="150"/>
        <c:axId val="266031104"/>
        <c:axId val="2660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66031104"/>
        <c:axId val="266033024"/>
      </c:lineChart>
      <c:dateAx>
        <c:axId val="266031104"/>
        <c:scaling>
          <c:orientation val="minMax"/>
        </c:scaling>
        <c:delete val="1"/>
        <c:axPos val="b"/>
        <c:numFmt formatCode="ge" sourceLinked="1"/>
        <c:majorTickMark val="none"/>
        <c:minorTickMark val="none"/>
        <c:tickLblPos val="none"/>
        <c:crossAx val="266033024"/>
        <c:crosses val="autoZero"/>
        <c:auto val="1"/>
        <c:lblOffset val="100"/>
        <c:baseTimeUnit val="years"/>
      </c:dateAx>
      <c:valAx>
        <c:axId val="2660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48.92</c:v>
                </c:pt>
                <c:pt idx="1">
                  <c:v>48.48</c:v>
                </c:pt>
                <c:pt idx="2">
                  <c:v>47.53</c:v>
                </c:pt>
                <c:pt idx="3">
                  <c:v>48.52</c:v>
                </c:pt>
                <c:pt idx="4">
                  <c:v>48.52</c:v>
                </c:pt>
              </c:numCache>
            </c:numRef>
          </c:val>
        </c:ser>
        <c:dLbls>
          <c:showLegendKey val="0"/>
          <c:showVal val="0"/>
          <c:showCatName val="0"/>
          <c:showSerName val="0"/>
          <c:showPercent val="0"/>
          <c:showBubbleSize val="0"/>
        </c:dLbls>
        <c:gapWidth val="150"/>
        <c:axId val="55651328"/>
        <c:axId val="556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51328"/>
        <c:axId val="55682944"/>
      </c:lineChart>
      <c:dateAx>
        <c:axId val="55651328"/>
        <c:scaling>
          <c:orientation val="minMax"/>
        </c:scaling>
        <c:delete val="1"/>
        <c:axPos val="b"/>
        <c:numFmt formatCode="ge" sourceLinked="1"/>
        <c:majorTickMark val="none"/>
        <c:minorTickMark val="none"/>
        <c:tickLblPos val="none"/>
        <c:crossAx val="55682944"/>
        <c:crosses val="autoZero"/>
        <c:auto val="1"/>
        <c:lblOffset val="100"/>
        <c:baseTimeUnit val="years"/>
      </c:dateAx>
      <c:valAx>
        <c:axId val="556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59552"/>
        <c:axId val="572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59552"/>
        <c:axId val="57280000"/>
      </c:lineChart>
      <c:dateAx>
        <c:axId val="56359552"/>
        <c:scaling>
          <c:orientation val="minMax"/>
        </c:scaling>
        <c:delete val="1"/>
        <c:axPos val="b"/>
        <c:numFmt formatCode="ge" sourceLinked="1"/>
        <c:majorTickMark val="none"/>
        <c:minorTickMark val="none"/>
        <c:tickLblPos val="none"/>
        <c:crossAx val="57280000"/>
        <c:crosses val="autoZero"/>
        <c:auto val="1"/>
        <c:lblOffset val="100"/>
        <c:baseTimeUnit val="years"/>
      </c:dateAx>
      <c:valAx>
        <c:axId val="5728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323520"/>
        <c:axId val="573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323520"/>
        <c:axId val="57326208"/>
      </c:lineChart>
      <c:dateAx>
        <c:axId val="57323520"/>
        <c:scaling>
          <c:orientation val="minMax"/>
        </c:scaling>
        <c:delete val="1"/>
        <c:axPos val="b"/>
        <c:numFmt formatCode="ge" sourceLinked="1"/>
        <c:majorTickMark val="none"/>
        <c:minorTickMark val="none"/>
        <c:tickLblPos val="none"/>
        <c:crossAx val="57326208"/>
        <c:crosses val="autoZero"/>
        <c:auto val="1"/>
        <c:lblOffset val="100"/>
        <c:baseTimeUnit val="years"/>
      </c:dateAx>
      <c:valAx>
        <c:axId val="573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392960"/>
        <c:axId val="583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392960"/>
        <c:axId val="58395648"/>
      </c:lineChart>
      <c:dateAx>
        <c:axId val="58392960"/>
        <c:scaling>
          <c:orientation val="minMax"/>
        </c:scaling>
        <c:delete val="1"/>
        <c:axPos val="b"/>
        <c:numFmt formatCode="ge" sourceLinked="1"/>
        <c:majorTickMark val="none"/>
        <c:minorTickMark val="none"/>
        <c:tickLblPos val="none"/>
        <c:crossAx val="58395648"/>
        <c:crosses val="autoZero"/>
        <c:auto val="1"/>
        <c:lblOffset val="100"/>
        <c:baseTimeUnit val="years"/>
      </c:dateAx>
      <c:valAx>
        <c:axId val="58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29440"/>
        <c:axId val="58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29440"/>
        <c:axId val="58432128"/>
      </c:lineChart>
      <c:dateAx>
        <c:axId val="58429440"/>
        <c:scaling>
          <c:orientation val="minMax"/>
        </c:scaling>
        <c:delete val="1"/>
        <c:axPos val="b"/>
        <c:numFmt formatCode="ge" sourceLinked="1"/>
        <c:majorTickMark val="none"/>
        <c:minorTickMark val="none"/>
        <c:tickLblPos val="none"/>
        <c:crossAx val="58432128"/>
        <c:crosses val="autoZero"/>
        <c:auto val="1"/>
        <c:lblOffset val="100"/>
        <c:baseTimeUnit val="years"/>
      </c:dateAx>
      <c:valAx>
        <c:axId val="58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5967.96</c:v>
                </c:pt>
                <c:pt idx="1">
                  <c:v>5751.81</c:v>
                </c:pt>
                <c:pt idx="2">
                  <c:v>4802.38</c:v>
                </c:pt>
                <c:pt idx="3">
                  <c:v>3089.04</c:v>
                </c:pt>
                <c:pt idx="4">
                  <c:v>2425.12</c:v>
                </c:pt>
              </c:numCache>
            </c:numRef>
          </c:val>
        </c:ser>
        <c:dLbls>
          <c:showLegendKey val="0"/>
          <c:showVal val="0"/>
          <c:showCatName val="0"/>
          <c:showSerName val="0"/>
          <c:showPercent val="0"/>
          <c:showBubbleSize val="0"/>
        </c:dLbls>
        <c:gapWidth val="150"/>
        <c:axId val="124441728"/>
        <c:axId val="1244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24441728"/>
        <c:axId val="124444032"/>
      </c:lineChart>
      <c:dateAx>
        <c:axId val="124441728"/>
        <c:scaling>
          <c:orientation val="minMax"/>
        </c:scaling>
        <c:delete val="1"/>
        <c:axPos val="b"/>
        <c:numFmt formatCode="ge" sourceLinked="1"/>
        <c:majorTickMark val="none"/>
        <c:minorTickMark val="none"/>
        <c:tickLblPos val="none"/>
        <c:crossAx val="124444032"/>
        <c:crosses val="autoZero"/>
        <c:auto val="1"/>
        <c:lblOffset val="100"/>
        <c:baseTimeUnit val="years"/>
      </c:dateAx>
      <c:valAx>
        <c:axId val="1244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34.81</c:v>
                </c:pt>
                <c:pt idx="1">
                  <c:v>34.69</c:v>
                </c:pt>
                <c:pt idx="2">
                  <c:v>39.450000000000003</c:v>
                </c:pt>
                <c:pt idx="3">
                  <c:v>46.75</c:v>
                </c:pt>
                <c:pt idx="4">
                  <c:v>50.9</c:v>
                </c:pt>
              </c:numCache>
            </c:numRef>
          </c:val>
        </c:ser>
        <c:dLbls>
          <c:showLegendKey val="0"/>
          <c:showVal val="0"/>
          <c:showCatName val="0"/>
          <c:showSerName val="0"/>
          <c:showPercent val="0"/>
          <c:showBubbleSize val="0"/>
        </c:dLbls>
        <c:gapWidth val="150"/>
        <c:axId val="184278016"/>
        <c:axId val="191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84278016"/>
        <c:axId val="191440000"/>
      </c:lineChart>
      <c:dateAx>
        <c:axId val="184278016"/>
        <c:scaling>
          <c:orientation val="minMax"/>
        </c:scaling>
        <c:delete val="1"/>
        <c:axPos val="b"/>
        <c:numFmt formatCode="ge" sourceLinked="1"/>
        <c:majorTickMark val="none"/>
        <c:minorTickMark val="none"/>
        <c:tickLblPos val="none"/>
        <c:crossAx val="191440000"/>
        <c:crosses val="autoZero"/>
        <c:auto val="1"/>
        <c:lblOffset val="100"/>
        <c:baseTimeUnit val="years"/>
      </c:dateAx>
      <c:valAx>
        <c:axId val="191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384.71</c:v>
                </c:pt>
                <c:pt idx="1">
                  <c:v>387.98</c:v>
                </c:pt>
                <c:pt idx="2">
                  <c:v>392.81</c:v>
                </c:pt>
                <c:pt idx="3">
                  <c:v>313.58999999999997</c:v>
                </c:pt>
                <c:pt idx="4">
                  <c:v>306.25</c:v>
                </c:pt>
              </c:numCache>
            </c:numRef>
          </c:val>
        </c:ser>
        <c:dLbls>
          <c:showLegendKey val="0"/>
          <c:showVal val="0"/>
          <c:showCatName val="0"/>
          <c:showSerName val="0"/>
          <c:showPercent val="0"/>
          <c:showBubbleSize val="0"/>
        </c:dLbls>
        <c:gapWidth val="150"/>
        <c:axId val="203096448"/>
        <c:axId val="20309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203096448"/>
        <c:axId val="203099136"/>
      </c:lineChart>
      <c:dateAx>
        <c:axId val="203096448"/>
        <c:scaling>
          <c:orientation val="minMax"/>
        </c:scaling>
        <c:delete val="1"/>
        <c:axPos val="b"/>
        <c:numFmt formatCode="ge" sourceLinked="1"/>
        <c:majorTickMark val="none"/>
        <c:minorTickMark val="none"/>
        <c:tickLblPos val="none"/>
        <c:crossAx val="203099136"/>
        <c:crosses val="autoZero"/>
        <c:auto val="1"/>
        <c:lblOffset val="100"/>
        <c:baseTimeUnit val="years"/>
      </c:dateAx>
      <c:valAx>
        <c:axId val="20309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かつらぎ町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17733</v>
      </c>
      <c r="AM8" s="64"/>
      <c r="AN8" s="64"/>
      <c r="AO8" s="64"/>
      <c r="AP8" s="64"/>
      <c r="AQ8" s="64"/>
      <c r="AR8" s="64"/>
      <c r="AS8" s="64"/>
      <c r="AT8" s="63">
        <f>データ!S6</f>
        <v>151.69</v>
      </c>
      <c r="AU8" s="63"/>
      <c r="AV8" s="63"/>
      <c r="AW8" s="63"/>
      <c r="AX8" s="63"/>
      <c r="AY8" s="63"/>
      <c r="AZ8" s="63"/>
      <c r="BA8" s="63"/>
      <c r="BB8" s="63">
        <f>データ!T6</f>
        <v>116.9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35.72</v>
      </c>
      <c r="Q10" s="63"/>
      <c r="R10" s="63"/>
      <c r="S10" s="63"/>
      <c r="T10" s="63"/>
      <c r="U10" s="63"/>
      <c r="V10" s="63"/>
      <c r="W10" s="63">
        <f>データ!P6</f>
        <v>98.94</v>
      </c>
      <c r="X10" s="63"/>
      <c r="Y10" s="63"/>
      <c r="Z10" s="63"/>
      <c r="AA10" s="63"/>
      <c r="AB10" s="63"/>
      <c r="AC10" s="63"/>
      <c r="AD10" s="64">
        <f>データ!Q6</f>
        <v>3040</v>
      </c>
      <c r="AE10" s="64"/>
      <c r="AF10" s="64"/>
      <c r="AG10" s="64"/>
      <c r="AH10" s="64"/>
      <c r="AI10" s="64"/>
      <c r="AJ10" s="64"/>
      <c r="AK10" s="2"/>
      <c r="AL10" s="64">
        <f>データ!U6</f>
        <v>6296</v>
      </c>
      <c r="AM10" s="64"/>
      <c r="AN10" s="64"/>
      <c r="AO10" s="64"/>
      <c r="AP10" s="64"/>
      <c r="AQ10" s="64"/>
      <c r="AR10" s="64"/>
      <c r="AS10" s="64"/>
      <c r="AT10" s="63">
        <f>データ!V6</f>
        <v>2.4</v>
      </c>
      <c r="AU10" s="63"/>
      <c r="AV10" s="63"/>
      <c r="AW10" s="63"/>
      <c r="AX10" s="63"/>
      <c r="AY10" s="63"/>
      <c r="AZ10" s="63"/>
      <c r="BA10" s="63"/>
      <c r="BB10" s="63">
        <f>データ!W6</f>
        <v>2623.33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303411</v>
      </c>
      <c r="D6" s="31">
        <f t="shared" si="3"/>
        <v>47</v>
      </c>
      <c r="E6" s="31">
        <f t="shared" si="3"/>
        <v>17</v>
      </c>
      <c r="F6" s="31">
        <f t="shared" si="3"/>
        <v>1</v>
      </c>
      <c r="G6" s="31">
        <f t="shared" si="3"/>
        <v>0</v>
      </c>
      <c r="H6" s="31" t="str">
        <f t="shared" si="3"/>
        <v>和歌山県　かつらぎ町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35.72</v>
      </c>
      <c r="P6" s="32">
        <f t="shared" si="3"/>
        <v>98.94</v>
      </c>
      <c r="Q6" s="32">
        <f t="shared" si="3"/>
        <v>3040</v>
      </c>
      <c r="R6" s="32">
        <f t="shared" si="3"/>
        <v>17733</v>
      </c>
      <c r="S6" s="32">
        <f t="shared" si="3"/>
        <v>151.69</v>
      </c>
      <c r="T6" s="32">
        <f t="shared" si="3"/>
        <v>116.9</v>
      </c>
      <c r="U6" s="32">
        <f t="shared" si="3"/>
        <v>6296</v>
      </c>
      <c r="V6" s="32">
        <f t="shared" si="3"/>
        <v>2.4</v>
      </c>
      <c r="W6" s="32">
        <f t="shared" si="3"/>
        <v>2623.33</v>
      </c>
      <c r="X6" s="33">
        <f>IF(X7="",NA(),X7)</f>
        <v>48.92</v>
      </c>
      <c r="Y6" s="33">
        <f t="shared" ref="Y6:AG6" si="4">IF(Y7="",NA(),Y7)</f>
        <v>48.48</v>
      </c>
      <c r="Z6" s="33">
        <f t="shared" si="4"/>
        <v>47.53</v>
      </c>
      <c r="AA6" s="33">
        <f t="shared" si="4"/>
        <v>48.52</v>
      </c>
      <c r="AB6" s="33">
        <f t="shared" si="4"/>
        <v>48.52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5967.96</v>
      </c>
      <c r="BF6" s="33">
        <f t="shared" ref="BF6:BN6" si="7">IF(BF7="",NA(),BF7)</f>
        <v>5751.81</v>
      </c>
      <c r="BG6" s="33">
        <f t="shared" si="7"/>
        <v>4802.38</v>
      </c>
      <c r="BH6" s="33">
        <f t="shared" si="7"/>
        <v>3089.04</v>
      </c>
      <c r="BI6" s="33">
        <f t="shared" si="7"/>
        <v>2425.12</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34.81</v>
      </c>
      <c r="BQ6" s="33">
        <f t="shared" ref="BQ6:BY6" si="8">IF(BQ7="",NA(),BQ7)</f>
        <v>34.69</v>
      </c>
      <c r="BR6" s="33">
        <f t="shared" si="8"/>
        <v>39.450000000000003</v>
      </c>
      <c r="BS6" s="33">
        <f t="shared" si="8"/>
        <v>46.75</v>
      </c>
      <c r="BT6" s="33">
        <f t="shared" si="8"/>
        <v>50.9</v>
      </c>
      <c r="BU6" s="33">
        <f t="shared" si="8"/>
        <v>54.46</v>
      </c>
      <c r="BV6" s="33">
        <f t="shared" si="8"/>
        <v>57.36</v>
      </c>
      <c r="BW6" s="33">
        <f t="shared" si="8"/>
        <v>57.33</v>
      </c>
      <c r="BX6" s="33">
        <f t="shared" si="8"/>
        <v>60.78</v>
      </c>
      <c r="BY6" s="33">
        <f t="shared" si="8"/>
        <v>60.17</v>
      </c>
      <c r="BZ6" s="32" t="str">
        <f>IF(BZ7="","",IF(BZ7="-","【-】","【"&amp;SUBSTITUTE(TEXT(BZ7,"#,##0.00"),"-","△")&amp;"】"))</f>
        <v>【98.53】</v>
      </c>
      <c r="CA6" s="33">
        <f>IF(CA7="",NA(),CA7)</f>
        <v>384.71</v>
      </c>
      <c r="CB6" s="33">
        <f t="shared" ref="CB6:CJ6" si="9">IF(CB7="",NA(),CB7)</f>
        <v>387.98</v>
      </c>
      <c r="CC6" s="33">
        <f t="shared" si="9"/>
        <v>392.81</v>
      </c>
      <c r="CD6" s="33">
        <f t="shared" si="9"/>
        <v>313.58999999999997</v>
      </c>
      <c r="CE6" s="33">
        <f t="shared" si="9"/>
        <v>306.25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71.86</v>
      </c>
      <c r="CX6" s="33">
        <f t="shared" ref="CX6:DF6" si="11">IF(CX7="",NA(),CX7)</f>
        <v>73.14</v>
      </c>
      <c r="CY6" s="33">
        <f t="shared" si="11"/>
        <v>73.88</v>
      </c>
      <c r="CZ6" s="33">
        <f t="shared" si="11"/>
        <v>74.900000000000006</v>
      </c>
      <c r="DA6" s="33">
        <f t="shared" si="11"/>
        <v>75.349999999999994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303411</v>
      </c>
      <c r="D7" s="35">
        <v>47</v>
      </c>
      <c r="E7" s="35">
        <v>17</v>
      </c>
      <c r="F7" s="35">
        <v>1</v>
      </c>
      <c r="G7" s="35">
        <v>0</v>
      </c>
      <c r="H7" s="35" t="s">
        <v>96</v>
      </c>
      <c r="I7" s="35" t="s">
        <v>97</v>
      </c>
      <c r="J7" s="35" t="s">
        <v>98</v>
      </c>
      <c r="K7" s="35" t="s">
        <v>99</v>
      </c>
      <c r="L7" s="35" t="s">
        <v>100</v>
      </c>
      <c r="M7" s="36" t="s">
        <v>101</v>
      </c>
      <c r="N7" s="36" t="s">
        <v>102</v>
      </c>
      <c r="O7" s="36">
        <v>35.72</v>
      </c>
      <c r="P7" s="36">
        <v>98.94</v>
      </c>
      <c r="Q7" s="36">
        <v>3040</v>
      </c>
      <c r="R7" s="36">
        <v>17733</v>
      </c>
      <c r="S7" s="36">
        <v>151.69</v>
      </c>
      <c r="T7" s="36">
        <v>116.9</v>
      </c>
      <c r="U7" s="36">
        <v>6296</v>
      </c>
      <c r="V7" s="36">
        <v>2.4</v>
      </c>
      <c r="W7" s="36">
        <v>2623.33</v>
      </c>
      <c r="X7" s="36">
        <v>48.92</v>
      </c>
      <c r="Y7" s="36">
        <v>48.48</v>
      </c>
      <c r="Z7" s="36">
        <v>47.53</v>
      </c>
      <c r="AA7" s="36">
        <v>48.52</v>
      </c>
      <c r="AB7" s="36">
        <v>48.52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5967.96</v>
      </c>
      <c r="BF7" s="36">
        <v>5751.81</v>
      </c>
      <c r="BG7" s="36">
        <v>4802.38</v>
      </c>
      <c r="BH7" s="36">
        <v>3089.04</v>
      </c>
      <c r="BI7" s="36">
        <v>2425.12</v>
      </c>
      <c r="BJ7" s="36">
        <v>1749.66</v>
      </c>
      <c r="BK7" s="36">
        <v>1574.53</v>
      </c>
      <c r="BL7" s="36">
        <v>1506.51</v>
      </c>
      <c r="BM7" s="36">
        <v>1315.67</v>
      </c>
      <c r="BN7" s="36">
        <v>1240.1600000000001</v>
      </c>
      <c r="BO7" s="36">
        <v>763.62</v>
      </c>
      <c r="BP7" s="36">
        <v>34.81</v>
      </c>
      <c r="BQ7" s="36">
        <v>34.69</v>
      </c>
      <c r="BR7" s="36">
        <v>39.450000000000003</v>
      </c>
      <c r="BS7" s="36">
        <v>46.75</v>
      </c>
      <c r="BT7" s="36">
        <v>50.9</v>
      </c>
      <c r="BU7" s="36">
        <v>54.46</v>
      </c>
      <c r="BV7" s="36">
        <v>57.36</v>
      </c>
      <c r="BW7" s="36">
        <v>57.33</v>
      </c>
      <c r="BX7" s="36">
        <v>60.78</v>
      </c>
      <c r="BY7" s="36">
        <v>60.17</v>
      </c>
      <c r="BZ7" s="36">
        <v>98.53</v>
      </c>
      <c r="CA7" s="36">
        <v>384.71</v>
      </c>
      <c r="CB7" s="36">
        <v>387.98</v>
      </c>
      <c r="CC7" s="36">
        <v>392.81</v>
      </c>
      <c r="CD7" s="36">
        <v>313.58999999999997</v>
      </c>
      <c r="CE7" s="36">
        <v>306.25</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71.86</v>
      </c>
      <c r="CX7" s="36">
        <v>73.14</v>
      </c>
      <c r="CY7" s="36">
        <v>73.88</v>
      </c>
      <c r="CZ7" s="36">
        <v>74.900000000000006</v>
      </c>
      <c r="DA7" s="36">
        <v>75.349999999999994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2017-02-08T02:53:06Z</dcterms:created>
  <dcterms:modified xsi:type="dcterms:W3CDTF">2017-02-14T07:56:20Z</dcterms:modified>
</cp:coreProperties>
</file>