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B10" i="4" s="1"/>
  <c r="L6" i="5"/>
  <c r="K6" i="5"/>
  <c r="R8" i="4" s="1"/>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AI8" i="4"/>
  <c r="Z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<sst xmlns="http://schemas.openxmlformats.org/spreadsheetml/2006/main" count="218" uniqueCount="108">
  <si>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</si>
  <si>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</si>
  <si>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</si>
  <si>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</si>
  <si>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</si>
  <si>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</si>
  <si>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</si>
  <si>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</si>
  <si>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</si>
  <si>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</si>
  <si>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</si>
  <si>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</si>
  <si>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</si>
  <si>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</si>
  <si>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</si>
  <si>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</si>
  <si>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</si>
  <si>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</si>
  <si>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</si>
  <si>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</si>
  <si>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</si>
  <si>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</si>
  <si>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</si>
  <si>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</si>
  <si>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</si>
  <si>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</si>
  <si>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</si>
  <si>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</si>
  <si>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</si>
  <si>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</si>
  <si>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</si>
  <si>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</si>
  <si>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</si>
  <si>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</si>
  <si>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</si>
  <si>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</si>
  <si>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</si>
  <si>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</si>
  <si>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</si>
  <si>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</si>
  <si>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</si>
  <si>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</si>
  <si>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</si>
  <si>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</si>
  <si>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</si>
  <si>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</si>
  <si>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</si>
  <si>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</si>
  <si>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</si>
  <si>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</si>
  <si>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</si>
  <si>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</si>
  <si>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</si>
  <si>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</si>
  <si>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</si>
  <si>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</si>
  <si>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</si>
  <si>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</si>
  <si>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</si>
  <si>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</si>
  <si>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</si>
  <si>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</si>
  <si>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</si>
  <si>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</si>
  <si>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</si>
  <si>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</si>
  <si>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</si>
  <si>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</si>
  <si>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</si>
  <si>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</si>
  <si>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</si>
  <si>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</si>
  <si>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</si>
  <si>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</si>
  <si>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</si>
  <si>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</si>
  <si>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</si>
  <si>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</si>
  <si>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</si>
  <si>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</si>
  <si>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</si>
  <si>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</si>
  <si>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</si>
  <si>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</si>
  <si>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</si>
  <si>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</si>
  <si>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</si>
  <si>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</si>
  <si>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</si>
  <si>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</si>
  <si>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</si>
  <si>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</si>
  <si>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</si>
  <si>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かつらぎ町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</si>
  <si>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</si>
  <si>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</si>
  <si>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</si>
  <si>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</si>
  <si>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</si>
  <si>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</si>
  <si>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</si>
  <si>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</si>
  <si>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</si>
  <si>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</si>
  <si>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</si>
  <si>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収益的収支比率や、料金回収率を見ると、今のところは経営は健全であるように見えるが、財源がほぼ使用料であるため、人口減少に伴って、大きく左右されることとなる。
　施設利用率が平成26年度から大幅な減少がみられる。これは大口使用者の閉栓が大きく影響している。また、有収率の向上のために、早期での漏水箇所の特定などが必要である。</t>
    <phoneticPr fontId="4"/>
  </si>
  <si>
    <t>　近年では、老朽化が進んでいるが、更新ができていない状況が続いている。
　平成27年度においては、平成26年度での大口使用者の閉栓が影響しており、財源である使用料の大幅な減少となっている。
　今後については、財源の確保や、施設の更新に努めていく必要がある。</t>
    <rPh sb="49" eb="51">
      <t>ヘイセイ</t>
    </rPh>
    <rPh sb="53" eb="54">
      <t>ネン</t>
    </rPh>
    <rPh sb="54" eb="55">
      <t>ド</t>
    </rPh>
    <rPh sb="66" eb="68">
      <t>エイキョウ</t>
    </rPh>
    <phoneticPr fontId="4"/>
  </si>
  <si>
    <t>　老朽化の状況でもあるように、施設の更新をする財源が乏しい状態である。これは、少子高齢化に伴う人口減少が財源確保における大きな問題となっていおり、今後についても危惧しておくべきことである。
 併せて、経営の効率化を図るため、有収率の向上に努めていきたい。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</si>
</sst>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2018816"/>
        <c:axId val="1620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62018816"/>
        <c:axId val="162020736"/>
      </c:lineChart>
      <c:dateAx>
        <c:axId val="162018816"/>
        <c:scaling>
          <c:orientation val="minMax"/>
        </c:scaling>
        <c:delete val="1"/>
        <c:axPos val="b"/>
        <c:numFmt formatCode="ge" sourceLinked="1"/>
        <c:majorTickMark val="none"/>
        <c:minorTickMark val="none"/>
        <c:tickLblPos val="none"/>
        <c:crossAx val="162020736"/>
        <c:crosses val="autoZero"/>
        <c:auto val="1"/>
        <c:lblOffset val="100"/>
        <c:baseTimeUnit val="years"/>
      </c:dateAx>
      <c:valAx>
        <c:axId val="1620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80.150000000000006</c:v>
                </c:pt>
                <c:pt idx="1">
                  <c:v>74.03</c:v>
                </c:pt>
                <c:pt idx="2">
                  <c:v>73.349999999999994</c:v>
                </c:pt>
                <c:pt idx="3">
                  <c:v>61.72</c:v>
                </c:pt>
                <c:pt idx="4">
                  <c:v>47.09</c:v>
                </c:pt>
              </c:numCache>
            </c:numRef>
          </c:val>
        </c:ser>
        <c:dLbls>
          <c:showLegendKey val="0"/>
          <c:showVal val="0"/>
          <c:showCatName val="0"/>
          <c:showSerName val="0"/>
          <c:showPercent val="0"/>
          <c:showBubbleSize val="0"/>
        </c:dLbls>
        <c:gapWidth val="150"/>
        <c:axId val="162310016"/>
        <c:axId val="16232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62310016"/>
        <c:axId val="162328576"/>
      </c:lineChart>
      <c:dateAx>
        <c:axId val="162310016"/>
        <c:scaling>
          <c:orientation val="minMax"/>
        </c:scaling>
        <c:delete val="1"/>
        <c:axPos val="b"/>
        <c:numFmt formatCode="ge" sourceLinked="1"/>
        <c:majorTickMark val="none"/>
        <c:minorTickMark val="none"/>
        <c:tickLblPos val="none"/>
        <c:crossAx val="162328576"/>
        <c:crosses val="autoZero"/>
        <c:auto val="1"/>
        <c:lblOffset val="100"/>
        <c:baseTimeUnit val="years"/>
      </c:dateAx>
      <c:valAx>
        <c:axId val="1623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72.61</c:v>
                </c:pt>
                <c:pt idx="1">
                  <c:v>79.88</c:v>
                </c:pt>
                <c:pt idx="2">
                  <c:v>81.62</c:v>
                </c:pt>
                <c:pt idx="3">
                  <c:v>81.7</c:v>
                </c:pt>
                <c:pt idx="4">
                  <c:v>80.14</c:v>
                </c:pt>
              </c:numCache>
            </c:numRef>
          </c:val>
        </c:ser>
        <c:dLbls>
          <c:showLegendKey val="0"/>
          <c:showVal val="0"/>
          <c:showCatName val="0"/>
          <c:showSerName val="0"/>
          <c:showPercent val="0"/>
          <c:showBubbleSize val="0"/>
        </c:dLbls>
        <c:gapWidth val="150"/>
        <c:axId val="162358784"/>
        <c:axId val="16236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62358784"/>
        <c:axId val="162360704"/>
      </c:lineChart>
      <c:dateAx>
        <c:axId val="162358784"/>
        <c:scaling>
          <c:orientation val="minMax"/>
        </c:scaling>
        <c:delete val="1"/>
        <c:axPos val="b"/>
        <c:numFmt formatCode="ge" sourceLinked="1"/>
        <c:majorTickMark val="none"/>
        <c:minorTickMark val="none"/>
        <c:tickLblPos val="none"/>
        <c:crossAx val="162360704"/>
        <c:crosses val="autoZero"/>
        <c:auto val="1"/>
        <c:lblOffset val="100"/>
        <c:baseTimeUnit val="years"/>
      </c:dateAx>
      <c:valAx>
        <c:axId val="1623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102.63</c:v>
                </c:pt>
                <c:pt idx="1">
                  <c:v>107.16</c:v>
                </c:pt>
                <c:pt idx="2">
                  <c:v>122.23</c:v>
                </c:pt>
                <c:pt idx="3">
                  <c:v>109.94</c:v>
                </c:pt>
                <c:pt idx="4">
                  <c:v>89.78</c:v>
                </c:pt>
              </c:numCache>
            </c:numRef>
          </c:val>
        </c:ser>
        <c:dLbls>
          <c:showLegendKey val="0"/>
          <c:showVal val="0"/>
          <c:showCatName val="0"/>
          <c:showSerName val="0"/>
          <c:showPercent val="0"/>
          <c:showBubbleSize val="0"/>
        </c:dLbls>
        <c:gapWidth val="150"/>
        <c:axId val="161875072"/>
        <c:axId val="16187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61875072"/>
        <c:axId val="161876992"/>
      </c:lineChart>
      <c:dateAx>
        <c:axId val="161875072"/>
        <c:scaling>
          <c:orientation val="minMax"/>
        </c:scaling>
        <c:delete val="1"/>
        <c:axPos val="b"/>
        <c:numFmt formatCode="ge" sourceLinked="1"/>
        <c:majorTickMark val="none"/>
        <c:minorTickMark val="none"/>
        <c:tickLblPos val="none"/>
        <c:crossAx val="161876992"/>
        <c:crosses val="autoZero"/>
        <c:auto val="1"/>
        <c:lblOffset val="100"/>
        <c:baseTimeUnit val="years"/>
      </c:dateAx>
      <c:valAx>
        <c:axId val="16187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7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919744"/>
        <c:axId val="16192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919744"/>
        <c:axId val="161921664"/>
      </c:lineChart>
      <c:dateAx>
        <c:axId val="161919744"/>
        <c:scaling>
          <c:orientation val="minMax"/>
        </c:scaling>
        <c:delete val="1"/>
        <c:axPos val="b"/>
        <c:numFmt formatCode="ge" sourceLinked="1"/>
        <c:majorTickMark val="none"/>
        <c:minorTickMark val="none"/>
        <c:tickLblPos val="none"/>
        <c:crossAx val="161921664"/>
        <c:crosses val="autoZero"/>
        <c:auto val="1"/>
        <c:lblOffset val="100"/>
        <c:baseTimeUnit val="years"/>
      </c:dateAx>
      <c:valAx>
        <c:axId val="16192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1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084736"/>
        <c:axId val="1620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084736"/>
        <c:axId val="162091008"/>
      </c:lineChart>
      <c:dateAx>
        <c:axId val="162084736"/>
        <c:scaling>
          <c:orientation val="minMax"/>
        </c:scaling>
        <c:delete val="1"/>
        <c:axPos val="b"/>
        <c:numFmt formatCode="ge" sourceLinked="1"/>
        <c:majorTickMark val="none"/>
        <c:minorTickMark val="none"/>
        <c:tickLblPos val="none"/>
        <c:crossAx val="162091008"/>
        <c:crosses val="autoZero"/>
        <c:auto val="1"/>
        <c:lblOffset val="100"/>
        <c:baseTimeUnit val="years"/>
      </c:dateAx>
      <c:valAx>
        <c:axId val="1620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130176"/>
        <c:axId val="1621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130176"/>
        <c:axId val="162136448"/>
      </c:lineChart>
      <c:dateAx>
        <c:axId val="162130176"/>
        <c:scaling>
          <c:orientation val="minMax"/>
        </c:scaling>
        <c:delete val="1"/>
        <c:axPos val="b"/>
        <c:numFmt formatCode="ge" sourceLinked="1"/>
        <c:majorTickMark val="none"/>
        <c:minorTickMark val="none"/>
        <c:tickLblPos val="none"/>
        <c:crossAx val="162136448"/>
        <c:crosses val="autoZero"/>
        <c:auto val="1"/>
        <c:lblOffset val="100"/>
        <c:baseTimeUnit val="years"/>
      </c:dateAx>
      <c:valAx>
        <c:axId val="1621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173312"/>
        <c:axId val="16217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173312"/>
        <c:axId val="162175232"/>
      </c:lineChart>
      <c:dateAx>
        <c:axId val="162173312"/>
        <c:scaling>
          <c:orientation val="minMax"/>
        </c:scaling>
        <c:delete val="1"/>
        <c:axPos val="b"/>
        <c:numFmt formatCode="ge" sourceLinked="1"/>
        <c:majorTickMark val="none"/>
        <c:minorTickMark val="none"/>
        <c:tickLblPos val="none"/>
        <c:crossAx val="162175232"/>
        <c:crosses val="autoZero"/>
        <c:auto val="1"/>
        <c:lblOffset val="100"/>
        <c:baseTimeUnit val="years"/>
      </c:dateAx>
      <c:valAx>
        <c:axId val="1621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285.87</c:v>
                </c:pt>
                <c:pt idx="1">
                  <c:v>252.58</c:v>
                </c:pt>
                <c:pt idx="2">
                  <c:v>230.84</c:v>
                </c:pt>
                <c:pt idx="3">
                  <c:v>239.67</c:v>
                </c:pt>
                <c:pt idx="4">
                  <c:v>277.62</c:v>
                </c:pt>
              </c:numCache>
            </c:numRef>
          </c:val>
        </c:ser>
        <c:dLbls>
          <c:showLegendKey val="0"/>
          <c:showVal val="0"/>
          <c:showCatName val="0"/>
          <c:showSerName val="0"/>
          <c:showPercent val="0"/>
          <c:showBubbleSize val="0"/>
        </c:dLbls>
        <c:gapWidth val="150"/>
        <c:axId val="162476032"/>
        <c:axId val="1624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62476032"/>
        <c:axId val="162477952"/>
      </c:lineChart>
      <c:dateAx>
        <c:axId val="162476032"/>
        <c:scaling>
          <c:orientation val="minMax"/>
        </c:scaling>
        <c:delete val="1"/>
        <c:axPos val="b"/>
        <c:numFmt formatCode="ge" sourceLinked="1"/>
        <c:majorTickMark val="none"/>
        <c:minorTickMark val="none"/>
        <c:tickLblPos val="none"/>
        <c:crossAx val="162477952"/>
        <c:crosses val="autoZero"/>
        <c:auto val="1"/>
        <c:lblOffset val="100"/>
        <c:baseTimeUnit val="years"/>
      </c:dateAx>
      <c:valAx>
        <c:axId val="1624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4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96.31</c:v>
                </c:pt>
                <c:pt idx="1">
                  <c:v>101.27</c:v>
                </c:pt>
                <c:pt idx="2">
                  <c:v>116.04</c:v>
                </c:pt>
                <c:pt idx="3">
                  <c:v>104.12</c:v>
                </c:pt>
                <c:pt idx="4">
                  <c:v>84.24</c:v>
                </c:pt>
              </c:numCache>
            </c:numRef>
          </c:val>
        </c:ser>
        <c:dLbls>
          <c:showLegendKey val="0"/>
          <c:showVal val="0"/>
          <c:showCatName val="0"/>
          <c:showSerName val="0"/>
          <c:showPercent val="0"/>
          <c:showBubbleSize val="0"/>
        </c:dLbls>
        <c:gapWidth val="150"/>
        <c:axId val="162511872"/>
        <c:axId val="1625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62511872"/>
        <c:axId val="162514048"/>
      </c:lineChart>
      <c:dateAx>
        <c:axId val="162511872"/>
        <c:scaling>
          <c:orientation val="minMax"/>
        </c:scaling>
        <c:delete val="1"/>
        <c:axPos val="b"/>
        <c:numFmt formatCode="ge" sourceLinked="1"/>
        <c:majorTickMark val="none"/>
        <c:minorTickMark val="none"/>
        <c:tickLblPos val="none"/>
        <c:crossAx val="162514048"/>
        <c:crosses val="autoZero"/>
        <c:auto val="1"/>
        <c:lblOffset val="100"/>
        <c:baseTimeUnit val="years"/>
      </c:dateAx>
      <c:valAx>
        <c:axId val="1625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1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145.63999999999999</c:v>
                </c:pt>
                <c:pt idx="1">
                  <c:v>144.6</c:v>
                </c:pt>
                <c:pt idx="2">
                  <c:v>126.46</c:v>
                </c:pt>
                <c:pt idx="3">
                  <c:v>147.94</c:v>
                </c:pt>
                <c:pt idx="4">
                  <c:v>190.73</c:v>
                </c:pt>
              </c:numCache>
            </c:numRef>
          </c:val>
        </c:ser>
        <c:dLbls>
          <c:showLegendKey val="0"/>
          <c:showVal val="0"/>
          <c:showCatName val="0"/>
          <c:showSerName val="0"/>
          <c:showPercent val="0"/>
          <c:showBubbleSize val="0"/>
        </c:dLbls>
        <c:gapWidth val="150"/>
        <c:axId val="162277632"/>
        <c:axId val="16227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62277632"/>
        <c:axId val="162279808"/>
      </c:lineChart>
      <c:dateAx>
        <c:axId val="162277632"/>
        <c:scaling>
          <c:orientation val="minMax"/>
        </c:scaling>
        <c:delete val="1"/>
        <c:axPos val="b"/>
        <c:numFmt formatCode="ge" sourceLinked="1"/>
        <c:majorTickMark val="none"/>
        <c:minorTickMark val="none"/>
        <c:tickLblPos val="none"/>
        <c:crossAx val="162279808"/>
        <c:crosses val="autoZero"/>
        <c:auto val="1"/>
        <c:lblOffset val="100"/>
        <c:baseTimeUnit val="years"/>
      </c:dateAx>
      <c:valAx>
        <c:axId val="1622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和歌山県　かつらぎ町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17733</v>
      </c>
      <c r="AJ8" s="74"/>
      <c r="AK8" s="74"/>
      <c r="AL8" s="74"/>
      <c r="AM8" s="74"/>
      <c r="AN8" s="74"/>
      <c r="AO8" s="74"/>
      <c r="AP8" s="75"/>
      <c r="AQ8" s="56">
        <f>データ!R6</f>
        <v>151.69</v>
      </c>
      <c r="AR8" s="56"/>
      <c r="AS8" s="56"/>
      <c r="AT8" s="56"/>
      <c r="AU8" s="56"/>
      <c r="AV8" s="56"/>
      <c r="AW8" s="56"/>
      <c r="AX8" s="56"/>
      <c r="AY8" s="56">
        <f>データ!S6</f>
        <v>116.9</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1.1599999999999999</v>
      </c>
      <c r="S10" s="56"/>
      <c r="T10" s="56"/>
      <c r="U10" s="56"/>
      <c r="V10" s="56"/>
      <c r="W10" s="56"/>
      <c r="X10" s="56"/>
      <c r="Y10" s="56"/>
      <c r="Z10" s="64">
        <f>データ!P6</f>
        <v>2222</v>
      </c>
      <c r="AA10" s="64"/>
      <c r="AB10" s="64"/>
      <c r="AC10" s="64"/>
      <c r="AD10" s="64"/>
      <c r="AE10" s="64"/>
      <c r="AF10" s="64"/>
      <c r="AG10" s="64"/>
      <c r="AH10" s="2"/>
      <c r="AI10" s="64">
        <f>データ!T6</f>
        <v>205</v>
      </c>
      <c r="AJ10" s="64"/>
      <c r="AK10" s="64"/>
      <c r="AL10" s="64"/>
      <c r="AM10" s="64"/>
      <c r="AN10" s="64"/>
      <c r="AO10" s="64"/>
      <c r="AP10" s="64"/>
      <c r="AQ10" s="56">
        <f>データ!U6</f>
        <v>0.25</v>
      </c>
      <c r="AR10" s="56"/>
      <c r="AS10" s="56"/>
      <c r="AT10" s="56"/>
      <c r="AU10" s="56"/>
      <c r="AV10" s="56"/>
      <c r="AW10" s="56"/>
      <c r="AX10" s="56"/>
      <c r="AY10" s="56">
        <f>データ!V6</f>
        <v>820</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303411</v>
      </c>
      <c r="D6" s="31">
        <f t="shared" si="3"/>
        <v>47</v>
      </c>
      <c r="E6" s="31">
        <f t="shared" si="3"/>
        <v>1</v>
      </c>
      <c r="F6" s="31">
        <f t="shared" si="3"/>
        <v>0</v>
      </c>
      <c r="G6" s="31">
        <f t="shared" si="3"/>
        <v>0</v>
      </c>
      <c r="H6" s="31" t="str">
        <f t="shared" si="3"/>
        <v>和歌山県　かつらぎ町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1.1599999999999999</v>
      </c>
      <c r="P6" s="32">
        <f t="shared" si="3"/>
        <v>2222</v>
      </c>
      <c r="Q6" s="32">
        <f t="shared" si="3"/>
        <v>17733</v>
      </c>
      <c r="R6" s="32">
        <f t="shared" si="3"/>
        <v>151.69</v>
      </c>
      <c r="S6" s="32">
        <f t="shared" si="3"/>
        <v>116.9</v>
      </c>
      <c r="T6" s="32">
        <f t="shared" si="3"/>
        <v>205</v>
      </c>
      <c r="U6" s="32">
        <f t="shared" si="3"/>
        <v>0.25</v>
      </c>
      <c r="V6" s="32">
        <f t="shared" si="3"/>
        <v>820</v>
      </c>
      <c r="W6" s="33">
        <f>IF(W7="",NA(),W7)</f>
        <v>102.63</v>
      </c>
      <c r="X6" s="33">
        <f t="shared" ref="X6:AF6" si="4">IF(X7="",NA(),X7)</f>
        <v>107.16</v>
      </c>
      <c r="Y6" s="33">
        <f t="shared" si="4"/>
        <v>122.23</v>
      </c>
      <c r="Z6" s="33">
        <f t="shared" si="4"/>
        <v>109.94</v>
      </c>
      <c r="AA6" s="33">
        <f t="shared" si="4"/>
        <v>89.78</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285.87</v>
      </c>
      <c r="BE6" s="33">
        <f t="shared" ref="BE6:BM6" si="7">IF(BE7="",NA(),BE7)</f>
        <v>252.58</v>
      </c>
      <c r="BF6" s="33">
        <f t="shared" si="7"/>
        <v>230.84</v>
      </c>
      <c r="BG6" s="33">
        <f t="shared" si="7"/>
        <v>239.67</v>
      </c>
      <c r="BH6" s="33">
        <f t="shared" si="7"/>
        <v>277.62</v>
      </c>
      <c r="BI6" s="33">
        <f t="shared" si="7"/>
        <v>1442.51</v>
      </c>
      <c r="BJ6" s="33">
        <f t="shared" si="7"/>
        <v>1496.15</v>
      </c>
      <c r="BK6" s="33">
        <f t="shared" si="7"/>
        <v>1462.56</v>
      </c>
      <c r="BL6" s="33">
        <f t="shared" si="7"/>
        <v>1486.62</v>
      </c>
      <c r="BM6" s="33">
        <f t="shared" si="7"/>
        <v>1510.14</v>
      </c>
      <c r="BN6" s="32" t="str">
        <f>IF(BN7="","",IF(BN7="-","【-】","【"&amp;SUBSTITUTE(TEXT(BN7,"#,##0.00"),"-","△")&amp;"】"))</f>
        <v>【1,242.90】</v>
      </c>
      <c r="BO6" s="33">
        <f>IF(BO7="",NA(),BO7)</f>
        <v>96.31</v>
      </c>
      <c r="BP6" s="33">
        <f t="shared" ref="BP6:BX6" si="8">IF(BP7="",NA(),BP7)</f>
        <v>101.27</v>
      </c>
      <c r="BQ6" s="33">
        <f t="shared" si="8"/>
        <v>116.04</v>
      </c>
      <c r="BR6" s="33">
        <f t="shared" si="8"/>
        <v>104.12</v>
      </c>
      <c r="BS6" s="33">
        <f t="shared" si="8"/>
        <v>84.24</v>
      </c>
      <c r="BT6" s="33">
        <f t="shared" si="8"/>
        <v>33.299999999999997</v>
      </c>
      <c r="BU6" s="33">
        <f t="shared" si="8"/>
        <v>33.01</v>
      </c>
      <c r="BV6" s="33">
        <f t="shared" si="8"/>
        <v>32.39</v>
      </c>
      <c r="BW6" s="33">
        <f t="shared" si="8"/>
        <v>24.39</v>
      </c>
      <c r="BX6" s="33">
        <f t="shared" si="8"/>
        <v>22.67</v>
      </c>
      <c r="BY6" s="32" t="str">
        <f>IF(BY7="","",IF(BY7="-","【-】","【"&amp;SUBSTITUTE(TEXT(BY7,"#,##0.00"),"-","△")&amp;"】"))</f>
        <v>【33.35】</v>
      </c>
      <c r="BZ6" s="33">
        <f>IF(BZ7="",NA(),BZ7)</f>
        <v>145.63999999999999</v>
      </c>
      <c r="CA6" s="33">
        <f t="shared" ref="CA6:CI6" si="9">IF(CA7="",NA(),CA7)</f>
        <v>144.6</v>
      </c>
      <c r="CB6" s="33">
        <f t="shared" si="9"/>
        <v>126.46</v>
      </c>
      <c r="CC6" s="33">
        <f t="shared" si="9"/>
        <v>147.94</v>
      </c>
      <c r="CD6" s="33">
        <f t="shared" si="9"/>
        <v>190.73</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80.150000000000006</v>
      </c>
      <c r="CL6" s="33">
        <f t="shared" ref="CL6:CT6" si="10">IF(CL7="",NA(),CL7)</f>
        <v>74.03</v>
      </c>
      <c r="CM6" s="33">
        <f t="shared" si="10"/>
        <v>73.349999999999994</v>
      </c>
      <c r="CN6" s="33">
        <f t="shared" si="10"/>
        <v>61.72</v>
      </c>
      <c r="CO6" s="33">
        <f t="shared" si="10"/>
        <v>47.09</v>
      </c>
      <c r="CP6" s="33">
        <f t="shared" si="10"/>
        <v>50.66</v>
      </c>
      <c r="CQ6" s="33">
        <f t="shared" si="10"/>
        <v>51.11</v>
      </c>
      <c r="CR6" s="33">
        <f t="shared" si="10"/>
        <v>50.49</v>
      </c>
      <c r="CS6" s="33">
        <f t="shared" si="10"/>
        <v>48.36</v>
      </c>
      <c r="CT6" s="33">
        <f t="shared" si="10"/>
        <v>48.7</v>
      </c>
      <c r="CU6" s="32" t="str">
        <f>IF(CU7="","",IF(CU7="-","【-】","【"&amp;SUBSTITUTE(TEXT(CU7,"#,##0.00"),"-","△")&amp;"】"))</f>
        <v>【57.58】</v>
      </c>
      <c r="CV6" s="33">
        <f>IF(CV7="",NA(),CV7)</f>
        <v>72.61</v>
      </c>
      <c r="CW6" s="33">
        <f t="shared" ref="CW6:DE6" si="11">IF(CW7="",NA(),CW7)</f>
        <v>79.88</v>
      </c>
      <c r="CX6" s="33">
        <f t="shared" si="11"/>
        <v>81.62</v>
      </c>
      <c r="CY6" s="33">
        <f t="shared" si="11"/>
        <v>81.7</v>
      </c>
      <c r="CZ6" s="33">
        <f t="shared" si="11"/>
        <v>80.14</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303411</v>
      </c>
      <c r="D7" s="35">
        <v>47</v>
      </c>
      <c r="E7" s="35">
        <v>1</v>
      </c>
      <c r="F7" s="35">
        <v>0</v>
      </c>
      <c r="G7" s="35">
        <v>0</v>
      </c>
      <c r="H7" s="35" t="s">
        <v>93</v>
      </c>
      <c r="I7" s="35" t="s">
        <v>94</v>
      </c>
      <c r="J7" s="35" t="s">
        <v>95</v>
      </c>
      <c r="K7" s="35" t="s">
        <v>96</v>
      </c>
      <c r="L7" s="35" t="s">
        <v>97</v>
      </c>
      <c r="M7" s="36" t="s">
        <v>98</v>
      </c>
      <c r="N7" s="36" t="s">
        <v>99</v>
      </c>
      <c r="O7" s="36">
        <v>1.1599999999999999</v>
      </c>
      <c r="P7" s="36">
        <v>2222</v>
      </c>
      <c r="Q7" s="36">
        <v>17733</v>
      </c>
      <c r="R7" s="36">
        <v>151.69</v>
      </c>
      <c r="S7" s="36">
        <v>116.9</v>
      </c>
      <c r="T7" s="36">
        <v>205</v>
      </c>
      <c r="U7" s="36">
        <v>0.25</v>
      </c>
      <c r="V7" s="36">
        <v>820</v>
      </c>
      <c r="W7" s="36">
        <v>102.63</v>
      </c>
      <c r="X7" s="36">
        <v>107.16</v>
      </c>
      <c r="Y7" s="36">
        <v>122.23</v>
      </c>
      <c r="Z7" s="36">
        <v>109.94</v>
      </c>
      <c r="AA7" s="36">
        <v>89.78</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285.87</v>
      </c>
      <c r="BE7" s="36">
        <v>252.58</v>
      </c>
      <c r="BF7" s="36">
        <v>230.84</v>
      </c>
      <c r="BG7" s="36">
        <v>239.67</v>
      </c>
      <c r="BH7" s="36">
        <v>277.62</v>
      </c>
      <c r="BI7" s="36">
        <v>1442.51</v>
      </c>
      <c r="BJ7" s="36">
        <v>1496.15</v>
      </c>
      <c r="BK7" s="36">
        <v>1462.56</v>
      </c>
      <c r="BL7" s="36">
        <v>1486.62</v>
      </c>
      <c r="BM7" s="36">
        <v>1510.14</v>
      </c>
      <c r="BN7" s="36">
        <v>1242.9000000000001</v>
      </c>
      <c r="BO7" s="36">
        <v>96.31</v>
      </c>
      <c r="BP7" s="36">
        <v>101.27</v>
      </c>
      <c r="BQ7" s="36">
        <v>116.04</v>
      </c>
      <c r="BR7" s="36">
        <v>104.12</v>
      </c>
      <c r="BS7" s="36">
        <v>84.24</v>
      </c>
      <c r="BT7" s="36">
        <v>33.299999999999997</v>
      </c>
      <c r="BU7" s="36">
        <v>33.01</v>
      </c>
      <c r="BV7" s="36">
        <v>32.39</v>
      </c>
      <c r="BW7" s="36">
        <v>24.39</v>
      </c>
      <c r="BX7" s="36">
        <v>22.67</v>
      </c>
      <c r="BY7" s="36">
        <v>33.35</v>
      </c>
      <c r="BZ7" s="36">
        <v>145.63999999999999</v>
      </c>
      <c r="CA7" s="36">
        <v>144.6</v>
      </c>
      <c r="CB7" s="36">
        <v>126.46</v>
      </c>
      <c r="CC7" s="36">
        <v>147.94</v>
      </c>
      <c r="CD7" s="36">
        <v>190.73</v>
      </c>
      <c r="CE7" s="36">
        <v>526.57000000000005</v>
      </c>
      <c r="CF7" s="36">
        <v>523.08000000000004</v>
      </c>
      <c r="CG7" s="36">
        <v>530.83000000000004</v>
      </c>
      <c r="CH7" s="36">
        <v>734.18</v>
      </c>
      <c r="CI7" s="36">
        <v>789.62</v>
      </c>
      <c r="CJ7" s="36">
        <v>524.69000000000005</v>
      </c>
      <c r="CK7" s="36">
        <v>80.150000000000006</v>
      </c>
      <c r="CL7" s="36">
        <v>74.03</v>
      </c>
      <c r="CM7" s="36">
        <v>73.349999999999994</v>
      </c>
      <c r="CN7" s="36">
        <v>61.72</v>
      </c>
      <c r="CO7" s="36">
        <v>47.09</v>
      </c>
      <c r="CP7" s="36">
        <v>50.66</v>
      </c>
      <c r="CQ7" s="36">
        <v>51.11</v>
      </c>
      <c r="CR7" s="36">
        <v>50.49</v>
      </c>
      <c r="CS7" s="36">
        <v>48.36</v>
      </c>
      <c r="CT7" s="36">
        <v>48.7</v>
      </c>
      <c r="CU7" s="36">
        <v>57.58</v>
      </c>
      <c r="CV7" s="36">
        <v>72.61</v>
      </c>
      <c r="CW7" s="36">
        <v>79.88</v>
      </c>
      <c r="CX7" s="36">
        <v>81.62</v>
      </c>
      <c r="CY7" s="36">
        <v>81.7</v>
      </c>
      <c r="CZ7" s="36">
        <v>80.14</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Wakayama Prefecture</cp:lastModifiedBy>
  <dcterms:created xsi:type="dcterms:W3CDTF">2016-12-02T02:20:09Z</dcterms:created>
  <dcterms:modified xsi:type="dcterms:W3CDTF">2017-02-15T06:25:03Z</dcterms:modified>
  <cp:category/>
</cp:coreProperties>
</file>