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172.21.1.58\総務課2\000財政係\平成28年度\公営企業\0.調査\2.3〆公営企業に係る「経営比較分析表」の分析等について\"/>
    </mc:Choice>
  </mc:AlternateContent>
  <workbookProtection workbookPassword="8649" lockStructure="1"/>
  <bookViews>
    <workbookView xWindow="0" yWindow="0" windowWidth="18930" windowHeight="865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<sst xmlns="http://schemas.openxmlformats.org/spreadsheetml/2006/main" count="217" uniqueCount="106">
  <si>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</si>
  <si>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</si>
  <si>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</si>
  <si>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</si>
  <si>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</si>
  <si>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</si>
  <si>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</si>
  <si>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</si>
  <si>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</si>
  <si>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</si>
  <si>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</si>
  <si>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</si>
  <si>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</si>
  <si>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</si>
  <si>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</si>
  <si>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</si>
  <si>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</si>
  <si>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</si>
  <si>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</si>
  <si>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</si>
  <si>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</si>
  <si>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</si>
  <si>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</si>
  <si>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</si>
  <si>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</si>
  <si>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</si>
  <si>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</si>
  <si>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</si>
  <si>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</si>
  <si>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</si>
  <si>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</si>
  <si>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</si>
  <si>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</si>
  <si>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</si>
  <si>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</si>
  <si>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</si>
  <si>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</si>
  <si>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</si>
  <si>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</si>
  <si>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</si>
  <si>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</si>
  <si>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</si>
  <si>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</si>
  <si>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</si>
  <si>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</si>
  <si>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</si>
  <si>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</si>
  <si>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</si>
  <si>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</si>
  <si>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</si>
  <si>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</si>
  <si>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</si>
  <si>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</si>
  <si>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</si>
  <si>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</si>
  <si>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</si>
  <si>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</si>
  <si>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</si>
  <si>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</si>
  <si>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</si>
  <si>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</si>
  <si>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</si>
  <si>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</si>
  <si>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</si>
  <si>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</si>
  <si>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</si>
  <si>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</si>
  <si>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</si>
  <si>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</si>
  <si>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</si>
  <si>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</si>
  <si>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</si>
  <si>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</si>
  <si>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</si>
  <si>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</si>
  <si>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</si>
  <si>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</si>
  <si>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</si>
  <si>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</si>
  <si>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</si>
  <si>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</si>
  <si>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</si>
  <si>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</si>
  <si>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</si>
  <si>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</si>
  <si>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</si>
  <si>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</si>
  <si>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</si>
  <si>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</si>
  <si>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</si>
  <si>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</si>
  <si>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</si>
  <si>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紀美野町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</si>
  <si>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</si>
  <si>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</si>
  <si>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</si>
  <si>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</si>
  <si>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</si>
  <si>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</si>
  <si>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</si>
  <si>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</si>
  <si>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</si>
  <si>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</si>
  <si>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経常収益は、毎年約1％の減少傾向であるものの料金回収率は100％以上あり、経常費用は給水収益で賄えているため経常収支比率は健全性を保っている。
 企業債残高対給水収益比率は、年平均8ポイントの減少傾向であり類似団体と比較しても低い値である。
 給水原価はほぼ横ばいであり、類似団体と比較しても低い値となっている。
 有収率は、5ヶ年平均94.2％と類似団体に比べ高い率となっている。
　</t>
    <rPh sb="38" eb="40">
      <t>ケイジョウ</t>
    </rPh>
    <rPh sb="40" eb="42">
      <t>ヒヨウ</t>
    </rPh>
    <rPh sb="43" eb="45">
      <t>キュウスイ</t>
    </rPh>
    <rPh sb="45" eb="47">
      <t>シュウエキ</t>
    </rPh>
    <rPh sb="48" eb="49">
      <t>マカナ</t>
    </rPh>
    <rPh sb="55" eb="57">
      <t>ケイジョウ</t>
    </rPh>
    <rPh sb="57" eb="59">
      <t>シュウシ</t>
    </rPh>
    <rPh sb="59" eb="61">
      <t>ヒリツ</t>
    </rPh>
    <rPh sb="74" eb="77">
      <t>キギョウサイ</t>
    </rPh>
    <rPh sb="77" eb="79">
      <t>ザンダカ</t>
    </rPh>
    <rPh sb="79" eb="80">
      <t>タイ</t>
    </rPh>
    <rPh sb="80" eb="82">
      <t>キュウスイ</t>
    </rPh>
    <rPh sb="82" eb="84">
      <t>シュウエキ</t>
    </rPh>
    <rPh sb="84" eb="86">
      <t>ヒリツ</t>
    </rPh>
    <rPh sb="88" eb="89">
      <t>ネン</t>
    </rPh>
    <rPh sb="89" eb="91">
      <t>ヘイキン</t>
    </rPh>
    <rPh sb="97" eb="99">
      <t>ゲンショウ</t>
    </rPh>
    <rPh sb="99" eb="101">
      <t>ケイコウ</t>
    </rPh>
    <rPh sb="104" eb="106">
      <t>ルイジ</t>
    </rPh>
    <rPh sb="106" eb="108">
      <t>ダンタイ</t>
    </rPh>
    <rPh sb="109" eb="111">
      <t>ヒカク</t>
    </rPh>
    <rPh sb="114" eb="115">
      <t>ヒク</t>
    </rPh>
    <rPh sb="116" eb="117">
      <t>アタイ</t>
    </rPh>
    <rPh sb="123" eb="125">
      <t>キュウスイ</t>
    </rPh>
    <rPh sb="125" eb="127">
      <t>ゲンカ</t>
    </rPh>
    <rPh sb="130" eb="131">
      <t>ヨコ</t>
    </rPh>
    <rPh sb="137" eb="139">
      <t>ルイジ</t>
    </rPh>
    <rPh sb="139" eb="141">
      <t>ダンタイ</t>
    </rPh>
    <rPh sb="142" eb="144">
      <t>ヒカク</t>
    </rPh>
    <rPh sb="147" eb="148">
      <t>ヒク</t>
    </rPh>
    <rPh sb="149" eb="150">
      <t>アタイ</t>
    </rPh>
    <rPh sb="159" eb="161">
      <t>ユウシュウ</t>
    </rPh>
    <rPh sb="161" eb="162">
      <t>リツ</t>
    </rPh>
    <rPh sb="166" eb="167">
      <t>ネン</t>
    </rPh>
    <rPh sb="167" eb="169">
      <t>ヘイキン</t>
    </rPh>
    <rPh sb="175" eb="177">
      <t>ルイジ</t>
    </rPh>
    <rPh sb="177" eb="179">
      <t>ダンタイ</t>
    </rPh>
    <rPh sb="180" eb="181">
      <t>クラ</t>
    </rPh>
    <rPh sb="182" eb="183">
      <t>タカ</t>
    </rPh>
    <rPh sb="184" eb="185">
      <t>リツ</t>
    </rPh>
    <phoneticPr fontId="1"/>
  </si>
  <si>
    <t xml:space="preserve">　現在のところ黒字会計により経営しているが、給水人口が減少している現在、今後も収益が減少していくものと思われる。今後も健全な経営を目指し長期的な運営計画を検討していく。
</t>
    <phoneticPr fontId="4"/>
  </si>
  <si>
    <t>　平成23年度より有形固定資産減価償却率は約7ポイント伸び平成24年度より50％を超えている状況である。近年においては、国道の道路改良工事に伴い新設管の布設工事を行ってきたが、給水区域内における総管延長約38kmにおいて、管路経年化率が50%近くとなっている現状を踏まえ、計画的に老朽管の布設替えを行っていく。</t>
    <rPh sb="21" eb="22">
      <t>ヤク</t>
    </rPh>
    <rPh sb="27" eb="28">
      <t>ノ</t>
    </rPh>
    <rPh sb="29" eb="31">
      <t>ヘイセイ</t>
    </rPh>
    <rPh sb="33" eb="35">
      <t>ネンド</t>
    </rPh>
    <rPh sb="41" eb="42">
      <t>コ</t>
    </rPh>
    <rPh sb="46" eb="48">
      <t>ジョウキョウ</t>
    </rPh>
    <rPh sb="52" eb="54">
      <t>キンネン</t>
    </rPh>
    <rPh sb="60" eb="62">
      <t>コクドウ</t>
    </rPh>
    <rPh sb="63" eb="65">
      <t>ドウロ</t>
    </rPh>
    <rPh sb="65" eb="67">
      <t>カイリョウ</t>
    </rPh>
    <rPh sb="67" eb="69">
      <t>コウジ</t>
    </rPh>
    <rPh sb="70" eb="71">
      <t>トモナ</t>
    </rPh>
    <rPh sb="72" eb="74">
      <t>シンセツ</t>
    </rPh>
    <rPh sb="74" eb="75">
      <t>カン</t>
    </rPh>
    <rPh sb="76" eb="78">
      <t>フセツ</t>
    </rPh>
    <rPh sb="78" eb="80">
      <t>コウジ</t>
    </rPh>
    <rPh sb="81" eb="82">
      <t>オコナ</t>
    </rPh>
    <rPh sb="111" eb="113">
      <t>カンロ</t>
    </rPh>
    <rPh sb="113" eb="115">
      <t>ケイネン</t>
    </rPh>
    <rPh sb="115" eb="116">
      <t>カ</t>
    </rPh>
    <rPh sb="116" eb="117">
      <t>リツ</t>
    </rPh>
    <rPh sb="121" eb="122">
      <t>チカ</t>
    </rPh>
    <rPh sb="129" eb="131">
      <t>ゲンジョウ</t>
    </rPh>
    <rPh sb="132" eb="133">
      <t>フ</t>
    </rPh>
    <rPh sb="136" eb="139">
      <t>ケイカクテキ</t>
    </rPh>
    <rPh sb="149" eb="15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</si>
</sst>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0.43</c:v>
                </c:pt>
                <c:pt idx="3" formatCode="#,##0.00;&quot;△&quot;#,##0.00;&quot;-&quot;">
                  <c:v>0.35</c:v>
                </c:pt>
                <c:pt idx="4" formatCode="#,##0.00;&quot;△&quot;#,##0.00;&quot;-&quot;">
                  <c:v>1.75</c:v>
                </c:pt>
              </c:numCache>
            </c:numRef>
          </c:val>
          <c:extLst>
            <c:ext xmlns:c16="http://schemas.microsoft.com/office/drawing/2014/chart" uri="{C3380CC4-5D6E-409C-BE32-E72D297353CC}">
              <c16:uniqueId val="{00000000-D574-4710-ADB8-912C04A1E29C}"/>
            </c:ext>
          </c:extLst>
        </c:ser>
        <c:dLbls>
          <c:showLegendKey val="0"/>
          <c:showVal val="0"/>
          <c:showCatName val="0"/>
          <c:showSerName val="0"/>
          <c:showPercent val="0"/>
          <c:showBubbleSize val="0"/>
        </c:dLbls>
        <c:gapWidth val="150"/>
        <c:axId val="145704448"/>
        <c:axId val="14570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c:ext xmlns:c16="http://schemas.microsoft.com/office/drawing/2014/chart" uri="{C3380CC4-5D6E-409C-BE32-E72D297353CC}">
              <c16:uniqueId val="{00000001-D574-4710-ADB8-912C04A1E29C}"/>
            </c:ext>
          </c:extLst>
        </c:ser>
        <c:dLbls>
          <c:showLegendKey val="0"/>
          <c:showVal val="0"/>
          <c:showCatName val="0"/>
          <c:showSerName val="0"/>
          <c:showPercent val="0"/>
          <c:showBubbleSize val="0"/>
        </c:dLbls>
        <c:marker val="1"/>
        <c:smooth val="0"/>
        <c:axId val="145704448"/>
        <c:axId val="145706368"/>
      </c:lineChart>
      <c:dateAx>
        <c:axId val="145704448"/>
        <c:scaling>
          <c:orientation val="minMax"/>
        </c:scaling>
        <c:delete val="1"/>
        <c:axPos val="b"/>
        <c:numFmt formatCode="ge" sourceLinked="1"/>
        <c:majorTickMark val="none"/>
        <c:minorTickMark val="none"/>
        <c:tickLblPos val="none"/>
        <c:crossAx val="145706368"/>
        <c:crosses val="autoZero"/>
        <c:auto val="1"/>
        <c:lblOffset val="100"/>
        <c:baseTimeUnit val="years"/>
      </c:dateAx>
      <c:valAx>
        <c:axId val="1457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62.91</c:v>
                </c:pt>
                <c:pt idx="1">
                  <c:v>62.73</c:v>
                </c:pt>
                <c:pt idx="2">
                  <c:v>62.66</c:v>
                </c:pt>
                <c:pt idx="3">
                  <c:v>60.56</c:v>
                </c:pt>
                <c:pt idx="4">
                  <c:v>59.69</c:v>
                </c:pt>
              </c:numCache>
            </c:numRef>
          </c:val>
          <c:extLst>
            <c:ext xmlns:c16="http://schemas.microsoft.com/office/drawing/2014/chart" uri="{C3380CC4-5D6E-409C-BE32-E72D297353CC}">
              <c16:uniqueId val="{00000000-E243-4519-9B0A-9785C4CBD0E0}"/>
            </c:ext>
          </c:extLst>
        </c:ser>
        <c:dLbls>
          <c:showLegendKey val="0"/>
          <c:showVal val="0"/>
          <c:showCatName val="0"/>
          <c:showSerName val="0"/>
          <c:showPercent val="0"/>
          <c:showBubbleSize val="0"/>
        </c:dLbls>
        <c:gapWidth val="150"/>
        <c:axId val="145971456"/>
        <c:axId val="1460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c:ext xmlns:c16="http://schemas.microsoft.com/office/drawing/2014/chart" uri="{C3380CC4-5D6E-409C-BE32-E72D297353CC}">
              <c16:uniqueId val="{00000001-E243-4519-9B0A-9785C4CBD0E0}"/>
            </c:ext>
          </c:extLst>
        </c:ser>
        <c:dLbls>
          <c:showLegendKey val="0"/>
          <c:showVal val="0"/>
          <c:showCatName val="0"/>
          <c:showSerName val="0"/>
          <c:showPercent val="0"/>
          <c:showBubbleSize val="0"/>
        </c:dLbls>
        <c:marker val="1"/>
        <c:smooth val="0"/>
        <c:axId val="145971456"/>
        <c:axId val="146010496"/>
      </c:lineChart>
      <c:dateAx>
        <c:axId val="145971456"/>
        <c:scaling>
          <c:orientation val="minMax"/>
        </c:scaling>
        <c:delete val="1"/>
        <c:axPos val="b"/>
        <c:numFmt formatCode="ge" sourceLinked="1"/>
        <c:majorTickMark val="none"/>
        <c:minorTickMark val="none"/>
        <c:tickLblPos val="none"/>
        <c:crossAx val="146010496"/>
        <c:crosses val="autoZero"/>
        <c:auto val="1"/>
        <c:lblOffset val="100"/>
        <c:baseTimeUnit val="years"/>
      </c:dateAx>
      <c:valAx>
        <c:axId val="1460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7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95.86</c:v>
                </c:pt>
                <c:pt idx="1">
                  <c:v>94.76</c:v>
                </c:pt>
                <c:pt idx="2">
                  <c:v>94</c:v>
                </c:pt>
                <c:pt idx="3">
                  <c:v>93.33</c:v>
                </c:pt>
                <c:pt idx="4">
                  <c:v>93.1</c:v>
                </c:pt>
              </c:numCache>
            </c:numRef>
          </c:val>
          <c:extLst>
            <c:ext xmlns:c16="http://schemas.microsoft.com/office/drawing/2014/chart" uri="{C3380CC4-5D6E-409C-BE32-E72D297353CC}">
              <c16:uniqueId val="{00000000-0C64-4C36-97AB-07AEA15B3FD7}"/>
            </c:ext>
          </c:extLst>
        </c:ser>
        <c:dLbls>
          <c:showLegendKey val="0"/>
          <c:showVal val="0"/>
          <c:showCatName val="0"/>
          <c:showSerName val="0"/>
          <c:showPercent val="0"/>
          <c:showBubbleSize val="0"/>
        </c:dLbls>
        <c:gapWidth val="150"/>
        <c:axId val="146102144"/>
        <c:axId val="14611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c:ext xmlns:c16="http://schemas.microsoft.com/office/drawing/2014/chart" uri="{C3380CC4-5D6E-409C-BE32-E72D297353CC}">
              <c16:uniqueId val="{00000001-0C64-4C36-97AB-07AEA15B3FD7}"/>
            </c:ext>
          </c:extLst>
        </c:ser>
        <c:dLbls>
          <c:showLegendKey val="0"/>
          <c:showVal val="0"/>
          <c:showCatName val="0"/>
          <c:showSerName val="0"/>
          <c:showPercent val="0"/>
          <c:showBubbleSize val="0"/>
        </c:dLbls>
        <c:marker val="1"/>
        <c:smooth val="0"/>
        <c:axId val="146102144"/>
        <c:axId val="146112512"/>
      </c:lineChart>
      <c:dateAx>
        <c:axId val="146102144"/>
        <c:scaling>
          <c:orientation val="minMax"/>
        </c:scaling>
        <c:delete val="1"/>
        <c:axPos val="b"/>
        <c:numFmt formatCode="ge" sourceLinked="1"/>
        <c:majorTickMark val="none"/>
        <c:minorTickMark val="none"/>
        <c:tickLblPos val="none"/>
        <c:crossAx val="146112512"/>
        <c:crosses val="autoZero"/>
        <c:auto val="1"/>
        <c:lblOffset val="100"/>
        <c:baseTimeUnit val="years"/>
      </c:dateAx>
      <c:valAx>
        <c:axId val="14611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106.54</c:v>
                </c:pt>
                <c:pt idx="1">
                  <c:v>111.07</c:v>
                </c:pt>
                <c:pt idx="2">
                  <c:v>111.57</c:v>
                </c:pt>
                <c:pt idx="3">
                  <c:v>104.5</c:v>
                </c:pt>
                <c:pt idx="4">
                  <c:v>108.5</c:v>
                </c:pt>
              </c:numCache>
            </c:numRef>
          </c:val>
          <c:extLst>
            <c:ext xmlns:c16="http://schemas.microsoft.com/office/drawing/2014/chart" uri="{C3380CC4-5D6E-409C-BE32-E72D297353CC}">
              <c16:uniqueId val="{00000000-9EE3-4DA1-ABDF-D2CD12CD446D}"/>
            </c:ext>
          </c:extLst>
        </c:ser>
        <c:dLbls>
          <c:showLegendKey val="0"/>
          <c:showVal val="0"/>
          <c:showCatName val="0"/>
          <c:showSerName val="0"/>
          <c:showPercent val="0"/>
          <c:showBubbleSize val="0"/>
        </c:dLbls>
        <c:gapWidth val="150"/>
        <c:axId val="145749120"/>
        <c:axId val="14575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c:ext xmlns:c16="http://schemas.microsoft.com/office/drawing/2014/chart" uri="{C3380CC4-5D6E-409C-BE32-E72D297353CC}">
              <c16:uniqueId val="{00000001-9EE3-4DA1-ABDF-D2CD12CD446D}"/>
            </c:ext>
          </c:extLst>
        </c:ser>
        <c:dLbls>
          <c:showLegendKey val="0"/>
          <c:showVal val="0"/>
          <c:showCatName val="0"/>
          <c:showSerName val="0"/>
          <c:showPercent val="0"/>
          <c:showBubbleSize val="0"/>
        </c:dLbls>
        <c:marker val="1"/>
        <c:smooth val="0"/>
        <c:axId val="145749120"/>
        <c:axId val="145751040"/>
      </c:lineChart>
      <c:dateAx>
        <c:axId val="145749120"/>
        <c:scaling>
          <c:orientation val="minMax"/>
        </c:scaling>
        <c:delete val="1"/>
        <c:axPos val="b"/>
        <c:numFmt formatCode="ge" sourceLinked="1"/>
        <c:majorTickMark val="none"/>
        <c:minorTickMark val="none"/>
        <c:tickLblPos val="none"/>
        <c:crossAx val="145751040"/>
        <c:crosses val="autoZero"/>
        <c:auto val="1"/>
        <c:lblOffset val="100"/>
        <c:baseTimeUnit val="years"/>
      </c:dateAx>
      <c:valAx>
        <c:axId val="14575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48.01</c:v>
                </c:pt>
                <c:pt idx="1">
                  <c:v>50.3</c:v>
                </c:pt>
                <c:pt idx="2">
                  <c:v>51.68</c:v>
                </c:pt>
                <c:pt idx="3">
                  <c:v>53.05</c:v>
                </c:pt>
                <c:pt idx="4">
                  <c:v>54.84</c:v>
                </c:pt>
              </c:numCache>
            </c:numRef>
          </c:val>
          <c:extLst>
            <c:ext xmlns:c16="http://schemas.microsoft.com/office/drawing/2014/chart" uri="{C3380CC4-5D6E-409C-BE32-E72D297353CC}">
              <c16:uniqueId val="{00000000-4E71-4F38-B635-6DDAB9C4A590}"/>
            </c:ext>
          </c:extLst>
        </c:ser>
        <c:dLbls>
          <c:showLegendKey val="0"/>
          <c:showVal val="0"/>
          <c:showCatName val="0"/>
          <c:showSerName val="0"/>
          <c:showPercent val="0"/>
          <c:showBubbleSize val="0"/>
        </c:dLbls>
        <c:gapWidth val="150"/>
        <c:axId val="145597184"/>
        <c:axId val="14559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c:ext xmlns:c16="http://schemas.microsoft.com/office/drawing/2014/chart" uri="{C3380CC4-5D6E-409C-BE32-E72D297353CC}">
              <c16:uniqueId val="{00000001-4E71-4F38-B635-6DDAB9C4A590}"/>
            </c:ext>
          </c:extLst>
        </c:ser>
        <c:dLbls>
          <c:showLegendKey val="0"/>
          <c:showVal val="0"/>
          <c:showCatName val="0"/>
          <c:showSerName val="0"/>
          <c:showPercent val="0"/>
          <c:showBubbleSize val="0"/>
        </c:dLbls>
        <c:marker val="1"/>
        <c:smooth val="0"/>
        <c:axId val="145597184"/>
        <c:axId val="145599104"/>
      </c:lineChart>
      <c:dateAx>
        <c:axId val="145597184"/>
        <c:scaling>
          <c:orientation val="minMax"/>
        </c:scaling>
        <c:delete val="1"/>
        <c:axPos val="b"/>
        <c:numFmt formatCode="ge" sourceLinked="1"/>
        <c:majorTickMark val="none"/>
        <c:minorTickMark val="none"/>
        <c:tickLblPos val="none"/>
        <c:crossAx val="145599104"/>
        <c:crosses val="autoZero"/>
        <c:auto val="1"/>
        <c:lblOffset val="100"/>
        <c:baseTimeUnit val="years"/>
      </c:dateAx>
      <c:valAx>
        <c:axId val="14559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9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10.57</c:v>
                </c:pt>
                <c:pt idx="1">
                  <c:v>16.32</c:v>
                </c:pt>
                <c:pt idx="2">
                  <c:v>46.59</c:v>
                </c:pt>
                <c:pt idx="3">
                  <c:v>50.21</c:v>
                </c:pt>
                <c:pt idx="4" formatCode="#,##0.00;&quot;△&quot;#,##0.00;&quot;-&quot;">
                  <c:v>49.83</c:v>
                </c:pt>
              </c:numCache>
            </c:numRef>
          </c:val>
          <c:extLst>
            <c:ext xmlns:c16="http://schemas.microsoft.com/office/drawing/2014/chart" uri="{C3380CC4-5D6E-409C-BE32-E72D297353CC}">
              <c16:uniqueId val="{00000000-BA32-40B6-9627-775CC62E0086}"/>
            </c:ext>
          </c:extLst>
        </c:ser>
        <c:dLbls>
          <c:showLegendKey val="0"/>
          <c:showVal val="0"/>
          <c:showCatName val="0"/>
          <c:showSerName val="0"/>
          <c:showPercent val="0"/>
          <c:showBubbleSize val="0"/>
        </c:dLbls>
        <c:gapWidth val="150"/>
        <c:axId val="145633664"/>
        <c:axId val="1456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c:ext xmlns:c16="http://schemas.microsoft.com/office/drawing/2014/chart" uri="{C3380CC4-5D6E-409C-BE32-E72D297353CC}">
              <c16:uniqueId val="{00000001-BA32-40B6-9627-775CC62E0086}"/>
            </c:ext>
          </c:extLst>
        </c:ser>
        <c:dLbls>
          <c:showLegendKey val="0"/>
          <c:showVal val="0"/>
          <c:showCatName val="0"/>
          <c:showSerName val="0"/>
          <c:showPercent val="0"/>
          <c:showBubbleSize val="0"/>
        </c:dLbls>
        <c:marker val="1"/>
        <c:smooth val="0"/>
        <c:axId val="145633664"/>
        <c:axId val="145635584"/>
      </c:lineChart>
      <c:dateAx>
        <c:axId val="145633664"/>
        <c:scaling>
          <c:orientation val="minMax"/>
        </c:scaling>
        <c:delete val="1"/>
        <c:axPos val="b"/>
        <c:numFmt formatCode="ge" sourceLinked="1"/>
        <c:majorTickMark val="none"/>
        <c:minorTickMark val="none"/>
        <c:tickLblPos val="none"/>
        <c:crossAx val="145635584"/>
        <c:crosses val="autoZero"/>
        <c:auto val="1"/>
        <c:lblOffset val="100"/>
        <c:baseTimeUnit val="years"/>
      </c:dateAx>
      <c:valAx>
        <c:axId val="1456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5-4167-B76B-86CD168B5042}"/>
            </c:ext>
          </c:extLst>
        </c:ser>
        <c:dLbls>
          <c:showLegendKey val="0"/>
          <c:showVal val="0"/>
          <c:showCatName val="0"/>
          <c:showSerName val="0"/>
          <c:showPercent val="0"/>
          <c:showBubbleSize val="0"/>
        </c:dLbls>
        <c:gapWidth val="150"/>
        <c:axId val="145676544"/>
        <c:axId val="1457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c:ext xmlns:c16="http://schemas.microsoft.com/office/drawing/2014/chart" uri="{C3380CC4-5D6E-409C-BE32-E72D297353CC}">
              <c16:uniqueId val="{00000001-A3E5-4167-B76B-86CD168B5042}"/>
            </c:ext>
          </c:extLst>
        </c:ser>
        <c:dLbls>
          <c:showLegendKey val="0"/>
          <c:showVal val="0"/>
          <c:showCatName val="0"/>
          <c:showSerName val="0"/>
          <c:showPercent val="0"/>
          <c:showBubbleSize val="0"/>
        </c:dLbls>
        <c:marker val="1"/>
        <c:smooth val="0"/>
        <c:axId val="145676544"/>
        <c:axId val="145752448"/>
      </c:lineChart>
      <c:dateAx>
        <c:axId val="145676544"/>
        <c:scaling>
          <c:orientation val="minMax"/>
        </c:scaling>
        <c:delete val="1"/>
        <c:axPos val="b"/>
        <c:numFmt formatCode="ge" sourceLinked="1"/>
        <c:majorTickMark val="none"/>
        <c:minorTickMark val="none"/>
        <c:tickLblPos val="none"/>
        <c:crossAx val="145752448"/>
        <c:crosses val="autoZero"/>
        <c:auto val="1"/>
        <c:lblOffset val="100"/>
        <c:baseTimeUnit val="years"/>
      </c:dateAx>
      <c:valAx>
        <c:axId val="14575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2528.9</c:v>
                </c:pt>
                <c:pt idx="1">
                  <c:v>6973</c:v>
                </c:pt>
                <c:pt idx="2">
                  <c:v>4811.32</c:v>
                </c:pt>
                <c:pt idx="3">
                  <c:v>810.67</c:v>
                </c:pt>
                <c:pt idx="4">
                  <c:v>1138.72</c:v>
                </c:pt>
              </c:numCache>
            </c:numRef>
          </c:val>
          <c:extLst>
            <c:ext xmlns:c16="http://schemas.microsoft.com/office/drawing/2014/chart" uri="{C3380CC4-5D6E-409C-BE32-E72D297353CC}">
              <c16:uniqueId val="{00000000-688A-4AF2-B58F-29C55C844C54}"/>
            </c:ext>
          </c:extLst>
        </c:ser>
        <c:dLbls>
          <c:showLegendKey val="0"/>
          <c:showVal val="0"/>
          <c:showCatName val="0"/>
          <c:showSerName val="0"/>
          <c:showPercent val="0"/>
          <c:showBubbleSize val="0"/>
        </c:dLbls>
        <c:gapWidth val="150"/>
        <c:axId val="145778560"/>
        <c:axId val="145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c:ext xmlns:c16="http://schemas.microsoft.com/office/drawing/2014/chart" uri="{C3380CC4-5D6E-409C-BE32-E72D297353CC}">
              <c16:uniqueId val="{00000001-688A-4AF2-B58F-29C55C844C54}"/>
            </c:ext>
          </c:extLst>
        </c:ser>
        <c:dLbls>
          <c:showLegendKey val="0"/>
          <c:showVal val="0"/>
          <c:showCatName val="0"/>
          <c:showSerName val="0"/>
          <c:showPercent val="0"/>
          <c:showBubbleSize val="0"/>
        </c:dLbls>
        <c:marker val="1"/>
        <c:smooth val="0"/>
        <c:axId val="145778560"/>
        <c:axId val="145784832"/>
      </c:lineChart>
      <c:dateAx>
        <c:axId val="145778560"/>
        <c:scaling>
          <c:orientation val="minMax"/>
        </c:scaling>
        <c:delete val="1"/>
        <c:axPos val="b"/>
        <c:numFmt formatCode="ge" sourceLinked="1"/>
        <c:majorTickMark val="none"/>
        <c:minorTickMark val="none"/>
        <c:tickLblPos val="none"/>
        <c:crossAx val="145784832"/>
        <c:crosses val="autoZero"/>
        <c:auto val="1"/>
        <c:lblOffset val="100"/>
        <c:baseTimeUnit val="years"/>
      </c:dateAx>
      <c:valAx>
        <c:axId val="14578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7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276.82</c:v>
                </c:pt>
                <c:pt idx="1">
                  <c:v>269.93</c:v>
                </c:pt>
                <c:pt idx="2">
                  <c:v>259.17</c:v>
                </c:pt>
                <c:pt idx="3">
                  <c:v>254.95</c:v>
                </c:pt>
                <c:pt idx="4">
                  <c:v>243.85</c:v>
                </c:pt>
              </c:numCache>
            </c:numRef>
          </c:val>
          <c:extLst>
            <c:ext xmlns:c16="http://schemas.microsoft.com/office/drawing/2014/chart" uri="{C3380CC4-5D6E-409C-BE32-E72D297353CC}">
              <c16:uniqueId val="{00000000-3E66-4AFB-9B34-E736B8ECD7D4}"/>
            </c:ext>
          </c:extLst>
        </c:ser>
        <c:dLbls>
          <c:showLegendKey val="0"/>
          <c:showVal val="0"/>
          <c:showCatName val="0"/>
          <c:showSerName val="0"/>
          <c:showPercent val="0"/>
          <c:showBubbleSize val="0"/>
        </c:dLbls>
        <c:gapWidth val="150"/>
        <c:axId val="145810944"/>
        <c:axId val="1458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c:ext xmlns:c16="http://schemas.microsoft.com/office/drawing/2014/chart" uri="{C3380CC4-5D6E-409C-BE32-E72D297353CC}">
              <c16:uniqueId val="{00000001-3E66-4AFB-9B34-E736B8ECD7D4}"/>
            </c:ext>
          </c:extLst>
        </c:ser>
        <c:dLbls>
          <c:showLegendKey val="0"/>
          <c:showVal val="0"/>
          <c:showCatName val="0"/>
          <c:showSerName val="0"/>
          <c:showPercent val="0"/>
          <c:showBubbleSize val="0"/>
        </c:dLbls>
        <c:marker val="1"/>
        <c:smooth val="0"/>
        <c:axId val="145810944"/>
        <c:axId val="145812864"/>
      </c:lineChart>
      <c:dateAx>
        <c:axId val="145810944"/>
        <c:scaling>
          <c:orientation val="minMax"/>
        </c:scaling>
        <c:delete val="1"/>
        <c:axPos val="b"/>
        <c:numFmt formatCode="ge" sourceLinked="1"/>
        <c:majorTickMark val="none"/>
        <c:minorTickMark val="none"/>
        <c:tickLblPos val="none"/>
        <c:crossAx val="145812864"/>
        <c:crosses val="autoZero"/>
        <c:auto val="1"/>
        <c:lblOffset val="100"/>
        <c:baseTimeUnit val="years"/>
      </c:dateAx>
      <c:valAx>
        <c:axId val="14581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8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103.34</c:v>
                </c:pt>
                <c:pt idx="1">
                  <c:v>109.7</c:v>
                </c:pt>
                <c:pt idx="2">
                  <c:v>107.28</c:v>
                </c:pt>
                <c:pt idx="3">
                  <c:v>100.34</c:v>
                </c:pt>
                <c:pt idx="4">
                  <c:v>106.26</c:v>
                </c:pt>
              </c:numCache>
            </c:numRef>
          </c:val>
          <c:extLst>
            <c:ext xmlns:c16="http://schemas.microsoft.com/office/drawing/2014/chart" uri="{C3380CC4-5D6E-409C-BE32-E72D297353CC}">
              <c16:uniqueId val="{00000000-A5FA-4D19-A9C1-5E6641542AF2}"/>
            </c:ext>
          </c:extLst>
        </c:ser>
        <c:dLbls>
          <c:showLegendKey val="0"/>
          <c:showVal val="0"/>
          <c:showCatName val="0"/>
          <c:showSerName val="0"/>
          <c:showPercent val="0"/>
          <c:showBubbleSize val="0"/>
        </c:dLbls>
        <c:gapWidth val="150"/>
        <c:axId val="145863808"/>
        <c:axId val="145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c:ext xmlns:c16="http://schemas.microsoft.com/office/drawing/2014/chart" uri="{C3380CC4-5D6E-409C-BE32-E72D297353CC}">
              <c16:uniqueId val="{00000001-A5FA-4D19-A9C1-5E6641542AF2}"/>
            </c:ext>
          </c:extLst>
        </c:ser>
        <c:dLbls>
          <c:showLegendKey val="0"/>
          <c:showVal val="0"/>
          <c:showCatName val="0"/>
          <c:showSerName val="0"/>
          <c:showPercent val="0"/>
          <c:showBubbleSize val="0"/>
        </c:dLbls>
        <c:marker val="1"/>
        <c:smooth val="0"/>
        <c:axId val="145863808"/>
        <c:axId val="145865728"/>
      </c:lineChart>
      <c:dateAx>
        <c:axId val="145863808"/>
        <c:scaling>
          <c:orientation val="minMax"/>
        </c:scaling>
        <c:delete val="1"/>
        <c:axPos val="b"/>
        <c:numFmt formatCode="ge" sourceLinked="1"/>
        <c:majorTickMark val="none"/>
        <c:minorTickMark val="none"/>
        <c:tickLblPos val="none"/>
        <c:crossAx val="145865728"/>
        <c:crosses val="autoZero"/>
        <c:auto val="1"/>
        <c:lblOffset val="100"/>
        <c:baseTimeUnit val="years"/>
      </c:dateAx>
      <c:valAx>
        <c:axId val="145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160.4</c:v>
                </c:pt>
                <c:pt idx="1">
                  <c:v>150.88</c:v>
                </c:pt>
                <c:pt idx="2">
                  <c:v>154.41</c:v>
                </c:pt>
                <c:pt idx="3">
                  <c:v>165.91</c:v>
                </c:pt>
                <c:pt idx="4">
                  <c:v>156.65</c:v>
                </c:pt>
              </c:numCache>
            </c:numRef>
          </c:val>
          <c:extLst>
            <c:ext xmlns:c16="http://schemas.microsoft.com/office/drawing/2014/chart" uri="{C3380CC4-5D6E-409C-BE32-E72D297353CC}">
              <c16:uniqueId val="{00000000-4130-45EC-B132-699C01069780}"/>
            </c:ext>
          </c:extLst>
        </c:ser>
        <c:dLbls>
          <c:showLegendKey val="0"/>
          <c:showVal val="0"/>
          <c:showCatName val="0"/>
          <c:showSerName val="0"/>
          <c:showPercent val="0"/>
          <c:showBubbleSize val="0"/>
        </c:dLbls>
        <c:gapWidth val="150"/>
        <c:axId val="145877632"/>
        <c:axId val="145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c:ext xmlns:c16="http://schemas.microsoft.com/office/drawing/2014/chart" uri="{C3380CC4-5D6E-409C-BE32-E72D297353CC}">
              <c16:uniqueId val="{00000001-4130-45EC-B132-699C01069780}"/>
            </c:ext>
          </c:extLst>
        </c:ser>
        <c:dLbls>
          <c:showLegendKey val="0"/>
          <c:showVal val="0"/>
          <c:showCatName val="0"/>
          <c:showSerName val="0"/>
          <c:showPercent val="0"/>
          <c:showBubbleSize val="0"/>
        </c:dLbls>
        <c:marker val="1"/>
        <c:smooth val="0"/>
        <c:axId val="145877632"/>
        <c:axId val="145957632"/>
      </c:lineChart>
      <c:dateAx>
        <c:axId val="145877632"/>
        <c:scaling>
          <c:orientation val="minMax"/>
        </c:scaling>
        <c:delete val="1"/>
        <c:axPos val="b"/>
        <c:numFmt formatCode="ge" sourceLinked="1"/>
        <c:majorTickMark val="none"/>
        <c:minorTickMark val="none"/>
        <c:tickLblPos val="none"/>
        <c:crossAx val="145957632"/>
        <c:crosses val="autoZero"/>
        <c:auto val="1"/>
        <c:lblOffset val="100"/>
        <c:baseTimeUnit val="years"/>
      </c:dateAx>
      <c:valAx>
        <c:axId val="145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40"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紀美野町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9599</v>
      </c>
      <c r="AJ8" s="56"/>
      <c r="AK8" s="56"/>
      <c r="AL8" s="56"/>
      <c r="AM8" s="56"/>
      <c r="AN8" s="56"/>
      <c r="AO8" s="56"/>
      <c r="AP8" s="57"/>
      <c r="AQ8" s="47">
        <f>データ!R6</f>
        <v>128.34</v>
      </c>
      <c r="AR8" s="47"/>
      <c r="AS8" s="47"/>
      <c r="AT8" s="47"/>
      <c r="AU8" s="47"/>
      <c r="AV8" s="47"/>
      <c r="AW8" s="47"/>
      <c r="AX8" s="47"/>
      <c r="AY8" s="47">
        <f>データ!S6</f>
        <v>74.790000000000006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68.48</v>
      </c>
      <c r="K10" s="47"/>
      <c r="L10" s="47"/>
      <c r="M10" s="47"/>
      <c r="N10" s="47"/>
      <c r="O10" s="47"/>
      <c r="P10" s="47"/>
      <c r="Q10" s="47"/>
      <c r="R10" s="47">
        <f>データ!O6</f>
        <v>53.29</v>
      </c>
      <c r="S10" s="47"/>
      <c r="T10" s="47"/>
      <c r="U10" s="47"/>
      <c r="V10" s="47"/>
      <c r="W10" s="47"/>
      <c r="X10" s="47"/>
      <c r="Y10" s="47"/>
      <c r="Z10" s="78">
        <f>データ!P6</f>
        <v>3218</v>
      </c>
      <c r="AA10" s="78"/>
      <c r="AB10" s="78"/>
      <c r="AC10" s="78"/>
      <c r="AD10" s="78"/>
      <c r="AE10" s="78"/>
      <c r="AF10" s="78"/>
      <c r="AG10" s="78"/>
      <c r="AH10" s="2"/>
      <c r="AI10" s="78">
        <f>データ!T6</f>
        <v>5072</v>
      </c>
      <c r="AJ10" s="78"/>
      <c r="AK10" s="78"/>
      <c r="AL10" s="78"/>
      <c r="AM10" s="78"/>
      <c r="AN10" s="78"/>
      <c r="AO10" s="78"/>
      <c r="AP10" s="78"/>
      <c r="AQ10" s="47">
        <f>データ!U6</f>
        <v>14.02</v>
      </c>
      <c r="AR10" s="47"/>
      <c r="AS10" s="47"/>
      <c r="AT10" s="47"/>
      <c r="AU10" s="47"/>
      <c r="AV10" s="47"/>
      <c r="AW10" s="47"/>
      <c r="AX10" s="47"/>
      <c r="AY10" s="47">
        <f>データ!V6</f>
        <v>361.77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Q1" workbookViewId="0">
      <selection activeCell="DV8" sqref="DV8"/>
    </sheetView>
  </sheetViews>
  <sheetFormatPr defaultRowHeight="13.5" x14ac:dyDescent="0.15"/>
  <cols>
    <col min="1" max="1" width="9" customWidth="1"/>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303046</v>
      </c>
      <c r="D6" s="31">
        <f t="shared" si="3"/>
        <v>46</v>
      </c>
      <c r="E6" s="31">
        <f t="shared" si="3"/>
        <v>1</v>
      </c>
      <c r="F6" s="31">
        <f t="shared" si="3"/>
        <v>0</v>
      </c>
      <c r="G6" s="31">
        <f t="shared" si="3"/>
        <v>1</v>
      </c>
      <c r="H6" s="31" t="str">
        <f t="shared" si="3"/>
        <v>和歌山県　紀美野町</v>
      </c>
      <c r="I6" s="31" t="str">
        <f t="shared" si="3"/>
        <v>法適用</v>
      </c>
      <c r="J6" s="31" t="str">
        <f t="shared" si="3"/>
        <v>水道事業</v>
      </c>
      <c r="K6" s="31" t="str">
        <f t="shared" si="3"/>
        <v>末端給水事業</v>
      </c>
      <c r="L6" s="31" t="str">
        <f t="shared" si="3"/>
        <v>A8</v>
      </c>
      <c r="M6" s="32" t="str">
        <f t="shared" si="3"/>
        <v>-</v>
      </c>
      <c r="N6" s="32">
        <f t="shared" si="3"/>
        <v>68.48</v>
      </c>
      <c r="O6" s="32">
        <f t="shared" si="3"/>
        <v>53.29</v>
      </c>
      <c r="P6" s="32">
        <f t="shared" si="3"/>
        <v>3218</v>
      </c>
      <c r="Q6" s="32">
        <f t="shared" si="3"/>
        <v>9599</v>
      </c>
      <c r="R6" s="32">
        <f t="shared" si="3"/>
        <v>128.34</v>
      </c>
      <c r="S6" s="32">
        <f t="shared" si="3"/>
        <v>74.790000000000006</v>
      </c>
      <c r="T6" s="32">
        <f t="shared" si="3"/>
        <v>5072</v>
      </c>
      <c r="U6" s="32">
        <f t="shared" si="3"/>
        <v>14.02</v>
      </c>
      <c r="V6" s="32">
        <f t="shared" si="3"/>
        <v>361.77</v>
      </c>
      <c r="W6" s="33">
        <f>IF(W7="",NA(),W7)</f>
        <v>106.54</v>
      </c>
      <c r="X6" s="33">
        <f t="shared" ref="X6:AF6" si="4">IF(X7="",NA(),X7)</f>
        <v>111.07</v>
      </c>
      <c r="Y6" s="33">
        <f t="shared" si="4"/>
        <v>111.57</v>
      </c>
      <c r="Z6" s="33">
        <f t="shared" si="4"/>
        <v>104.5</v>
      </c>
      <c r="AA6" s="33">
        <f t="shared" si="4"/>
        <v>108.5</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2528.9</v>
      </c>
      <c r="AT6" s="33">
        <f t="shared" ref="AT6:BB6" si="6">IF(AT7="",NA(),AT7)</f>
        <v>6973</v>
      </c>
      <c r="AU6" s="33">
        <f t="shared" si="6"/>
        <v>4811.32</v>
      </c>
      <c r="AV6" s="33">
        <f t="shared" si="6"/>
        <v>810.67</v>
      </c>
      <c r="AW6" s="33">
        <f t="shared" si="6"/>
        <v>1138.72</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276.82</v>
      </c>
      <c r="BE6" s="33">
        <f t="shared" ref="BE6:BM6" si="7">IF(BE7="",NA(),BE7)</f>
        <v>269.93</v>
      </c>
      <c r="BF6" s="33">
        <f t="shared" si="7"/>
        <v>259.17</v>
      </c>
      <c r="BG6" s="33">
        <f t="shared" si="7"/>
        <v>254.95</v>
      </c>
      <c r="BH6" s="33">
        <f t="shared" si="7"/>
        <v>243.85</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103.34</v>
      </c>
      <c r="BP6" s="33">
        <f t="shared" ref="BP6:BX6" si="8">IF(BP7="",NA(),BP7)</f>
        <v>109.7</v>
      </c>
      <c r="BQ6" s="33">
        <f t="shared" si="8"/>
        <v>107.28</v>
      </c>
      <c r="BR6" s="33">
        <f t="shared" si="8"/>
        <v>100.34</v>
      </c>
      <c r="BS6" s="33">
        <f t="shared" si="8"/>
        <v>106.26</v>
      </c>
      <c r="BT6" s="33">
        <f t="shared" si="8"/>
        <v>90.17</v>
      </c>
      <c r="BU6" s="33">
        <f t="shared" si="8"/>
        <v>90.69</v>
      </c>
      <c r="BV6" s="33">
        <f t="shared" si="8"/>
        <v>90.64</v>
      </c>
      <c r="BW6" s="33">
        <f t="shared" si="8"/>
        <v>93.66</v>
      </c>
      <c r="BX6" s="33">
        <f t="shared" si="8"/>
        <v>92.76</v>
      </c>
      <c r="BY6" s="32" t="str">
        <f>IF(BY7="","",IF(BY7="-","【-】","【"&amp;SUBSTITUTE(TEXT(BY7,"#,##0.00"),"-","△")&amp;"】"))</f>
        <v>【104.99】</v>
      </c>
      <c r="BZ6" s="33">
        <f>IF(BZ7="",NA(),BZ7)</f>
        <v>160.4</v>
      </c>
      <c r="CA6" s="33">
        <f t="shared" ref="CA6:CI6" si="9">IF(CA7="",NA(),CA7)</f>
        <v>150.88</v>
      </c>
      <c r="CB6" s="33">
        <f t="shared" si="9"/>
        <v>154.41</v>
      </c>
      <c r="CC6" s="33">
        <f t="shared" si="9"/>
        <v>165.91</v>
      </c>
      <c r="CD6" s="33">
        <f t="shared" si="9"/>
        <v>156.65</v>
      </c>
      <c r="CE6" s="33">
        <f t="shared" si="9"/>
        <v>210.28</v>
      </c>
      <c r="CF6" s="33">
        <f t="shared" si="9"/>
        <v>211.08</v>
      </c>
      <c r="CG6" s="33">
        <f t="shared" si="9"/>
        <v>213.52</v>
      </c>
      <c r="CH6" s="33">
        <f t="shared" si="9"/>
        <v>208.21</v>
      </c>
      <c r="CI6" s="33">
        <f t="shared" si="9"/>
        <v>208.67</v>
      </c>
      <c r="CJ6" s="32" t="str">
        <f>IF(CJ7="","",IF(CJ7="-","【-】","【"&amp;SUBSTITUTE(TEXT(CJ7,"#,##0.00"),"-","△")&amp;"】"))</f>
        <v>【163.72】</v>
      </c>
      <c r="CK6" s="33">
        <f>IF(CK7="",NA(),CK7)</f>
        <v>62.91</v>
      </c>
      <c r="CL6" s="33">
        <f t="shared" ref="CL6:CT6" si="10">IF(CL7="",NA(),CL7)</f>
        <v>62.73</v>
      </c>
      <c r="CM6" s="33">
        <f t="shared" si="10"/>
        <v>62.66</v>
      </c>
      <c r="CN6" s="33">
        <f t="shared" si="10"/>
        <v>60.56</v>
      </c>
      <c r="CO6" s="33">
        <f t="shared" si="10"/>
        <v>59.69</v>
      </c>
      <c r="CP6" s="33">
        <f t="shared" si="10"/>
        <v>50.49</v>
      </c>
      <c r="CQ6" s="33">
        <f t="shared" si="10"/>
        <v>49.69</v>
      </c>
      <c r="CR6" s="33">
        <f t="shared" si="10"/>
        <v>49.77</v>
      </c>
      <c r="CS6" s="33">
        <f t="shared" si="10"/>
        <v>49.22</v>
      </c>
      <c r="CT6" s="33">
        <f t="shared" si="10"/>
        <v>49.08</v>
      </c>
      <c r="CU6" s="32" t="str">
        <f>IF(CU7="","",IF(CU7="-","【-】","【"&amp;SUBSTITUTE(TEXT(CU7,"#,##0.00"),"-","△")&amp;"】"))</f>
        <v>【59.76】</v>
      </c>
      <c r="CV6" s="33">
        <f>IF(CV7="",NA(),CV7)</f>
        <v>95.86</v>
      </c>
      <c r="CW6" s="33">
        <f t="shared" ref="CW6:DE6" si="11">IF(CW7="",NA(),CW7)</f>
        <v>94.76</v>
      </c>
      <c r="CX6" s="33">
        <f t="shared" si="11"/>
        <v>94</v>
      </c>
      <c r="CY6" s="33">
        <f t="shared" si="11"/>
        <v>93.33</v>
      </c>
      <c r="CZ6" s="33">
        <f t="shared" si="11"/>
        <v>93.1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48.01</v>
      </c>
      <c r="DH6" s="33">
        <f t="shared" ref="DH6:DP6" si="12">IF(DH7="",NA(),DH7)</f>
        <v>50.3</v>
      </c>
      <c r="DI6" s="33">
        <f t="shared" si="12"/>
        <v>51.68</v>
      </c>
      <c r="DJ6" s="33">
        <f t="shared" si="12"/>
        <v>53.05</v>
      </c>
      <c r="DK6" s="33">
        <f t="shared" si="12"/>
        <v>54.84</v>
      </c>
      <c r="DL6" s="33">
        <f t="shared" si="12"/>
        <v>34.24</v>
      </c>
      <c r="DM6" s="33">
        <f t="shared" si="12"/>
        <v>35.18</v>
      </c>
      <c r="DN6" s="33">
        <f t="shared" si="12"/>
        <v>36.43</v>
      </c>
      <c r="DO6" s="33">
        <f t="shared" si="12"/>
        <v>46.12</v>
      </c>
      <c r="DP6" s="33">
        <f t="shared" si="12"/>
        <v>47.44</v>
      </c>
      <c r="DQ6" s="32" t="str">
        <f>IF(DQ7="","",IF(DQ7="-","【-】","【"&amp;SUBSTITUTE(TEXT(DQ7,"#,##0.00"),"-","△")&amp;"】"))</f>
        <v>【47.18】</v>
      </c>
      <c r="DR6" s="32">
        <f>IF(DR7="",NA(),DR7)</f>
        <v>10.57</v>
      </c>
      <c r="DS6" s="32">
        <f t="shared" ref="DS6:EA6" si="13">IF(DS7="",NA(),DS7)</f>
        <v>16.32</v>
      </c>
      <c r="DT6" s="32">
        <f t="shared" si="13"/>
        <v>46.59</v>
      </c>
      <c r="DU6" s="32">
        <f t="shared" si="13"/>
        <v>50.21</v>
      </c>
      <c r="DV6" s="33">
        <f t="shared" si="13"/>
        <v>49.83</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2">
        <f t="shared" ref="ED6:EL6" si="14">IF(ED7="",NA(),ED7)</f>
        <v>0</v>
      </c>
      <c r="EE6" s="33">
        <f t="shared" si="14"/>
        <v>0.43</v>
      </c>
      <c r="EF6" s="33">
        <f t="shared" si="14"/>
        <v>0.35</v>
      </c>
      <c r="EG6" s="33">
        <f t="shared" si="14"/>
        <v>1.75</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x14ac:dyDescent="0.15">
      <c r="A7" s="26"/>
      <c r="B7" s="35">
        <v>2015</v>
      </c>
      <c r="C7" s="35">
        <v>303046</v>
      </c>
      <c r="D7" s="35">
        <v>46</v>
      </c>
      <c r="E7" s="35">
        <v>1</v>
      </c>
      <c r="F7" s="35">
        <v>0</v>
      </c>
      <c r="G7" s="35">
        <v>1</v>
      </c>
      <c r="H7" s="35" t="s">
        <v>92</v>
      </c>
      <c r="I7" s="35" t="s">
        <v>93</v>
      </c>
      <c r="J7" s="35" t="s">
        <v>94</v>
      </c>
      <c r="K7" s="35" t="s">
        <v>95</v>
      </c>
      <c r="L7" s="35" t="s">
        <v>96</v>
      </c>
      <c r="M7" s="36" t="s">
        <v>97</v>
      </c>
      <c r="N7" s="36">
        <v>68.48</v>
      </c>
      <c r="O7" s="36">
        <v>53.29</v>
      </c>
      <c r="P7" s="36">
        <v>3218</v>
      </c>
      <c r="Q7" s="36">
        <v>9599</v>
      </c>
      <c r="R7" s="36">
        <v>128.34</v>
      </c>
      <c r="S7" s="36">
        <v>74.790000000000006</v>
      </c>
      <c r="T7" s="36">
        <v>5072</v>
      </c>
      <c r="U7" s="36">
        <v>14.02</v>
      </c>
      <c r="V7" s="36">
        <v>361.77</v>
      </c>
      <c r="W7" s="36">
        <v>106.54</v>
      </c>
      <c r="X7" s="36">
        <v>111.07</v>
      </c>
      <c r="Y7" s="36">
        <v>111.57</v>
      </c>
      <c r="Z7" s="36">
        <v>104.5</v>
      </c>
      <c r="AA7" s="36">
        <v>108.5</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2528.9</v>
      </c>
      <c r="AT7" s="36">
        <v>6973</v>
      </c>
      <c r="AU7" s="36">
        <v>4811.32</v>
      </c>
      <c r="AV7" s="36">
        <v>810.67</v>
      </c>
      <c r="AW7" s="36">
        <v>1138.72</v>
      </c>
      <c r="AX7" s="36">
        <v>1197.1099999999999</v>
      </c>
      <c r="AY7" s="36">
        <v>1002.64</v>
      </c>
      <c r="AZ7" s="36">
        <v>1164.51</v>
      </c>
      <c r="BA7" s="36">
        <v>434.72</v>
      </c>
      <c r="BB7" s="36">
        <v>416.14</v>
      </c>
      <c r="BC7" s="36">
        <v>262.74</v>
      </c>
      <c r="BD7" s="36">
        <v>276.82</v>
      </c>
      <c r="BE7" s="36">
        <v>269.93</v>
      </c>
      <c r="BF7" s="36">
        <v>259.17</v>
      </c>
      <c r="BG7" s="36">
        <v>254.95</v>
      </c>
      <c r="BH7" s="36">
        <v>243.85</v>
      </c>
      <c r="BI7" s="36">
        <v>532.29999999999995</v>
      </c>
      <c r="BJ7" s="36">
        <v>520.29999999999995</v>
      </c>
      <c r="BK7" s="36">
        <v>498.27</v>
      </c>
      <c r="BL7" s="36">
        <v>495.76</v>
      </c>
      <c r="BM7" s="36">
        <v>487.22</v>
      </c>
      <c r="BN7" s="36">
        <v>276.38</v>
      </c>
      <c r="BO7" s="36">
        <v>103.34</v>
      </c>
      <c r="BP7" s="36">
        <v>109.7</v>
      </c>
      <c r="BQ7" s="36">
        <v>107.28</v>
      </c>
      <c r="BR7" s="36">
        <v>100.34</v>
      </c>
      <c r="BS7" s="36">
        <v>106.26</v>
      </c>
      <c r="BT7" s="36">
        <v>90.17</v>
      </c>
      <c r="BU7" s="36">
        <v>90.69</v>
      </c>
      <c r="BV7" s="36">
        <v>90.64</v>
      </c>
      <c r="BW7" s="36">
        <v>93.66</v>
      </c>
      <c r="BX7" s="36">
        <v>92.76</v>
      </c>
      <c r="BY7" s="36">
        <v>104.99</v>
      </c>
      <c r="BZ7" s="36">
        <v>160.4</v>
      </c>
      <c r="CA7" s="36">
        <v>150.88</v>
      </c>
      <c r="CB7" s="36">
        <v>154.41</v>
      </c>
      <c r="CC7" s="36">
        <v>165.91</v>
      </c>
      <c r="CD7" s="36">
        <v>156.65</v>
      </c>
      <c r="CE7" s="36">
        <v>210.28</v>
      </c>
      <c r="CF7" s="36">
        <v>211.08</v>
      </c>
      <c r="CG7" s="36">
        <v>213.52</v>
      </c>
      <c r="CH7" s="36">
        <v>208.21</v>
      </c>
      <c r="CI7" s="36">
        <v>208.67</v>
      </c>
      <c r="CJ7" s="36">
        <v>163.72</v>
      </c>
      <c r="CK7" s="36">
        <v>62.91</v>
      </c>
      <c r="CL7" s="36">
        <v>62.73</v>
      </c>
      <c r="CM7" s="36">
        <v>62.66</v>
      </c>
      <c r="CN7" s="36">
        <v>60.56</v>
      </c>
      <c r="CO7" s="36">
        <v>59.69</v>
      </c>
      <c r="CP7" s="36">
        <v>50.49</v>
      </c>
      <c r="CQ7" s="36">
        <v>49.69</v>
      </c>
      <c r="CR7" s="36">
        <v>49.77</v>
      </c>
      <c r="CS7" s="36">
        <v>49.22</v>
      </c>
      <c r="CT7" s="36">
        <v>49.08</v>
      </c>
      <c r="CU7" s="36">
        <v>59.76</v>
      </c>
      <c r="CV7" s="36">
        <v>95.86</v>
      </c>
      <c r="CW7" s="36">
        <v>94.76</v>
      </c>
      <c r="CX7" s="36">
        <v>94</v>
      </c>
      <c r="CY7" s="36">
        <v>93.33</v>
      </c>
      <c r="CZ7" s="36">
        <v>93.1</v>
      </c>
      <c r="DA7" s="36">
        <v>78.7</v>
      </c>
      <c r="DB7" s="36">
        <v>80.010000000000005</v>
      </c>
      <c r="DC7" s="36">
        <v>79.98</v>
      </c>
      <c r="DD7" s="36">
        <v>79.48</v>
      </c>
      <c r="DE7" s="36">
        <v>79.3</v>
      </c>
      <c r="DF7" s="36">
        <v>89.95</v>
      </c>
      <c r="DG7" s="36">
        <v>48.01</v>
      </c>
      <c r="DH7" s="36">
        <v>50.3</v>
      </c>
      <c r="DI7" s="36">
        <v>51.68</v>
      </c>
      <c r="DJ7" s="36">
        <v>53.05</v>
      </c>
      <c r="DK7" s="36">
        <v>54.84</v>
      </c>
      <c r="DL7" s="36">
        <v>34.24</v>
      </c>
      <c r="DM7" s="36">
        <v>35.18</v>
      </c>
      <c r="DN7" s="36">
        <v>36.43</v>
      </c>
      <c r="DO7" s="36">
        <v>46.12</v>
      </c>
      <c r="DP7" s="36">
        <v>47.44</v>
      </c>
      <c r="DQ7" s="36">
        <v>47.18</v>
      </c>
      <c r="DR7" s="36">
        <v>10.57</v>
      </c>
      <c r="DS7" s="36">
        <v>16.32</v>
      </c>
      <c r="DT7" s="36">
        <v>46.59</v>
      </c>
      <c r="DU7" s="36">
        <v>50.21</v>
      </c>
      <c r="DV7" s="36">
        <v>49.83</v>
      </c>
      <c r="DW7" s="36">
        <v>6.81</v>
      </c>
      <c r="DX7" s="36">
        <v>8.41</v>
      </c>
      <c r="DY7" s="36">
        <v>8.7200000000000006</v>
      </c>
      <c r="DZ7" s="36">
        <v>9.86</v>
      </c>
      <c r="EA7" s="36">
        <v>11.16</v>
      </c>
      <c r="EB7" s="36">
        <v>13.18</v>
      </c>
      <c r="EC7" s="36">
        <v>0</v>
      </c>
      <c r="ED7" s="36">
        <v>0</v>
      </c>
      <c r="EE7" s="36">
        <v>0.43</v>
      </c>
      <c r="EF7" s="36">
        <v>0.35</v>
      </c>
      <c r="EG7" s="36">
        <v>1.75</v>
      </c>
      <c r="EH7" s="36">
        <v>0.82</v>
      </c>
      <c r="EI7" s="36">
        <v>0.66</v>
      </c>
      <c r="EJ7" s="36">
        <v>0.64</v>
      </c>
      <c r="EK7" s="36">
        <v>0.56000000000000005</v>
      </c>
      <c r="EL7" s="36">
        <v>0.65</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森谷　克美</cp:lastModifiedBy>
  <dcterms:created xsi:type="dcterms:W3CDTF">2017-02-01T08:46:17Z</dcterms:created>
  <dcterms:modified xsi:type="dcterms:W3CDTF">2017-02-22T07:33:46Z</dcterms:modified>
  <cp:category/>
</cp:coreProperties>
</file>