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Q8"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<sst xmlns="http://schemas.openxmlformats.org/spreadsheetml/2006/main" count="218" uniqueCount="108">
  <si>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</si>
  <si>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</si>
  <si>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</si>
  <si>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</si>
  <si>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</si>
  <si>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</si>
  <si>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</si>
  <si>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</si>
  <si>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</si>
  <si>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</si>
  <si>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</si>
  <si>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</si>
  <si>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</si>
  <si>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</si>
  <si>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</si>
  <si>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</si>
  <si>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</si>
  <si>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</si>
  <si>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</si>
  <si>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</si>
  <si>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</si>
  <si>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</si>
  <si>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</si>
  <si>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</si>
  <si>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</si>
  <si>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</si>
  <si>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</si>
  <si>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</si>
  <si>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</si>
  <si>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</si>
  <si>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</si>
  <si>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</si>
  <si>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</si>
  <si>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</si>
  <si>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</si>
  <si>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</si>
  <si>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</si>
  <si>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</si>
  <si>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</si>
  <si>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</si>
  <si>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</si>
  <si>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</si>
  <si>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</si>
  <si>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</si>
  <si>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</si>
  <si>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</si>
  <si>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</si>
  <si>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</si>
  <si>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</si>
  <si>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</si>
  <si>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</si>
  <si>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</si>
  <si>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</si>
  <si>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</si>
  <si>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</si>
  <si>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</si>
  <si>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</si>
  <si>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</si>
  <si>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</si>
  <si>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</si>
  <si>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</si>
  <si>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</si>
  <si>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</si>
  <si>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</si>
  <si>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</si>
  <si>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</si>
  <si>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</si>
  <si>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</si>
  <si>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</si>
  <si>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</si>
  <si>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</si>
  <si>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</si>
  <si>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</si>
  <si>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</si>
  <si>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</si>
  <si>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</si>
  <si>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</si>
  <si>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</si>
  <si>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</si>
  <si>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</si>
  <si>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</si>
  <si>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</si>
  <si>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</si>
  <si>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</si>
  <si>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</si>
  <si>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</si>
  <si>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</si>
  <si>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</si>
  <si>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</si>
  <si>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</si>
  <si>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</si>
  <si>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</si>
  <si>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</si>
  <si>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新宮市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</si>
  <si>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</si>
  <si>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</si>
  <si>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</si>
  <si>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</si>
  <si>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</si>
  <si>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</si>
  <si>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</si>
  <si>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</si>
  <si>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</si>
  <si>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</si>
  <si>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</si>
  <si>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③管路更新率については、施設が比較的新しく耐用年数に達していない為、平均値と比較出来ないが、今後、管路の老朽化に伴う計画的な管路更新が必要である。</t>
    <rPh sb="1" eb="3">
      <t>カンロ</t>
    </rPh>
    <rPh sb="3" eb="5">
      <t>コウシン</t>
    </rPh>
    <rPh sb="5" eb="6">
      <t>リツ</t>
    </rPh>
    <rPh sb="12" eb="14">
      <t>シセツ</t>
    </rPh>
    <rPh sb="15" eb="17">
      <t>ヒカク</t>
    </rPh>
    <rPh sb="17" eb="18">
      <t>テキ</t>
    </rPh>
    <rPh sb="18" eb="19">
      <t>アタラ</t>
    </rPh>
    <rPh sb="21" eb="23">
      <t>タイヨウ</t>
    </rPh>
    <rPh sb="23" eb="25">
      <t>ネンスウ</t>
    </rPh>
    <rPh sb="26" eb="27">
      <t>タッ</t>
    </rPh>
    <rPh sb="32" eb="33">
      <t>タメ</t>
    </rPh>
    <rPh sb="34" eb="37">
      <t>ヘイキンチ</t>
    </rPh>
    <rPh sb="38" eb="40">
      <t>ヒカク</t>
    </rPh>
    <rPh sb="40" eb="42">
      <t>デキ</t>
    </rPh>
    <rPh sb="46" eb="48">
      <t>コンゴ</t>
    </rPh>
    <rPh sb="49" eb="51">
      <t>カンロ</t>
    </rPh>
    <rPh sb="52" eb="55">
      <t>ロウキュウカ</t>
    </rPh>
    <rPh sb="56" eb="57">
      <t>トモナ</t>
    </rPh>
    <rPh sb="58" eb="61">
      <t>ケイカクテキ</t>
    </rPh>
    <rPh sb="62" eb="64">
      <t>カンロ</t>
    </rPh>
    <rPh sb="64" eb="66">
      <t>コウシン</t>
    </rPh>
    <rPh sb="67" eb="69">
      <t>ヒツヨウ</t>
    </rPh>
    <phoneticPr fontId="4"/>
  </si>
  <si>
    <t>収益的収支比率は、昨年度の料金改定により給水収益が増えたものの、一般会計からの繰入金に依存せざるを得ない状況及び企業債残高対給水収益比率が平均値より高い為、適正な料金設定の検討が必要である。</t>
    <rPh sb="0" eb="3">
      <t>シュウエキテキ</t>
    </rPh>
    <rPh sb="3" eb="5">
      <t>シュウシ</t>
    </rPh>
    <rPh sb="5" eb="7">
      <t>ヒリツ</t>
    </rPh>
    <rPh sb="9" eb="11">
      <t>サクネン</t>
    </rPh>
    <rPh sb="11" eb="12">
      <t>ド</t>
    </rPh>
    <rPh sb="13" eb="15">
      <t>リョウキン</t>
    </rPh>
    <rPh sb="15" eb="17">
      <t>カイテイ</t>
    </rPh>
    <rPh sb="20" eb="22">
      <t>キュウスイ</t>
    </rPh>
    <rPh sb="22" eb="24">
      <t>シュウエキ</t>
    </rPh>
    <rPh sb="25" eb="26">
      <t>フ</t>
    </rPh>
    <rPh sb="32" eb="34">
      <t>イッパン</t>
    </rPh>
    <rPh sb="34" eb="36">
      <t>カイケイ</t>
    </rPh>
    <rPh sb="39" eb="41">
      <t>クリイレ</t>
    </rPh>
    <rPh sb="41" eb="42">
      <t>キン</t>
    </rPh>
    <rPh sb="43" eb="45">
      <t>イゾン</t>
    </rPh>
    <rPh sb="49" eb="50">
      <t>エ</t>
    </rPh>
    <rPh sb="52" eb="54">
      <t>ジョウキョウ</t>
    </rPh>
    <rPh sb="54" eb="55">
      <t>オヨ</t>
    </rPh>
    <rPh sb="56" eb="58">
      <t>キギョウ</t>
    </rPh>
    <rPh sb="58" eb="59">
      <t>サイ</t>
    </rPh>
    <rPh sb="59" eb="61">
      <t>ザンダカ</t>
    </rPh>
    <rPh sb="61" eb="62">
      <t>ツイ</t>
    </rPh>
    <rPh sb="62" eb="64">
      <t>キュウスイ</t>
    </rPh>
    <rPh sb="64" eb="66">
      <t>シュウエキ</t>
    </rPh>
    <rPh sb="66" eb="68">
      <t>ヒリツ</t>
    </rPh>
    <rPh sb="69" eb="72">
      <t>ヘイキンチ</t>
    </rPh>
    <rPh sb="74" eb="75">
      <t>タカ</t>
    </rPh>
    <rPh sb="76" eb="77">
      <t>タメ</t>
    </rPh>
    <rPh sb="78" eb="80">
      <t>テキセイ</t>
    </rPh>
    <rPh sb="81" eb="83">
      <t>リョウキン</t>
    </rPh>
    <rPh sb="83" eb="85">
      <t>セッテイ</t>
    </rPh>
    <rPh sb="86" eb="88">
      <t>ケントウ</t>
    </rPh>
    <rPh sb="89" eb="91">
      <t>ヒツヨウ</t>
    </rPh>
    <phoneticPr fontId="4"/>
  </si>
  <si>
    <t>①収益的収支比率は、平成２３年災の復興に伴う傾向の為、水道料金の伸びは見られるが、今後も財源の確保の為、料金改定が必要である。
④企業債残高対給水収益比率は、平均値を上回っており料金収入に対し、企業債残高が多いことを示している。
現状の料金水準では、今後も企業債に依存せざるを得ない状況にあり、適正な料金設定についての検討が必要である。
⑤料金回収率は、平均値より少し上回っているが、給水にかかる費用が給水収益で賄えていない状況であり料金改定が必要である。
⑥給水原価は、平均値と比べ上回っている年度が多く、更なる経費削減に取り組む必要がある。
⑦施設利用率は、平均値と比べ上回っており、今後も施設の効率化を継続して行う。
⑧有収率は、平均値と比べ少し上回っているが、施設の稼働が収益に繋がっていない状況であり、各施設の水質向上確保に伴う末端ドレン配水量の調整及び今後も漏水調査による有収率向上の施策を引き続き行う。</t>
    <rPh sb="1" eb="4">
      <t>シュウエキテキ</t>
    </rPh>
    <rPh sb="4" eb="6">
      <t>シュウシ</t>
    </rPh>
    <rPh sb="6" eb="8">
      <t>ヒリツ</t>
    </rPh>
    <rPh sb="10" eb="12">
      <t>ヘイセイ</t>
    </rPh>
    <rPh sb="14" eb="15">
      <t>ネン</t>
    </rPh>
    <rPh sb="17" eb="19">
      <t>フッコウ</t>
    </rPh>
    <rPh sb="25" eb="26">
      <t>タメ</t>
    </rPh>
    <rPh sb="27" eb="29">
      <t>スイドウ</t>
    </rPh>
    <rPh sb="29" eb="31">
      <t>リョウキン</t>
    </rPh>
    <rPh sb="32" eb="33">
      <t>ノ</t>
    </rPh>
    <rPh sb="35" eb="36">
      <t>ミ</t>
    </rPh>
    <rPh sb="41" eb="43">
      <t>コンゴ</t>
    </rPh>
    <rPh sb="44" eb="46">
      <t>ザイゲン</t>
    </rPh>
    <rPh sb="47" eb="49">
      <t>カクホ</t>
    </rPh>
    <rPh sb="50" eb="51">
      <t>タメ</t>
    </rPh>
    <rPh sb="52" eb="54">
      <t>リョウキン</t>
    </rPh>
    <rPh sb="54" eb="56">
      <t>カイテイ</t>
    </rPh>
    <rPh sb="57" eb="59">
      <t>ヒツヨウ</t>
    </rPh>
    <rPh sb="66" eb="68">
      <t>キギョウ</t>
    </rPh>
    <rPh sb="68" eb="69">
      <t>サイ</t>
    </rPh>
    <rPh sb="69" eb="71">
      <t>ザンダカ</t>
    </rPh>
    <rPh sb="71" eb="72">
      <t>タイ</t>
    </rPh>
    <rPh sb="72" eb="74">
      <t>キュウスイ</t>
    </rPh>
    <rPh sb="74" eb="76">
      <t>シュウエキ</t>
    </rPh>
    <rPh sb="76" eb="78">
      <t>ヒリツ</t>
    </rPh>
    <rPh sb="80" eb="83">
      <t>ヘイキンチ</t>
    </rPh>
    <rPh sb="84" eb="86">
      <t>ウワマワ</t>
    </rPh>
    <rPh sb="90" eb="92">
      <t>リョウキン</t>
    </rPh>
    <rPh sb="92" eb="94">
      <t>シュウニュウ</t>
    </rPh>
    <rPh sb="95" eb="96">
      <t>タイ</t>
    </rPh>
    <rPh sb="98" eb="100">
      <t>キギョウ</t>
    </rPh>
    <rPh sb="100" eb="101">
      <t>サイ</t>
    </rPh>
    <rPh sb="101" eb="103">
      <t>ザンダカ</t>
    </rPh>
    <rPh sb="104" eb="105">
      <t>オオ</t>
    </rPh>
    <rPh sb="109" eb="110">
      <t>シメ</t>
    </rPh>
    <rPh sb="116" eb="118">
      <t>ゲンジョウ</t>
    </rPh>
    <rPh sb="119" eb="121">
      <t>リョウキン</t>
    </rPh>
    <rPh sb="121" eb="123">
      <t>スイジュン</t>
    </rPh>
    <rPh sb="126" eb="128">
      <t>コンゴ</t>
    </rPh>
    <rPh sb="129" eb="131">
      <t>キギョウ</t>
    </rPh>
    <rPh sb="131" eb="132">
      <t>サイ</t>
    </rPh>
    <rPh sb="133" eb="135">
      <t>イゾン</t>
    </rPh>
    <rPh sb="139" eb="140">
      <t>エ</t>
    </rPh>
    <rPh sb="142" eb="144">
      <t>ジョウキョウ</t>
    </rPh>
    <rPh sb="148" eb="150">
      <t>テキセイ</t>
    </rPh>
    <rPh sb="151" eb="153">
      <t>リョウキン</t>
    </rPh>
    <rPh sb="153" eb="155">
      <t>セッテイ</t>
    </rPh>
    <rPh sb="160" eb="162">
      <t>ケントウ</t>
    </rPh>
    <rPh sb="163" eb="165">
      <t>ヒツヨウ</t>
    </rPh>
    <rPh sb="172" eb="174">
      <t>リョウキン</t>
    </rPh>
    <rPh sb="174" eb="176">
      <t>カイシュウ</t>
    </rPh>
    <rPh sb="176" eb="177">
      <t>リツ</t>
    </rPh>
    <rPh sb="179" eb="181">
      <t>ヘイキン</t>
    </rPh>
    <rPh sb="181" eb="182">
      <t>チ</t>
    </rPh>
    <rPh sb="184" eb="185">
      <t>スコ</t>
    </rPh>
    <rPh sb="186" eb="188">
      <t>ウワマワ</t>
    </rPh>
    <rPh sb="194" eb="196">
      <t>キュウスイ</t>
    </rPh>
    <rPh sb="200" eb="202">
      <t>ヒヨウ</t>
    </rPh>
    <rPh sb="203" eb="205">
      <t>キュウスイ</t>
    </rPh>
    <rPh sb="205" eb="207">
      <t>シュウエキ</t>
    </rPh>
    <rPh sb="208" eb="209">
      <t>マカナ</t>
    </rPh>
    <rPh sb="214" eb="216">
      <t>ジョウキョウ</t>
    </rPh>
    <rPh sb="219" eb="221">
      <t>リョウキン</t>
    </rPh>
    <rPh sb="221" eb="223">
      <t>カイテイ</t>
    </rPh>
    <rPh sb="224" eb="226">
      <t>ヒツヨウ</t>
    </rPh>
    <rPh sb="233" eb="235">
      <t>キュウスイ</t>
    </rPh>
    <rPh sb="235" eb="237">
      <t>ゲンカ</t>
    </rPh>
    <rPh sb="239" eb="242">
      <t>ヘイキンチ</t>
    </rPh>
    <rPh sb="243" eb="244">
      <t>クラ</t>
    </rPh>
    <rPh sb="245" eb="247">
      <t>ウワマワ</t>
    </rPh>
    <rPh sb="251" eb="253">
      <t>ネンド</t>
    </rPh>
    <rPh sb="254" eb="255">
      <t>オオ</t>
    </rPh>
    <rPh sb="257" eb="258">
      <t>サラ</t>
    </rPh>
    <rPh sb="260" eb="262">
      <t>ケイヒ</t>
    </rPh>
    <rPh sb="262" eb="264">
      <t>サクゲン</t>
    </rPh>
    <rPh sb="265" eb="266">
      <t>ト</t>
    </rPh>
    <rPh sb="267" eb="268">
      <t>ク</t>
    </rPh>
    <rPh sb="269" eb="271">
      <t>ヒツヨウ</t>
    </rPh>
    <rPh sb="278" eb="280">
      <t>シセツ</t>
    </rPh>
    <rPh sb="280" eb="282">
      <t>リヨウ</t>
    </rPh>
    <rPh sb="282" eb="283">
      <t>リツ</t>
    </rPh>
    <rPh sb="285" eb="288">
      <t>ヘイキンチ</t>
    </rPh>
    <rPh sb="289" eb="290">
      <t>クラ</t>
    </rPh>
    <rPh sb="291" eb="293">
      <t>ウワマワ</t>
    </rPh>
    <rPh sb="298" eb="300">
      <t>コンゴ</t>
    </rPh>
    <rPh sb="301" eb="303">
      <t>シセツ</t>
    </rPh>
    <rPh sb="304" eb="307">
      <t>コウリツカ</t>
    </rPh>
    <rPh sb="308" eb="310">
      <t>ケイゾク</t>
    </rPh>
    <rPh sb="312" eb="313">
      <t>オコナ</t>
    </rPh>
    <rPh sb="318" eb="321">
      <t>ユウシュウリツ</t>
    </rPh>
    <rPh sb="323" eb="326">
      <t>ヘイキンチ</t>
    </rPh>
    <rPh sb="327" eb="328">
      <t>クラ</t>
    </rPh>
    <rPh sb="329" eb="330">
      <t>スコ</t>
    </rPh>
    <rPh sb="339" eb="341">
      <t>シセツ</t>
    </rPh>
    <rPh sb="342" eb="344">
      <t>カドウ</t>
    </rPh>
    <rPh sb="345" eb="347">
      <t>シュウエキ</t>
    </rPh>
    <rPh sb="348" eb="349">
      <t>ツナ</t>
    </rPh>
    <rPh sb="355" eb="357">
      <t>ジョウキョウ</t>
    </rPh>
    <rPh sb="361" eb="362">
      <t>カク</t>
    </rPh>
    <rPh sb="362" eb="364">
      <t>シセツ</t>
    </rPh>
    <rPh sb="365" eb="367">
      <t>スイシツ</t>
    </rPh>
    <rPh sb="367" eb="369">
      <t>コウジョウ</t>
    </rPh>
    <rPh sb="369" eb="371">
      <t>カクホ</t>
    </rPh>
    <rPh sb="372" eb="373">
      <t>トモナ</t>
    </rPh>
    <rPh sb="374" eb="376">
      <t>マッタン</t>
    </rPh>
    <rPh sb="379" eb="381">
      <t>ハイスイ</t>
    </rPh>
    <rPh sb="381" eb="382">
      <t>リョウ</t>
    </rPh>
    <rPh sb="383" eb="385">
      <t>チョウセイ</t>
    </rPh>
    <rPh sb="385" eb="386">
      <t>オヨ</t>
    </rPh>
    <rPh sb="387" eb="389">
      <t>コンゴ</t>
    </rPh>
    <rPh sb="390" eb="392">
      <t>ロウスイ</t>
    </rPh>
    <rPh sb="392" eb="394">
      <t>チョウサ</t>
    </rPh>
    <rPh sb="397" eb="400">
      <t>ユウシュウリツ</t>
    </rPh>
    <rPh sb="400" eb="402">
      <t>コウジョウ</t>
    </rPh>
    <rPh sb="403" eb="404">
      <t>セ</t>
    </rPh>
    <rPh sb="404" eb="405">
      <t>サク</t>
    </rPh>
    <rPh sb="406" eb="407">
      <t>ヒ</t>
    </rPh>
    <rPh sb="408" eb="409">
      <t>ツヅ</t>
    </rPh>
    <rPh sb="410" eb="41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</si>
</sst>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0.08</c:v>
                </c:pt>
              </c:numCache>
            </c:numRef>
          </c:val>
        </c:ser>
        <c:dLbls>
          <c:showLegendKey val="0"/>
          <c:showVal val="0"/>
          <c:showCatName val="0"/>
          <c:showSerName val="0"/>
          <c:showPercent val="0"/>
          <c:showBubbleSize val="0"/>
        </c:dLbls>
        <c:gapWidth val="150"/>
        <c:axId val="162543488"/>
        <c:axId val="16256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62543488"/>
        <c:axId val="162562048"/>
      </c:lineChart>
      <c:dateAx>
        <c:axId val="162543488"/>
        <c:scaling>
          <c:orientation val="minMax"/>
        </c:scaling>
        <c:delete val="1"/>
        <c:axPos val="b"/>
        <c:numFmt formatCode="ge" sourceLinked="1"/>
        <c:majorTickMark val="none"/>
        <c:minorTickMark val="none"/>
        <c:tickLblPos val="none"/>
        <c:crossAx val="162562048"/>
        <c:crosses val="autoZero"/>
        <c:auto val="1"/>
        <c:lblOffset val="100"/>
        <c:baseTimeUnit val="years"/>
      </c:dateAx>
      <c:valAx>
        <c:axId val="16256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4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57.4</c:v>
                </c:pt>
                <c:pt idx="1">
                  <c:v>60.74</c:v>
                </c:pt>
                <c:pt idx="2">
                  <c:v>74.430000000000007</c:v>
                </c:pt>
                <c:pt idx="3">
                  <c:v>65.73</c:v>
                </c:pt>
                <c:pt idx="4">
                  <c:v>55.14</c:v>
                </c:pt>
              </c:numCache>
            </c:numRef>
          </c:val>
        </c:ser>
        <c:dLbls>
          <c:showLegendKey val="0"/>
          <c:showVal val="0"/>
          <c:showCatName val="0"/>
          <c:showSerName val="0"/>
          <c:showPercent val="0"/>
          <c:showBubbleSize val="0"/>
        </c:dLbls>
        <c:gapWidth val="150"/>
        <c:axId val="162822400"/>
        <c:axId val="16285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162822400"/>
        <c:axId val="162857344"/>
      </c:lineChart>
      <c:dateAx>
        <c:axId val="162822400"/>
        <c:scaling>
          <c:orientation val="minMax"/>
        </c:scaling>
        <c:delete val="1"/>
        <c:axPos val="b"/>
        <c:numFmt formatCode="ge" sourceLinked="1"/>
        <c:majorTickMark val="none"/>
        <c:minorTickMark val="none"/>
        <c:tickLblPos val="none"/>
        <c:crossAx val="162857344"/>
        <c:crosses val="autoZero"/>
        <c:auto val="1"/>
        <c:lblOffset val="100"/>
        <c:baseTimeUnit val="years"/>
      </c:dateAx>
      <c:valAx>
        <c:axId val="16285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79.75</c:v>
                </c:pt>
                <c:pt idx="1">
                  <c:v>66.099999999999994</c:v>
                </c:pt>
                <c:pt idx="2">
                  <c:v>60.14</c:v>
                </c:pt>
                <c:pt idx="3">
                  <c:v>66.78</c:v>
                </c:pt>
                <c:pt idx="4">
                  <c:v>76.64</c:v>
                </c:pt>
              </c:numCache>
            </c:numRef>
          </c:val>
        </c:ser>
        <c:dLbls>
          <c:showLegendKey val="0"/>
          <c:showVal val="0"/>
          <c:showCatName val="0"/>
          <c:showSerName val="0"/>
          <c:showPercent val="0"/>
          <c:showBubbleSize val="0"/>
        </c:dLbls>
        <c:gapWidth val="150"/>
        <c:axId val="162887552"/>
        <c:axId val="16289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162887552"/>
        <c:axId val="162893824"/>
      </c:lineChart>
      <c:dateAx>
        <c:axId val="162887552"/>
        <c:scaling>
          <c:orientation val="minMax"/>
        </c:scaling>
        <c:delete val="1"/>
        <c:axPos val="b"/>
        <c:numFmt formatCode="ge" sourceLinked="1"/>
        <c:majorTickMark val="none"/>
        <c:minorTickMark val="none"/>
        <c:tickLblPos val="none"/>
        <c:crossAx val="162893824"/>
        <c:crosses val="autoZero"/>
        <c:auto val="1"/>
        <c:lblOffset val="100"/>
        <c:baseTimeUnit val="years"/>
      </c:dateAx>
      <c:valAx>
        <c:axId val="1628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39.49</c:v>
                </c:pt>
                <c:pt idx="1">
                  <c:v>45.86</c:v>
                </c:pt>
                <c:pt idx="2">
                  <c:v>48.24</c:v>
                </c:pt>
                <c:pt idx="3">
                  <c:v>55.21</c:v>
                </c:pt>
                <c:pt idx="4">
                  <c:v>57.28</c:v>
                </c:pt>
              </c:numCache>
            </c:numRef>
          </c:val>
        </c:ser>
        <c:dLbls>
          <c:showLegendKey val="0"/>
          <c:showVal val="0"/>
          <c:showCatName val="0"/>
          <c:showSerName val="0"/>
          <c:showPercent val="0"/>
          <c:showBubbleSize val="0"/>
        </c:dLbls>
        <c:gapWidth val="150"/>
        <c:axId val="162399744"/>
        <c:axId val="16240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162399744"/>
        <c:axId val="162401664"/>
      </c:lineChart>
      <c:dateAx>
        <c:axId val="162399744"/>
        <c:scaling>
          <c:orientation val="minMax"/>
        </c:scaling>
        <c:delete val="1"/>
        <c:axPos val="b"/>
        <c:numFmt formatCode="ge" sourceLinked="1"/>
        <c:majorTickMark val="none"/>
        <c:minorTickMark val="none"/>
        <c:tickLblPos val="none"/>
        <c:crossAx val="162401664"/>
        <c:crosses val="autoZero"/>
        <c:auto val="1"/>
        <c:lblOffset val="100"/>
        <c:baseTimeUnit val="years"/>
      </c:dateAx>
      <c:valAx>
        <c:axId val="1624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444416"/>
        <c:axId val="1624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444416"/>
        <c:axId val="162446336"/>
      </c:lineChart>
      <c:dateAx>
        <c:axId val="162444416"/>
        <c:scaling>
          <c:orientation val="minMax"/>
        </c:scaling>
        <c:delete val="1"/>
        <c:axPos val="b"/>
        <c:numFmt formatCode="ge" sourceLinked="1"/>
        <c:majorTickMark val="none"/>
        <c:minorTickMark val="none"/>
        <c:tickLblPos val="none"/>
        <c:crossAx val="162446336"/>
        <c:crosses val="autoZero"/>
        <c:auto val="1"/>
        <c:lblOffset val="100"/>
        <c:baseTimeUnit val="years"/>
      </c:dateAx>
      <c:valAx>
        <c:axId val="1624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4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607872"/>
        <c:axId val="1626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607872"/>
        <c:axId val="162609792"/>
      </c:lineChart>
      <c:dateAx>
        <c:axId val="162607872"/>
        <c:scaling>
          <c:orientation val="minMax"/>
        </c:scaling>
        <c:delete val="1"/>
        <c:axPos val="b"/>
        <c:numFmt formatCode="ge" sourceLinked="1"/>
        <c:majorTickMark val="none"/>
        <c:minorTickMark val="none"/>
        <c:tickLblPos val="none"/>
        <c:crossAx val="162609792"/>
        <c:crosses val="autoZero"/>
        <c:auto val="1"/>
        <c:lblOffset val="100"/>
        <c:baseTimeUnit val="years"/>
      </c:dateAx>
      <c:valAx>
        <c:axId val="1626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0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652928"/>
        <c:axId val="16265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652928"/>
        <c:axId val="162654848"/>
      </c:lineChart>
      <c:dateAx>
        <c:axId val="162652928"/>
        <c:scaling>
          <c:orientation val="minMax"/>
        </c:scaling>
        <c:delete val="1"/>
        <c:axPos val="b"/>
        <c:numFmt formatCode="ge" sourceLinked="1"/>
        <c:majorTickMark val="none"/>
        <c:minorTickMark val="none"/>
        <c:tickLblPos val="none"/>
        <c:crossAx val="162654848"/>
        <c:crosses val="autoZero"/>
        <c:auto val="1"/>
        <c:lblOffset val="100"/>
        <c:baseTimeUnit val="years"/>
      </c:dateAx>
      <c:valAx>
        <c:axId val="16265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697600"/>
        <c:axId val="16269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697600"/>
        <c:axId val="162699520"/>
      </c:lineChart>
      <c:dateAx>
        <c:axId val="162697600"/>
        <c:scaling>
          <c:orientation val="minMax"/>
        </c:scaling>
        <c:delete val="1"/>
        <c:axPos val="b"/>
        <c:numFmt formatCode="ge" sourceLinked="1"/>
        <c:majorTickMark val="none"/>
        <c:minorTickMark val="none"/>
        <c:tickLblPos val="none"/>
        <c:crossAx val="162699520"/>
        <c:crosses val="autoZero"/>
        <c:auto val="1"/>
        <c:lblOffset val="100"/>
        <c:baseTimeUnit val="years"/>
      </c:dateAx>
      <c:valAx>
        <c:axId val="16269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4605.45</c:v>
                </c:pt>
                <c:pt idx="1">
                  <c:v>4895.6099999999997</c:v>
                </c:pt>
                <c:pt idx="2">
                  <c:v>4279.04</c:v>
                </c:pt>
                <c:pt idx="3">
                  <c:v>3569.38</c:v>
                </c:pt>
                <c:pt idx="4">
                  <c:v>2666.9</c:v>
                </c:pt>
              </c:numCache>
            </c:numRef>
          </c:val>
        </c:ser>
        <c:dLbls>
          <c:showLegendKey val="0"/>
          <c:showVal val="0"/>
          <c:showCatName val="0"/>
          <c:showSerName val="0"/>
          <c:showPercent val="0"/>
          <c:showBubbleSize val="0"/>
        </c:dLbls>
        <c:gapWidth val="150"/>
        <c:axId val="163000320"/>
        <c:axId val="16300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163000320"/>
        <c:axId val="163002240"/>
      </c:lineChart>
      <c:dateAx>
        <c:axId val="163000320"/>
        <c:scaling>
          <c:orientation val="minMax"/>
        </c:scaling>
        <c:delete val="1"/>
        <c:axPos val="b"/>
        <c:numFmt formatCode="ge" sourceLinked="1"/>
        <c:majorTickMark val="none"/>
        <c:minorTickMark val="none"/>
        <c:tickLblPos val="none"/>
        <c:crossAx val="163002240"/>
        <c:crosses val="autoZero"/>
        <c:auto val="1"/>
        <c:lblOffset val="100"/>
        <c:baseTimeUnit val="years"/>
      </c:dateAx>
      <c:valAx>
        <c:axId val="1630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12.58</c:v>
                </c:pt>
                <c:pt idx="1">
                  <c:v>12.42</c:v>
                </c:pt>
                <c:pt idx="2">
                  <c:v>15.74</c:v>
                </c:pt>
                <c:pt idx="3">
                  <c:v>16.91</c:v>
                </c:pt>
                <c:pt idx="4">
                  <c:v>26.33</c:v>
                </c:pt>
              </c:numCache>
            </c:numRef>
          </c:val>
        </c:ser>
        <c:dLbls>
          <c:showLegendKey val="0"/>
          <c:showVal val="0"/>
          <c:showCatName val="0"/>
          <c:showSerName val="0"/>
          <c:showPercent val="0"/>
          <c:showBubbleSize val="0"/>
        </c:dLbls>
        <c:gapWidth val="150"/>
        <c:axId val="163032448"/>
        <c:axId val="16303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163032448"/>
        <c:axId val="163038720"/>
      </c:lineChart>
      <c:dateAx>
        <c:axId val="163032448"/>
        <c:scaling>
          <c:orientation val="minMax"/>
        </c:scaling>
        <c:delete val="1"/>
        <c:axPos val="b"/>
        <c:numFmt formatCode="ge" sourceLinked="1"/>
        <c:majorTickMark val="none"/>
        <c:minorTickMark val="none"/>
        <c:tickLblPos val="none"/>
        <c:crossAx val="163038720"/>
        <c:crosses val="autoZero"/>
        <c:auto val="1"/>
        <c:lblOffset val="100"/>
        <c:baseTimeUnit val="years"/>
      </c:dateAx>
      <c:valAx>
        <c:axId val="16303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722.61</c:v>
                </c:pt>
                <c:pt idx="1">
                  <c:v>746.86</c:v>
                </c:pt>
                <c:pt idx="2">
                  <c:v>577.51</c:v>
                </c:pt>
                <c:pt idx="3">
                  <c:v>622.32000000000005</c:v>
                </c:pt>
                <c:pt idx="4">
                  <c:v>562.48</c:v>
                </c:pt>
              </c:numCache>
            </c:numRef>
          </c:val>
        </c:ser>
        <c:dLbls>
          <c:showLegendKey val="0"/>
          <c:showVal val="0"/>
          <c:showCatName val="0"/>
          <c:showSerName val="0"/>
          <c:showPercent val="0"/>
          <c:showBubbleSize val="0"/>
        </c:dLbls>
        <c:gapWidth val="150"/>
        <c:axId val="162806400"/>
        <c:axId val="1628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162806400"/>
        <c:axId val="162808576"/>
      </c:lineChart>
      <c:dateAx>
        <c:axId val="162806400"/>
        <c:scaling>
          <c:orientation val="minMax"/>
        </c:scaling>
        <c:delete val="1"/>
        <c:axPos val="b"/>
        <c:numFmt formatCode="ge" sourceLinked="1"/>
        <c:majorTickMark val="none"/>
        <c:minorTickMark val="none"/>
        <c:tickLblPos val="none"/>
        <c:crossAx val="162808576"/>
        <c:crosses val="autoZero"/>
        <c:auto val="1"/>
        <c:lblOffset val="100"/>
        <c:baseTimeUnit val="years"/>
      </c:dateAx>
      <c:valAx>
        <c:axId val="16280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0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N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和歌山県　新宮市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30431</v>
      </c>
      <c r="AJ8" s="74"/>
      <c r="AK8" s="74"/>
      <c r="AL8" s="74"/>
      <c r="AM8" s="74"/>
      <c r="AN8" s="74"/>
      <c r="AO8" s="74"/>
      <c r="AP8" s="75"/>
      <c r="AQ8" s="56">
        <f>データ!R6</f>
        <v>255.23</v>
      </c>
      <c r="AR8" s="56"/>
      <c r="AS8" s="56"/>
      <c r="AT8" s="56"/>
      <c r="AU8" s="56"/>
      <c r="AV8" s="56"/>
      <c r="AW8" s="56"/>
      <c r="AX8" s="56"/>
      <c r="AY8" s="56">
        <f>データ!S6</f>
        <v>119.23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4.49</v>
      </c>
      <c r="S10" s="56"/>
      <c r="T10" s="56"/>
      <c r="U10" s="56"/>
      <c r="V10" s="56"/>
      <c r="W10" s="56"/>
      <c r="X10" s="56"/>
      <c r="Y10" s="56"/>
      <c r="Z10" s="64">
        <f>データ!P6</f>
        <v>1965</v>
      </c>
      <c r="AA10" s="64"/>
      <c r="AB10" s="64"/>
      <c r="AC10" s="64"/>
      <c r="AD10" s="64"/>
      <c r="AE10" s="64"/>
      <c r="AF10" s="64"/>
      <c r="AG10" s="64"/>
      <c r="AH10" s="2"/>
      <c r="AI10" s="64">
        <f>データ!T6</f>
        <v>1355</v>
      </c>
      <c r="AJ10" s="64"/>
      <c r="AK10" s="64"/>
      <c r="AL10" s="64"/>
      <c r="AM10" s="64"/>
      <c r="AN10" s="64"/>
      <c r="AO10" s="64"/>
      <c r="AP10" s="64"/>
      <c r="AQ10" s="56">
        <f>データ!U6</f>
        <v>76.13</v>
      </c>
      <c r="AR10" s="56"/>
      <c r="AS10" s="56"/>
      <c r="AT10" s="56"/>
      <c r="AU10" s="56"/>
      <c r="AV10" s="56"/>
      <c r="AW10" s="56"/>
      <c r="AX10" s="56"/>
      <c r="AY10" s="56">
        <f>データ!V6</f>
        <v>17.8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302074</v>
      </c>
      <c r="D6" s="31">
        <f t="shared" si="3"/>
        <v>47</v>
      </c>
      <c r="E6" s="31">
        <f t="shared" si="3"/>
        <v>1</v>
      </c>
      <c r="F6" s="31">
        <f t="shared" si="3"/>
        <v>0</v>
      </c>
      <c r="G6" s="31">
        <f t="shared" si="3"/>
        <v>0</v>
      </c>
      <c r="H6" s="31" t="str">
        <f t="shared" si="3"/>
        <v>和歌山県　新宮市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4.49</v>
      </c>
      <c r="P6" s="32">
        <f t="shared" si="3"/>
        <v>1965</v>
      </c>
      <c r="Q6" s="32">
        <f t="shared" si="3"/>
        <v>30431</v>
      </c>
      <c r="R6" s="32">
        <f t="shared" si="3"/>
        <v>255.23</v>
      </c>
      <c r="S6" s="32">
        <f t="shared" si="3"/>
        <v>119.23</v>
      </c>
      <c r="T6" s="32">
        <f t="shared" si="3"/>
        <v>1355</v>
      </c>
      <c r="U6" s="32">
        <f t="shared" si="3"/>
        <v>76.13</v>
      </c>
      <c r="V6" s="32">
        <f t="shared" si="3"/>
        <v>17.8</v>
      </c>
      <c r="W6" s="33">
        <f>IF(W7="",NA(),W7)</f>
        <v>39.49</v>
      </c>
      <c r="X6" s="33">
        <f t="shared" ref="X6:AF6" si="4">IF(X7="",NA(),X7)</f>
        <v>45.86</v>
      </c>
      <c r="Y6" s="33">
        <f t="shared" si="4"/>
        <v>48.24</v>
      </c>
      <c r="Z6" s="33">
        <f t="shared" si="4"/>
        <v>55.21</v>
      </c>
      <c r="AA6" s="33">
        <f t="shared" si="4"/>
        <v>57.28</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4605.45</v>
      </c>
      <c r="BE6" s="33">
        <f t="shared" ref="BE6:BM6" si="7">IF(BE7="",NA(),BE7)</f>
        <v>4895.6099999999997</v>
      </c>
      <c r="BF6" s="33">
        <f t="shared" si="7"/>
        <v>4279.04</v>
      </c>
      <c r="BG6" s="33">
        <f t="shared" si="7"/>
        <v>3569.38</v>
      </c>
      <c r="BH6" s="33">
        <f t="shared" si="7"/>
        <v>2666.9</v>
      </c>
      <c r="BI6" s="33">
        <f t="shared" si="7"/>
        <v>1442.51</v>
      </c>
      <c r="BJ6" s="33">
        <f t="shared" si="7"/>
        <v>1496.15</v>
      </c>
      <c r="BK6" s="33">
        <f t="shared" si="7"/>
        <v>1462.56</v>
      </c>
      <c r="BL6" s="33">
        <f t="shared" si="7"/>
        <v>1486.62</v>
      </c>
      <c r="BM6" s="33">
        <f t="shared" si="7"/>
        <v>1510.14</v>
      </c>
      <c r="BN6" s="32" t="str">
        <f>IF(BN7="","",IF(BN7="-","【-】","【"&amp;SUBSTITUTE(TEXT(BN7,"#,##0.00"),"-","△")&amp;"】"))</f>
        <v>【1,242.90】</v>
      </c>
      <c r="BO6" s="33">
        <f>IF(BO7="",NA(),BO7)</f>
        <v>12.58</v>
      </c>
      <c r="BP6" s="33">
        <f t="shared" ref="BP6:BX6" si="8">IF(BP7="",NA(),BP7)</f>
        <v>12.42</v>
      </c>
      <c r="BQ6" s="33">
        <f t="shared" si="8"/>
        <v>15.74</v>
      </c>
      <c r="BR6" s="33">
        <f t="shared" si="8"/>
        <v>16.91</v>
      </c>
      <c r="BS6" s="33">
        <f t="shared" si="8"/>
        <v>26.33</v>
      </c>
      <c r="BT6" s="33">
        <f t="shared" si="8"/>
        <v>33.299999999999997</v>
      </c>
      <c r="BU6" s="33">
        <f t="shared" si="8"/>
        <v>33.01</v>
      </c>
      <c r="BV6" s="33">
        <f t="shared" si="8"/>
        <v>32.39</v>
      </c>
      <c r="BW6" s="33">
        <f t="shared" si="8"/>
        <v>24.39</v>
      </c>
      <c r="BX6" s="33">
        <f t="shared" si="8"/>
        <v>22.67</v>
      </c>
      <c r="BY6" s="32" t="str">
        <f>IF(BY7="","",IF(BY7="-","【-】","【"&amp;SUBSTITUTE(TEXT(BY7,"#,##0.00"),"-","△")&amp;"】"))</f>
        <v>【33.35】</v>
      </c>
      <c r="BZ6" s="33">
        <f>IF(BZ7="",NA(),BZ7)</f>
        <v>722.61</v>
      </c>
      <c r="CA6" s="33">
        <f t="shared" ref="CA6:CI6" si="9">IF(CA7="",NA(),CA7)</f>
        <v>746.86</v>
      </c>
      <c r="CB6" s="33">
        <f t="shared" si="9"/>
        <v>577.51</v>
      </c>
      <c r="CC6" s="33">
        <f t="shared" si="9"/>
        <v>622.32000000000005</v>
      </c>
      <c r="CD6" s="33">
        <f t="shared" si="9"/>
        <v>562.48</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57.4</v>
      </c>
      <c r="CL6" s="33">
        <f t="shared" ref="CL6:CT6" si="10">IF(CL7="",NA(),CL7)</f>
        <v>60.74</v>
      </c>
      <c r="CM6" s="33">
        <f t="shared" si="10"/>
        <v>74.430000000000007</v>
      </c>
      <c r="CN6" s="33">
        <f t="shared" si="10"/>
        <v>65.73</v>
      </c>
      <c r="CO6" s="33">
        <f t="shared" si="10"/>
        <v>55.14</v>
      </c>
      <c r="CP6" s="33">
        <f t="shared" si="10"/>
        <v>50.66</v>
      </c>
      <c r="CQ6" s="33">
        <f t="shared" si="10"/>
        <v>51.11</v>
      </c>
      <c r="CR6" s="33">
        <f t="shared" si="10"/>
        <v>50.49</v>
      </c>
      <c r="CS6" s="33">
        <f t="shared" si="10"/>
        <v>48.36</v>
      </c>
      <c r="CT6" s="33">
        <f t="shared" si="10"/>
        <v>48.7</v>
      </c>
      <c r="CU6" s="32" t="str">
        <f>IF(CU7="","",IF(CU7="-","【-】","【"&amp;SUBSTITUTE(TEXT(CU7,"#,##0.00"),"-","△")&amp;"】"))</f>
        <v>【57.58】</v>
      </c>
      <c r="CV6" s="33">
        <f>IF(CV7="",NA(),CV7)</f>
        <v>79.75</v>
      </c>
      <c r="CW6" s="33">
        <f t="shared" ref="CW6:DE6" si="11">IF(CW7="",NA(),CW7)</f>
        <v>66.099999999999994</v>
      </c>
      <c r="CX6" s="33">
        <f t="shared" si="11"/>
        <v>60.14</v>
      </c>
      <c r="CY6" s="33">
        <f t="shared" si="11"/>
        <v>66.78</v>
      </c>
      <c r="CZ6" s="33">
        <f t="shared" si="11"/>
        <v>76.64</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0.08</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302074</v>
      </c>
      <c r="D7" s="35">
        <v>47</v>
      </c>
      <c r="E7" s="35">
        <v>1</v>
      </c>
      <c r="F7" s="35">
        <v>0</v>
      </c>
      <c r="G7" s="35">
        <v>0</v>
      </c>
      <c r="H7" s="35" t="s">
        <v>93</v>
      </c>
      <c r="I7" s="35" t="s">
        <v>94</v>
      </c>
      <c r="J7" s="35" t="s">
        <v>95</v>
      </c>
      <c r="K7" s="35" t="s">
        <v>96</v>
      </c>
      <c r="L7" s="35" t="s">
        <v>97</v>
      </c>
      <c r="M7" s="36" t="s">
        <v>98</v>
      </c>
      <c r="N7" s="36" t="s">
        <v>99</v>
      </c>
      <c r="O7" s="36">
        <v>4.49</v>
      </c>
      <c r="P7" s="36">
        <v>1965</v>
      </c>
      <c r="Q7" s="36">
        <v>30431</v>
      </c>
      <c r="R7" s="36">
        <v>255.23</v>
      </c>
      <c r="S7" s="36">
        <v>119.23</v>
      </c>
      <c r="T7" s="36">
        <v>1355</v>
      </c>
      <c r="U7" s="36">
        <v>76.13</v>
      </c>
      <c r="V7" s="36">
        <v>17.8</v>
      </c>
      <c r="W7" s="36">
        <v>39.49</v>
      </c>
      <c r="X7" s="36">
        <v>45.86</v>
      </c>
      <c r="Y7" s="36">
        <v>48.24</v>
      </c>
      <c r="Z7" s="36">
        <v>55.21</v>
      </c>
      <c r="AA7" s="36">
        <v>57.28</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4605.45</v>
      </c>
      <c r="BE7" s="36">
        <v>4895.6099999999997</v>
      </c>
      <c r="BF7" s="36">
        <v>4279.04</v>
      </c>
      <c r="BG7" s="36">
        <v>3569.38</v>
      </c>
      <c r="BH7" s="36">
        <v>2666.9</v>
      </c>
      <c r="BI7" s="36">
        <v>1442.51</v>
      </c>
      <c r="BJ7" s="36">
        <v>1496.15</v>
      </c>
      <c r="BK7" s="36">
        <v>1462.56</v>
      </c>
      <c r="BL7" s="36">
        <v>1486.62</v>
      </c>
      <c r="BM7" s="36">
        <v>1510.14</v>
      </c>
      <c r="BN7" s="36">
        <v>1242.9000000000001</v>
      </c>
      <c r="BO7" s="36">
        <v>12.58</v>
      </c>
      <c r="BP7" s="36">
        <v>12.42</v>
      </c>
      <c r="BQ7" s="36">
        <v>15.74</v>
      </c>
      <c r="BR7" s="36">
        <v>16.91</v>
      </c>
      <c r="BS7" s="36">
        <v>26.33</v>
      </c>
      <c r="BT7" s="36">
        <v>33.299999999999997</v>
      </c>
      <c r="BU7" s="36">
        <v>33.01</v>
      </c>
      <c r="BV7" s="36">
        <v>32.39</v>
      </c>
      <c r="BW7" s="36">
        <v>24.39</v>
      </c>
      <c r="BX7" s="36">
        <v>22.67</v>
      </c>
      <c r="BY7" s="36">
        <v>33.35</v>
      </c>
      <c r="BZ7" s="36">
        <v>722.61</v>
      </c>
      <c r="CA7" s="36">
        <v>746.86</v>
      </c>
      <c r="CB7" s="36">
        <v>577.51</v>
      </c>
      <c r="CC7" s="36">
        <v>622.32000000000005</v>
      </c>
      <c r="CD7" s="36">
        <v>562.48</v>
      </c>
      <c r="CE7" s="36">
        <v>526.57000000000005</v>
      </c>
      <c r="CF7" s="36">
        <v>523.08000000000004</v>
      </c>
      <c r="CG7" s="36">
        <v>530.83000000000004</v>
      </c>
      <c r="CH7" s="36">
        <v>734.18</v>
      </c>
      <c r="CI7" s="36">
        <v>789.62</v>
      </c>
      <c r="CJ7" s="36">
        <v>524.69000000000005</v>
      </c>
      <c r="CK7" s="36">
        <v>57.4</v>
      </c>
      <c r="CL7" s="36">
        <v>60.74</v>
      </c>
      <c r="CM7" s="36">
        <v>74.430000000000007</v>
      </c>
      <c r="CN7" s="36">
        <v>65.73</v>
      </c>
      <c r="CO7" s="36">
        <v>55.14</v>
      </c>
      <c r="CP7" s="36">
        <v>50.66</v>
      </c>
      <c r="CQ7" s="36">
        <v>51.11</v>
      </c>
      <c r="CR7" s="36">
        <v>50.49</v>
      </c>
      <c r="CS7" s="36">
        <v>48.36</v>
      </c>
      <c r="CT7" s="36">
        <v>48.7</v>
      </c>
      <c r="CU7" s="36">
        <v>57.58</v>
      </c>
      <c r="CV7" s="36">
        <v>79.75</v>
      </c>
      <c r="CW7" s="36">
        <v>66.099999999999994</v>
      </c>
      <c r="CX7" s="36">
        <v>60.14</v>
      </c>
      <c r="CY7" s="36">
        <v>66.78</v>
      </c>
      <c r="CZ7" s="36">
        <v>76.64</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0.08</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Wakayama Prefecture</cp:lastModifiedBy>
  <cp:lastPrinted>2017-02-10T01:14:07Z</cp:lastPrinted>
  <dcterms:created xsi:type="dcterms:W3CDTF">2016-12-02T02:20:07Z</dcterms:created>
  <dcterms:modified xsi:type="dcterms:W3CDTF">2017-02-10T01:14:09Z</dcterms:modified>
</cp:coreProperties>
</file>