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<sst xmlns="http://schemas.openxmlformats.org/spreadsheetml/2006/main" count="217" uniqueCount="107">
  <si>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</si>
  <si>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</si>
  <si>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</si>
  <si>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</si>
  <si>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</si>
  <si>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</si>
  <si>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</si>
  <si>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</si>
  <si>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</si>
  <si>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</si>
  <si>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</si>
  <si>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</si>
  <si>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</si>
  <si>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</si>
  <si>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</si>
  <si>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</si>
  <si>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</si>
  <si>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</si>
  <si>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</si>
  <si>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</si>
  <si>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</si>
  <si>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</si>
  <si>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</si>
  <si>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</si>
  <si>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</si>
  <si>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</si>
  <si>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</si>
  <si>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</si>
  <si>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</si>
  <si>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</si>
  <si>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</si>
  <si>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</si>
  <si>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</si>
  <si>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</si>
  <si>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</si>
  <si>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</si>
  <si>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</si>
  <si>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</si>
  <si>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</si>
  <si>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</si>
  <si>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</si>
  <si>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</si>
  <si>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</si>
  <si>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</si>
  <si>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</si>
  <si>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</si>
  <si>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</si>
  <si>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</si>
  <si>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</si>
  <si>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</si>
  <si>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</si>
  <si>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</si>
  <si>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</si>
  <si>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</si>
  <si>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</si>
  <si>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</si>
  <si>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</si>
  <si>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</si>
  <si>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</si>
  <si>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</si>
  <si>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</si>
  <si>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</si>
  <si>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</si>
  <si>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</si>
  <si>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</si>
  <si>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</si>
  <si>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</si>
  <si>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</si>
  <si>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</si>
  <si>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</si>
  <si>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</si>
  <si>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</si>
  <si>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</si>
  <si>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</si>
  <si>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</si>
  <si>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</si>
  <si>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</si>
  <si>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</si>
  <si>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</si>
  <si>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</si>
  <si>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</si>
  <si>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</si>
  <si>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</si>
  <si>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</si>
  <si>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</si>
  <si>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</si>
  <si>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</si>
  <si>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</si>
  <si>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</si>
  <si>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</si>
  <si>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</si>
  <si>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</si>
  <si>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</si>
  <si>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御坊市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</si>
  <si>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</si>
  <si>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</si>
  <si>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</si>
  <si>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</si>
  <si>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</si>
  <si>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</si>
  <si>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</si>
  <si>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</si>
  <si>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</si>
  <si>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</si>
  <si>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①経常収支比率、②累積欠損金比率、③流動比率、④企業債残高対給水収益比率、⑤料金回収率、⑥給水原価、⑧有収率の各当該値は、経年比較及び類似団体平均値との比較ではおおむね良好と言えます。
　③流動比率は平成２６年度に大幅に比率が減少していますが、これは地方公営企業会計の見直しにより、平成２５年度まで資本の一部であった借入資本金を、負債に表示変更することとなったために生じたものです。このことによる事業運営への影響はありません。当該値は短期的な財務安全性が高いと言えます。
　④企業債残高対給水収益比率は給水収益が微減したものの、企業債残高の減少により１６．４２ポイント改善しています。
　⑦施設利用率は類似団体平均値を下回っており、また経年変化も減少傾向にあります。今後も水需要の減少とともに下がっていくと思われます。平成２７年度の最大稼働率は５３．７％、負荷率は８７．９％です。前年度と比較し大幅な変化は見られません。今後これらの数値の推移を注視しながら施設の規模や能力の妥当性について検証していく必要があります。
　⑧有収率については現状比較的高い割合でありますが、引き続き漏水等原因を特定し対策を講じていきます。</t>
    <rPh sb="2" eb="4">
      <t>ケイジョウ</t>
    </rPh>
    <rPh sb="4" eb="6">
      <t>シュウシ</t>
    </rPh>
    <rPh sb="6" eb="8">
      <t>ヒリツ</t>
    </rPh>
    <rPh sb="10" eb="12">
      <t>ルイセキ</t>
    </rPh>
    <rPh sb="12" eb="15">
      <t>ケッソンキン</t>
    </rPh>
    <rPh sb="15" eb="17">
      <t>ヒリツ</t>
    </rPh>
    <rPh sb="39" eb="41">
      <t>リョウキン</t>
    </rPh>
    <rPh sb="41" eb="43">
      <t>カイシュウ</t>
    </rPh>
    <rPh sb="43" eb="44">
      <t>リツ</t>
    </rPh>
    <rPh sb="46" eb="48">
      <t>キュウスイ</t>
    </rPh>
    <rPh sb="48" eb="50">
      <t>ゲンカ</t>
    </rPh>
    <rPh sb="56" eb="57">
      <t>カク</t>
    </rPh>
    <rPh sb="62" eb="64">
      <t>ケイネン</t>
    </rPh>
    <rPh sb="64" eb="66">
      <t>ヒカク</t>
    </rPh>
    <rPh sb="66" eb="67">
      <t>オヨ</t>
    </rPh>
    <rPh sb="68" eb="70">
      <t>ルイジ</t>
    </rPh>
    <rPh sb="70" eb="72">
      <t>ダンタイ</t>
    </rPh>
    <rPh sb="72" eb="75">
      <t>ヘイキンチ</t>
    </rPh>
    <rPh sb="77" eb="79">
      <t>ヒカク</t>
    </rPh>
    <rPh sb="85" eb="87">
      <t>リョウコウ</t>
    </rPh>
    <rPh sb="88" eb="89">
      <t>イ</t>
    </rPh>
    <rPh sb="96" eb="98">
      <t>リュウドウ</t>
    </rPh>
    <rPh sb="98" eb="100">
      <t>ヒリツ</t>
    </rPh>
    <rPh sb="101" eb="103">
      <t>ヘイセイ</t>
    </rPh>
    <rPh sb="105" eb="107">
      <t>ネンド</t>
    </rPh>
    <rPh sb="108" eb="110">
      <t>オオハバ</t>
    </rPh>
    <rPh sb="111" eb="113">
      <t>ヒリツ</t>
    </rPh>
    <rPh sb="114" eb="116">
      <t>ゲンショウ</t>
    </rPh>
    <rPh sb="126" eb="128">
      <t>チホウ</t>
    </rPh>
    <rPh sb="128" eb="130">
      <t>コウエイ</t>
    </rPh>
    <rPh sb="130" eb="132">
      <t>キギョウ</t>
    </rPh>
    <rPh sb="132" eb="134">
      <t>カイケイ</t>
    </rPh>
    <rPh sb="135" eb="137">
      <t>ミナオ</t>
    </rPh>
    <rPh sb="142" eb="144">
      <t>ヘイセイ</t>
    </rPh>
    <rPh sb="146" eb="147">
      <t>ネン</t>
    </rPh>
    <rPh sb="147" eb="148">
      <t>ド</t>
    </rPh>
    <rPh sb="150" eb="152">
      <t>シホン</t>
    </rPh>
    <rPh sb="153" eb="155">
      <t>イチブ</t>
    </rPh>
    <rPh sb="159" eb="161">
      <t>カリイレ</t>
    </rPh>
    <rPh sb="161" eb="163">
      <t>シホン</t>
    </rPh>
    <rPh sb="163" eb="164">
      <t>キン</t>
    </rPh>
    <rPh sb="166" eb="168">
      <t>フサイ</t>
    </rPh>
    <rPh sb="169" eb="171">
      <t>ヒョウジ</t>
    </rPh>
    <rPh sb="171" eb="173">
      <t>ヘンコウ</t>
    </rPh>
    <rPh sb="184" eb="185">
      <t>ショウ</t>
    </rPh>
    <rPh sb="199" eb="201">
      <t>ジギョウ</t>
    </rPh>
    <rPh sb="201" eb="203">
      <t>ウンエイ</t>
    </rPh>
    <rPh sb="205" eb="207">
      <t>エイキョウ</t>
    </rPh>
    <rPh sb="214" eb="216">
      <t>トウガイ</t>
    </rPh>
    <rPh sb="216" eb="217">
      <t>チ</t>
    </rPh>
    <rPh sb="218" eb="221">
      <t>タンキテキ</t>
    </rPh>
    <rPh sb="222" eb="224">
      <t>ザイム</t>
    </rPh>
    <rPh sb="224" eb="227">
      <t>アンゼンセイ</t>
    </rPh>
    <rPh sb="228" eb="229">
      <t>タカ</t>
    </rPh>
    <rPh sb="231" eb="232">
      <t>イ</t>
    </rPh>
    <rPh sb="252" eb="254">
      <t>キュウスイ</t>
    </rPh>
    <rPh sb="254" eb="256">
      <t>シュウエキ</t>
    </rPh>
    <rPh sb="257" eb="259">
      <t>ビゲン</t>
    </rPh>
    <rPh sb="271" eb="273">
      <t>ゲンショウ</t>
    </rPh>
    <rPh sb="285" eb="287">
      <t>カイゼン</t>
    </rPh>
    <rPh sb="296" eb="298">
      <t>シセツ</t>
    </rPh>
    <rPh sb="298" eb="301">
      <t>リヨウリツ</t>
    </rPh>
    <rPh sb="302" eb="304">
      <t>ルイジ</t>
    </rPh>
    <rPh sb="304" eb="306">
      <t>ダンタイ</t>
    </rPh>
    <rPh sb="306" eb="309">
      <t>ヘイキンチ</t>
    </rPh>
    <rPh sb="310" eb="312">
      <t>シタマワ</t>
    </rPh>
    <rPh sb="319" eb="321">
      <t>ケイネン</t>
    </rPh>
    <rPh sb="321" eb="323">
      <t>ヘンカ</t>
    </rPh>
    <rPh sb="324" eb="326">
      <t>ゲンショウ</t>
    </rPh>
    <rPh sb="326" eb="328">
      <t>ケイコウ</t>
    </rPh>
    <rPh sb="334" eb="336">
      <t>コンゴ</t>
    </rPh>
    <rPh sb="337" eb="338">
      <t>ミズ</t>
    </rPh>
    <rPh sb="338" eb="340">
      <t>ジュヨウ</t>
    </rPh>
    <rPh sb="341" eb="343">
      <t>ゲンショウ</t>
    </rPh>
    <rPh sb="347" eb="348">
      <t>サ</t>
    </rPh>
    <rPh sb="354" eb="355">
      <t>オモ</t>
    </rPh>
    <rPh sb="360" eb="362">
      <t>ヘイセイ</t>
    </rPh>
    <rPh sb="364" eb="366">
      <t>ネンド</t>
    </rPh>
    <rPh sb="367" eb="369">
      <t>サイダイ</t>
    </rPh>
    <rPh sb="369" eb="371">
      <t>カドウ</t>
    </rPh>
    <rPh sb="371" eb="372">
      <t>リツ</t>
    </rPh>
    <rPh sb="379" eb="381">
      <t>フカ</t>
    </rPh>
    <rPh sb="381" eb="382">
      <t>リツ</t>
    </rPh>
    <rPh sb="391" eb="394">
      <t>ゼンネンド</t>
    </rPh>
    <rPh sb="395" eb="397">
      <t>ヒカク</t>
    </rPh>
    <rPh sb="398" eb="400">
      <t>オオハバ</t>
    </rPh>
    <rPh sb="401" eb="403">
      <t>ヘンカ</t>
    </rPh>
    <rPh sb="404" eb="405">
      <t>ミ</t>
    </rPh>
    <rPh sb="411" eb="413">
      <t>コンゴ</t>
    </rPh>
    <rPh sb="417" eb="419">
      <t>スウチ</t>
    </rPh>
    <rPh sb="420" eb="422">
      <t>スイイ</t>
    </rPh>
    <rPh sb="423" eb="425">
      <t>チュウシ</t>
    </rPh>
    <rPh sb="429" eb="431">
      <t>シセツ</t>
    </rPh>
    <rPh sb="432" eb="434">
      <t>キボ</t>
    </rPh>
    <rPh sb="435" eb="437">
      <t>ノウリョク</t>
    </rPh>
    <rPh sb="438" eb="441">
      <t>ダトウセイ</t>
    </rPh>
    <rPh sb="445" eb="447">
      <t>ケンショウ</t>
    </rPh>
    <rPh sb="451" eb="453">
      <t>ヒツヨウ</t>
    </rPh>
    <phoneticPr fontId="24"/>
  </si>
  <si>
    <t>　①有形固定資産減価償却率、②管路経年化率の指標は、ともに上昇傾向にあり、施設の経年化が進行している状況です。管路については１９７０年代の第３次拡張事業により布設された管路が法定耐用年数（４０年）を迎え、今後も増加することが予測されます。
　また③管路更新率については、平成２７年度は微増しております。類似団体平均値との比較では低い数値となっており、平成２３年度以降減少傾向にありましたがこれは配水池等の基幹施設の耐震化を優先して実施したことが要因です。
　今後は、管路の更新投資を増やす必要があり、中長期的視点における設備投資計画を検討し、類似団体平均値を目標とした適切な管路更新に取り組んでいきたいと考えております。</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2" eb="24">
      <t>シヒョウ</t>
    </rPh>
    <rPh sb="29" eb="31">
      <t>ジョウショウ</t>
    </rPh>
    <rPh sb="31" eb="33">
      <t>ケイコウ</t>
    </rPh>
    <rPh sb="37" eb="39">
      <t>シセツ</t>
    </rPh>
    <rPh sb="40" eb="43">
      <t>ケイネンカ</t>
    </rPh>
    <rPh sb="44" eb="46">
      <t>シンコウ</t>
    </rPh>
    <rPh sb="50" eb="52">
      <t>ジョウキョウ</t>
    </rPh>
    <rPh sb="55" eb="57">
      <t>カンロ</t>
    </rPh>
    <rPh sb="66" eb="68">
      <t>ネンダイ</t>
    </rPh>
    <rPh sb="69" eb="70">
      <t>ダイ</t>
    </rPh>
    <rPh sb="71" eb="72">
      <t>ジ</t>
    </rPh>
    <rPh sb="72" eb="74">
      <t>カクチョウ</t>
    </rPh>
    <rPh sb="74" eb="76">
      <t>ジギョウ</t>
    </rPh>
    <rPh sb="79" eb="81">
      <t>フセツ</t>
    </rPh>
    <rPh sb="84" eb="86">
      <t>カンロ</t>
    </rPh>
    <rPh sb="87" eb="89">
      <t>ホウテイ</t>
    </rPh>
    <rPh sb="89" eb="91">
      <t>タイヨウ</t>
    </rPh>
    <rPh sb="91" eb="93">
      <t>ネンスウ</t>
    </rPh>
    <rPh sb="96" eb="97">
      <t>ネン</t>
    </rPh>
    <rPh sb="99" eb="100">
      <t>ムカ</t>
    </rPh>
    <rPh sb="102" eb="104">
      <t>コンゴ</t>
    </rPh>
    <rPh sb="105" eb="107">
      <t>ゾウカ</t>
    </rPh>
    <rPh sb="112" eb="114">
      <t>ヨソク</t>
    </rPh>
    <rPh sb="124" eb="126">
      <t>カンロ</t>
    </rPh>
    <rPh sb="126" eb="128">
      <t>コウシン</t>
    </rPh>
    <rPh sb="128" eb="129">
      <t>リツ</t>
    </rPh>
    <rPh sb="151" eb="153">
      <t>ルイジ</t>
    </rPh>
    <rPh sb="153" eb="155">
      <t>ダンタイ</t>
    </rPh>
    <rPh sb="155" eb="158">
      <t>ヘイキンチ</t>
    </rPh>
    <rPh sb="160" eb="162">
      <t>ヒカク</t>
    </rPh>
    <rPh sb="164" eb="165">
      <t>ヒク</t>
    </rPh>
    <rPh sb="166" eb="168">
      <t>スウチ</t>
    </rPh>
    <rPh sb="175" eb="177">
      <t>ヘイセイ</t>
    </rPh>
    <rPh sb="179" eb="181">
      <t>ネンド</t>
    </rPh>
    <rPh sb="181" eb="183">
      <t>イコウ</t>
    </rPh>
    <rPh sb="183" eb="185">
      <t>ゲンショウ</t>
    </rPh>
    <rPh sb="185" eb="187">
      <t>ケイコウ</t>
    </rPh>
    <rPh sb="197" eb="201">
      <t>ハイスイチトウ</t>
    </rPh>
    <rPh sb="202" eb="204">
      <t>キカン</t>
    </rPh>
    <rPh sb="204" eb="206">
      <t>シセツ</t>
    </rPh>
    <rPh sb="207" eb="210">
      <t>タイシンカ</t>
    </rPh>
    <rPh sb="211" eb="213">
      <t>ユウセン</t>
    </rPh>
    <rPh sb="215" eb="217">
      <t>ジッシ</t>
    </rPh>
    <rPh sb="222" eb="224">
      <t>ヨウイン</t>
    </rPh>
    <rPh sb="229" eb="231">
      <t>コンゴ</t>
    </rPh>
    <rPh sb="233" eb="235">
      <t>カンロ</t>
    </rPh>
    <rPh sb="236" eb="238">
      <t>コウシン</t>
    </rPh>
    <rPh sb="238" eb="240">
      <t>トウシ</t>
    </rPh>
    <rPh sb="241" eb="242">
      <t>フ</t>
    </rPh>
    <rPh sb="244" eb="246">
      <t>ヒツヨウ</t>
    </rPh>
    <rPh sb="250" eb="254">
      <t>チュウチョウキテキ</t>
    </rPh>
    <rPh sb="254" eb="256">
      <t>シテン</t>
    </rPh>
    <rPh sb="260" eb="262">
      <t>セツビ</t>
    </rPh>
    <rPh sb="262" eb="264">
      <t>トウシ</t>
    </rPh>
    <rPh sb="264" eb="266">
      <t>ケイカク</t>
    </rPh>
    <rPh sb="267" eb="269">
      <t>ケントウ</t>
    </rPh>
    <rPh sb="271" eb="273">
      <t>ルイジ</t>
    </rPh>
    <rPh sb="273" eb="275">
      <t>ダンタイ</t>
    </rPh>
    <rPh sb="275" eb="278">
      <t>ヘイキンチ</t>
    </rPh>
    <rPh sb="279" eb="281">
      <t>モクヒョウ</t>
    </rPh>
    <rPh sb="284" eb="286">
      <t>テキセツ</t>
    </rPh>
    <rPh sb="287" eb="289">
      <t>カンロ</t>
    </rPh>
    <rPh sb="289" eb="291">
      <t>コウシン</t>
    </rPh>
    <rPh sb="292" eb="293">
      <t>ト</t>
    </rPh>
    <rPh sb="294" eb="295">
      <t>ク</t>
    </rPh>
    <rPh sb="302" eb="303">
      <t>カンガ</t>
    </rPh>
    <phoneticPr fontId="24"/>
  </si>
  <si>
    <t>　本市の水道施設は、１９７０年代の第３次拡張事業以降に整備されたものが多く残存しており、経年による老朽化が進行し、大規模な更新時代を迎えることとなり老朽化対策が課題となります。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ます。
　とりわけ管路更新については、一時的に事業費が偏在することから、管路の管種や重要度・老朽度等を勘案した上で優先順位を設定し、設備投資の平準化を図りながら取り組んでいきます。</t>
    <rPh sb="1" eb="2">
      <t>ホン</t>
    </rPh>
    <rPh sb="2" eb="3">
      <t>シ</t>
    </rPh>
    <rPh sb="4" eb="6">
      <t>スイドウ</t>
    </rPh>
    <rPh sb="6" eb="8">
      <t>シセツ</t>
    </rPh>
    <rPh sb="14" eb="16">
      <t>ネンダイ</t>
    </rPh>
    <rPh sb="17" eb="18">
      <t>ダイ</t>
    </rPh>
    <rPh sb="19" eb="20">
      <t>ジ</t>
    </rPh>
    <rPh sb="20" eb="22">
      <t>カクチョウ</t>
    </rPh>
    <rPh sb="22" eb="24">
      <t>ジギョウ</t>
    </rPh>
    <rPh sb="24" eb="26">
      <t>イコウ</t>
    </rPh>
    <rPh sb="27" eb="29">
      <t>セイビ</t>
    </rPh>
    <rPh sb="35" eb="36">
      <t>オオ</t>
    </rPh>
    <rPh sb="37" eb="39">
      <t>ザンゾン</t>
    </rPh>
    <rPh sb="44" eb="46">
      <t>ケイネン</t>
    </rPh>
    <rPh sb="49" eb="52">
      <t>ロウキュウカ</t>
    </rPh>
    <rPh sb="53" eb="55">
      <t>シンコウ</t>
    </rPh>
    <rPh sb="57" eb="60">
      <t>ダイキボ</t>
    </rPh>
    <rPh sb="61" eb="63">
      <t>コウシン</t>
    </rPh>
    <rPh sb="63" eb="65">
      <t>ジダイ</t>
    </rPh>
    <rPh sb="66" eb="67">
      <t>ムカ</t>
    </rPh>
    <rPh sb="74" eb="77">
      <t>ロウキュウカ</t>
    </rPh>
    <rPh sb="77" eb="79">
      <t>タイサク</t>
    </rPh>
    <rPh sb="80" eb="82">
      <t>カダイ</t>
    </rPh>
    <rPh sb="90" eb="92">
      <t>スイドウ</t>
    </rPh>
    <rPh sb="92" eb="94">
      <t>ジギョウ</t>
    </rPh>
    <rPh sb="95" eb="96">
      <t>ト</t>
    </rPh>
    <rPh sb="97" eb="98">
      <t>マ</t>
    </rPh>
    <rPh sb="99" eb="101">
      <t>カンキョウ</t>
    </rPh>
    <rPh sb="103" eb="105">
      <t>ジンコウ</t>
    </rPh>
    <rPh sb="105" eb="107">
      <t>ゲンショウ</t>
    </rPh>
    <rPh sb="107" eb="109">
      <t>ジダイ</t>
    </rPh>
    <rPh sb="110" eb="112">
      <t>トウライ</t>
    </rPh>
    <rPh sb="116" eb="119">
      <t>セッスイガタ</t>
    </rPh>
    <rPh sb="119" eb="121">
      <t>シャカイ</t>
    </rPh>
    <rPh sb="123" eb="125">
      <t>イコウ</t>
    </rPh>
    <rPh sb="130" eb="132">
      <t>リョウキン</t>
    </rPh>
    <rPh sb="132" eb="134">
      <t>シュウニュウ</t>
    </rPh>
    <rPh sb="135" eb="137">
      <t>ゲンショウ</t>
    </rPh>
    <rPh sb="138" eb="140">
      <t>ヨソウ</t>
    </rPh>
    <rPh sb="146" eb="148">
      <t>ジゾク</t>
    </rPh>
    <rPh sb="148" eb="150">
      <t>カノウ</t>
    </rPh>
    <rPh sb="151" eb="153">
      <t>スイドウ</t>
    </rPh>
    <rPh sb="153" eb="155">
      <t>ジギョウ</t>
    </rPh>
    <rPh sb="156" eb="158">
      <t>ジツゲン</t>
    </rPh>
    <rPh sb="165" eb="168">
      <t>チュウチョウキ</t>
    </rPh>
    <rPh sb="169" eb="171">
      <t>コウシン</t>
    </rPh>
    <rPh sb="171" eb="173">
      <t>ジュヨウ</t>
    </rPh>
    <rPh sb="174" eb="176">
      <t>ザイセイ</t>
    </rPh>
    <rPh sb="176" eb="178">
      <t>ミトオ</t>
    </rPh>
    <rPh sb="180" eb="181">
      <t>モト</t>
    </rPh>
    <rPh sb="183" eb="185">
      <t>トウシ</t>
    </rPh>
    <rPh sb="185" eb="188">
      <t>キボトウ</t>
    </rPh>
    <rPh sb="189" eb="192">
      <t>テキセイカ</t>
    </rPh>
    <rPh sb="193" eb="194">
      <t>ハカ</t>
    </rPh>
    <rPh sb="200" eb="203">
      <t>ケイカクテキ</t>
    </rPh>
    <rPh sb="204" eb="206">
      <t>シセツ</t>
    </rPh>
    <rPh sb="206" eb="208">
      <t>コウシン</t>
    </rPh>
    <rPh sb="209" eb="211">
      <t>シキン</t>
    </rPh>
    <rPh sb="211" eb="214">
      <t>カクホトウ</t>
    </rPh>
    <rPh sb="215" eb="217">
      <t>ケントウ</t>
    </rPh>
    <rPh sb="219" eb="221">
      <t>ヒツヨウ</t>
    </rPh>
    <rPh sb="233" eb="235">
      <t>カンロ</t>
    </rPh>
    <rPh sb="235" eb="237">
      <t>コウシン</t>
    </rPh>
    <rPh sb="243" eb="246">
      <t>イチジテキ</t>
    </rPh>
    <rPh sb="247" eb="250">
      <t>ジギョウヒ</t>
    </rPh>
    <rPh sb="251" eb="253">
      <t>ヘンザイ</t>
    </rPh>
    <rPh sb="260" eb="262">
      <t>カンロ</t>
    </rPh>
    <rPh sb="263" eb="264">
      <t>カン</t>
    </rPh>
    <rPh sb="264" eb="265">
      <t>シュ</t>
    </rPh>
    <rPh sb="266" eb="269">
      <t>ジュウヨウド</t>
    </rPh>
    <rPh sb="270" eb="272">
      <t>ロウキュウ</t>
    </rPh>
    <rPh sb="272" eb="273">
      <t>ド</t>
    </rPh>
    <rPh sb="273" eb="274">
      <t>トウ</t>
    </rPh>
    <rPh sb="275" eb="277">
      <t>カンアン</t>
    </rPh>
    <rPh sb="279" eb="280">
      <t>ウエ</t>
    </rPh>
    <rPh sb="281" eb="283">
      <t>ユウセン</t>
    </rPh>
    <rPh sb="283" eb="285">
      <t>ジュンイ</t>
    </rPh>
    <rPh sb="286" eb="288">
      <t>セッテイ</t>
    </rPh>
    <rPh sb="290" eb="292">
      <t>セツビ</t>
    </rPh>
    <rPh sb="292" eb="294">
      <t>トウシ</t>
    </rPh>
    <rPh sb="295" eb="298">
      <t>ヘイジュンカ</t>
    </rPh>
    <rPh sb="299" eb="300">
      <t>ハカ</t>
    </rPh>
    <rPh sb="304" eb="305">
      <t>ト</t>
    </rPh>
    <rPh sb="306" eb="307">
      <t>ク</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</si>
</sst>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1"/>
      <color indexed="8"/>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3" fillId="0" borderId="9" xfId="19" applyFont="1" applyBorder="1" applyAlignment="1" applyProtection="1">
      <alignment horizontal="left" vertical="top" wrapText="1"/>
      <protection locked="0"/>
    </xf>
    <xf numFmtId="0" fontId="23" fillId="0" borderId="0" xfId="19" applyFont="1" applyBorder="1" applyAlignment="1" applyProtection="1">
      <alignment horizontal="left" vertical="top" wrapText="1"/>
      <protection locked="0"/>
    </xf>
    <xf numFmtId="0" fontId="23" fillId="0" borderId="10" xfId="19" applyFont="1" applyBorder="1" applyAlignment="1" applyProtection="1">
      <alignment horizontal="left" vertical="top" wrapText="1"/>
      <protection locked="0"/>
    </xf>
    <xf numFmtId="0" fontId="23" fillId="0" borderId="11" xfId="19" applyFont="1" applyBorder="1" applyAlignment="1" applyProtection="1">
      <alignment horizontal="left" vertical="top" wrapText="1"/>
      <protection locked="0"/>
    </xf>
    <xf numFmtId="0" fontId="23" fillId="0" borderId="1" xfId="19" applyFont="1" applyBorder="1" applyAlignment="1" applyProtection="1">
      <alignment horizontal="left" vertical="top" wrapText="1"/>
      <protection locked="0"/>
    </xf>
    <xf numFmtId="0" fontId="23" fillId="0" borderId="12" xfId="19"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2 2" xfId="1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0.55000000000000004</c:v>
                </c:pt>
                <c:pt idx="1">
                  <c:v>0.51</c:v>
                </c:pt>
                <c:pt idx="2">
                  <c:v>0.39</c:v>
                </c:pt>
                <c:pt idx="3">
                  <c:v>0.39</c:v>
                </c:pt>
                <c:pt idx="4">
                  <c:v>0.48</c:v>
                </c:pt>
              </c:numCache>
            </c:numRef>
          </c:val>
        </c:ser>
        <c:dLbls>
          <c:showLegendKey val="0"/>
          <c:showVal val="0"/>
          <c:showCatName val="0"/>
          <c:showSerName val="0"/>
          <c:showPercent val="0"/>
          <c:showBubbleSize val="0"/>
        </c:dLbls>
        <c:gapWidth val="150"/>
        <c:axId val="158283648"/>
        <c:axId val="1583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58283648"/>
        <c:axId val="158302208"/>
      </c:lineChart>
      <c:dateAx>
        <c:axId val="158283648"/>
        <c:scaling>
          <c:orientation val="minMax"/>
        </c:scaling>
        <c:delete val="1"/>
        <c:axPos val="b"/>
        <c:numFmt formatCode="ge" sourceLinked="1"/>
        <c:majorTickMark val="none"/>
        <c:minorTickMark val="none"/>
        <c:tickLblPos val="none"/>
        <c:crossAx val="158302208"/>
        <c:crosses val="autoZero"/>
        <c:auto val="1"/>
        <c:lblOffset val="100"/>
        <c:baseTimeUnit val="years"/>
      </c:dateAx>
      <c:valAx>
        <c:axId val="1583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49.07</c:v>
                </c:pt>
                <c:pt idx="1">
                  <c:v>48.48</c:v>
                </c:pt>
                <c:pt idx="2">
                  <c:v>47.99</c:v>
                </c:pt>
                <c:pt idx="3">
                  <c:v>47.34</c:v>
                </c:pt>
                <c:pt idx="4">
                  <c:v>47.2</c:v>
                </c:pt>
              </c:numCache>
            </c:numRef>
          </c:val>
        </c:ser>
        <c:dLbls>
          <c:showLegendKey val="0"/>
          <c:showVal val="0"/>
          <c:showCatName val="0"/>
          <c:showSerName val="0"/>
          <c:showPercent val="0"/>
          <c:showBubbleSize val="0"/>
        </c:dLbls>
        <c:gapWidth val="150"/>
        <c:axId val="158886144"/>
        <c:axId val="158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58886144"/>
        <c:axId val="158921088"/>
      </c:lineChart>
      <c:dateAx>
        <c:axId val="158886144"/>
        <c:scaling>
          <c:orientation val="minMax"/>
        </c:scaling>
        <c:delete val="1"/>
        <c:axPos val="b"/>
        <c:numFmt formatCode="ge" sourceLinked="1"/>
        <c:majorTickMark val="none"/>
        <c:minorTickMark val="none"/>
        <c:tickLblPos val="none"/>
        <c:crossAx val="158921088"/>
        <c:crosses val="autoZero"/>
        <c:auto val="1"/>
        <c:lblOffset val="100"/>
        <c:baseTimeUnit val="years"/>
      </c:dateAx>
      <c:valAx>
        <c:axId val="158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87.78</c:v>
                </c:pt>
                <c:pt idx="1">
                  <c:v>88.09</c:v>
                </c:pt>
                <c:pt idx="2">
                  <c:v>88.39</c:v>
                </c:pt>
                <c:pt idx="3">
                  <c:v>86.36</c:v>
                </c:pt>
                <c:pt idx="4">
                  <c:v>86.22</c:v>
                </c:pt>
              </c:numCache>
            </c:numRef>
          </c:val>
        </c:ser>
        <c:dLbls>
          <c:showLegendKey val="0"/>
          <c:showVal val="0"/>
          <c:showCatName val="0"/>
          <c:showSerName val="0"/>
          <c:showPercent val="0"/>
          <c:showBubbleSize val="0"/>
        </c:dLbls>
        <c:gapWidth val="150"/>
        <c:axId val="158619520"/>
        <c:axId val="1586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58619520"/>
        <c:axId val="158629888"/>
      </c:lineChart>
      <c:dateAx>
        <c:axId val="158619520"/>
        <c:scaling>
          <c:orientation val="minMax"/>
        </c:scaling>
        <c:delete val="1"/>
        <c:axPos val="b"/>
        <c:numFmt formatCode="ge" sourceLinked="1"/>
        <c:majorTickMark val="none"/>
        <c:minorTickMark val="none"/>
        <c:tickLblPos val="none"/>
        <c:crossAx val="158629888"/>
        <c:crosses val="autoZero"/>
        <c:auto val="1"/>
        <c:lblOffset val="100"/>
        <c:baseTimeUnit val="years"/>
      </c:dateAx>
      <c:valAx>
        <c:axId val="1586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126.53</c:v>
                </c:pt>
                <c:pt idx="1">
                  <c:v>125.83</c:v>
                </c:pt>
                <c:pt idx="2">
                  <c:v>125.33</c:v>
                </c:pt>
                <c:pt idx="3">
                  <c:v>121.56</c:v>
                </c:pt>
                <c:pt idx="4">
                  <c:v>120.9</c:v>
                </c:pt>
              </c:numCache>
            </c:numRef>
          </c:val>
        </c:ser>
        <c:dLbls>
          <c:showLegendKey val="0"/>
          <c:showVal val="0"/>
          <c:showCatName val="0"/>
          <c:showSerName val="0"/>
          <c:showPercent val="0"/>
          <c:showBubbleSize val="0"/>
        </c:dLbls>
        <c:gapWidth val="150"/>
        <c:axId val="158144000"/>
        <c:axId val="1581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58144000"/>
        <c:axId val="158145920"/>
      </c:lineChart>
      <c:dateAx>
        <c:axId val="158144000"/>
        <c:scaling>
          <c:orientation val="minMax"/>
        </c:scaling>
        <c:delete val="1"/>
        <c:axPos val="b"/>
        <c:numFmt formatCode="ge" sourceLinked="1"/>
        <c:majorTickMark val="none"/>
        <c:minorTickMark val="none"/>
        <c:tickLblPos val="none"/>
        <c:crossAx val="158145920"/>
        <c:crosses val="autoZero"/>
        <c:auto val="1"/>
        <c:lblOffset val="100"/>
        <c:baseTimeUnit val="years"/>
      </c:dateAx>
      <c:valAx>
        <c:axId val="15814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36.96</c:v>
                </c:pt>
                <c:pt idx="1">
                  <c:v>37.68</c:v>
                </c:pt>
                <c:pt idx="2">
                  <c:v>38.840000000000003</c:v>
                </c:pt>
                <c:pt idx="3">
                  <c:v>42.35</c:v>
                </c:pt>
                <c:pt idx="4">
                  <c:v>43.95</c:v>
                </c:pt>
              </c:numCache>
            </c:numRef>
          </c:val>
        </c:ser>
        <c:dLbls>
          <c:showLegendKey val="0"/>
          <c:showVal val="0"/>
          <c:showCatName val="0"/>
          <c:showSerName val="0"/>
          <c:showPercent val="0"/>
          <c:showBubbleSize val="0"/>
        </c:dLbls>
        <c:gapWidth val="150"/>
        <c:axId val="158180480"/>
        <c:axId val="1581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58180480"/>
        <c:axId val="158182400"/>
      </c:lineChart>
      <c:dateAx>
        <c:axId val="158180480"/>
        <c:scaling>
          <c:orientation val="minMax"/>
        </c:scaling>
        <c:delete val="1"/>
        <c:axPos val="b"/>
        <c:numFmt formatCode="ge" sourceLinked="1"/>
        <c:majorTickMark val="none"/>
        <c:minorTickMark val="none"/>
        <c:tickLblPos val="none"/>
        <c:crossAx val="158182400"/>
        <c:crosses val="autoZero"/>
        <c:auto val="1"/>
        <c:lblOffset val="100"/>
        <c:baseTimeUnit val="years"/>
      </c:dateAx>
      <c:valAx>
        <c:axId val="1581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7.42</c:v>
                </c:pt>
                <c:pt idx="1">
                  <c:v>7.93</c:v>
                </c:pt>
                <c:pt idx="2">
                  <c:v>7.59</c:v>
                </c:pt>
                <c:pt idx="3">
                  <c:v>10.92</c:v>
                </c:pt>
                <c:pt idx="4">
                  <c:v>10.99</c:v>
                </c:pt>
              </c:numCache>
            </c:numRef>
          </c:val>
        </c:ser>
        <c:dLbls>
          <c:showLegendKey val="0"/>
          <c:showVal val="0"/>
          <c:showCatName val="0"/>
          <c:showSerName val="0"/>
          <c:showPercent val="0"/>
          <c:showBubbleSize val="0"/>
        </c:dLbls>
        <c:gapWidth val="150"/>
        <c:axId val="158348032"/>
        <c:axId val="1583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58348032"/>
        <c:axId val="158349952"/>
      </c:lineChart>
      <c:dateAx>
        <c:axId val="158348032"/>
        <c:scaling>
          <c:orientation val="minMax"/>
        </c:scaling>
        <c:delete val="1"/>
        <c:axPos val="b"/>
        <c:numFmt formatCode="ge" sourceLinked="1"/>
        <c:majorTickMark val="none"/>
        <c:minorTickMark val="none"/>
        <c:tickLblPos val="none"/>
        <c:crossAx val="158349952"/>
        <c:crosses val="autoZero"/>
        <c:auto val="1"/>
        <c:lblOffset val="100"/>
        <c:baseTimeUnit val="years"/>
      </c:dateAx>
      <c:valAx>
        <c:axId val="1583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393088"/>
        <c:axId val="1583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58393088"/>
        <c:axId val="158395008"/>
      </c:lineChart>
      <c:dateAx>
        <c:axId val="158393088"/>
        <c:scaling>
          <c:orientation val="minMax"/>
        </c:scaling>
        <c:delete val="1"/>
        <c:axPos val="b"/>
        <c:numFmt formatCode="ge" sourceLinked="1"/>
        <c:majorTickMark val="none"/>
        <c:minorTickMark val="none"/>
        <c:tickLblPos val="none"/>
        <c:crossAx val="158395008"/>
        <c:crosses val="autoZero"/>
        <c:auto val="1"/>
        <c:lblOffset val="100"/>
        <c:baseTimeUnit val="years"/>
      </c:dateAx>
      <c:valAx>
        <c:axId val="15839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3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2417.84</c:v>
                </c:pt>
                <c:pt idx="1">
                  <c:v>3457.65</c:v>
                </c:pt>
                <c:pt idx="2">
                  <c:v>2686.57</c:v>
                </c:pt>
                <c:pt idx="3">
                  <c:v>362.3</c:v>
                </c:pt>
                <c:pt idx="4">
                  <c:v>470.96</c:v>
                </c:pt>
              </c:numCache>
            </c:numRef>
          </c:val>
        </c:ser>
        <c:dLbls>
          <c:showLegendKey val="0"/>
          <c:showVal val="0"/>
          <c:showCatName val="0"/>
          <c:showSerName val="0"/>
          <c:showPercent val="0"/>
          <c:showBubbleSize val="0"/>
        </c:dLbls>
        <c:gapWidth val="150"/>
        <c:axId val="158435584"/>
        <c:axId val="1584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58435584"/>
        <c:axId val="158437760"/>
      </c:lineChart>
      <c:dateAx>
        <c:axId val="158435584"/>
        <c:scaling>
          <c:orientation val="minMax"/>
        </c:scaling>
        <c:delete val="1"/>
        <c:axPos val="b"/>
        <c:numFmt formatCode="ge" sourceLinked="1"/>
        <c:majorTickMark val="none"/>
        <c:minorTickMark val="none"/>
        <c:tickLblPos val="none"/>
        <c:crossAx val="158437760"/>
        <c:crosses val="autoZero"/>
        <c:auto val="1"/>
        <c:lblOffset val="100"/>
        <c:baseTimeUnit val="years"/>
      </c:dateAx>
      <c:valAx>
        <c:axId val="15843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4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418.28</c:v>
                </c:pt>
                <c:pt idx="1">
                  <c:v>408.63</c:v>
                </c:pt>
                <c:pt idx="2">
                  <c:v>398.4</c:v>
                </c:pt>
                <c:pt idx="3">
                  <c:v>401.07</c:v>
                </c:pt>
                <c:pt idx="4">
                  <c:v>384.65</c:v>
                </c:pt>
              </c:numCache>
            </c:numRef>
          </c:val>
        </c:ser>
        <c:dLbls>
          <c:showLegendKey val="0"/>
          <c:showVal val="0"/>
          <c:showCatName val="0"/>
          <c:showSerName val="0"/>
          <c:showPercent val="0"/>
          <c:showBubbleSize val="0"/>
        </c:dLbls>
        <c:gapWidth val="150"/>
        <c:axId val="158470144"/>
        <c:axId val="1584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8470144"/>
        <c:axId val="158472064"/>
      </c:lineChart>
      <c:dateAx>
        <c:axId val="158470144"/>
        <c:scaling>
          <c:orientation val="minMax"/>
        </c:scaling>
        <c:delete val="1"/>
        <c:axPos val="b"/>
        <c:numFmt formatCode="ge" sourceLinked="1"/>
        <c:majorTickMark val="none"/>
        <c:minorTickMark val="none"/>
        <c:tickLblPos val="none"/>
        <c:crossAx val="158472064"/>
        <c:crosses val="autoZero"/>
        <c:auto val="1"/>
        <c:lblOffset val="100"/>
        <c:baseTimeUnit val="years"/>
      </c:dateAx>
      <c:valAx>
        <c:axId val="15847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4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124.17</c:v>
                </c:pt>
                <c:pt idx="1">
                  <c:v>123.95</c:v>
                </c:pt>
                <c:pt idx="2">
                  <c:v>123.95</c:v>
                </c:pt>
                <c:pt idx="3">
                  <c:v>120.52</c:v>
                </c:pt>
                <c:pt idx="4">
                  <c:v>121.01</c:v>
                </c:pt>
              </c:numCache>
            </c:numRef>
          </c:val>
        </c:ser>
        <c:dLbls>
          <c:showLegendKey val="0"/>
          <c:showVal val="0"/>
          <c:showCatName val="0"/>
          <c:showSerName val="0"/>
          <c:showPercent val="0"/>
          <c:showBubbleSize val="0"/>
        </c:dLbls>
        <c:gapWidth val="150"/>
        <c:axId val="158510464"/>
        <c:axId val="1585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58510464"/>
        <c:axId val="158516736"/>
      </c:lineChart>
      <c:dateAx>
        <c:axId val="158510464"/>
        <c:scaling>
          <c:orientation val="minMax"/>
        </c:scaling>
        <c:delete val="1"/>
        <c:axPos val="b"/>
        <c:numFmt formatCode="ge" sourceLinked="1"/>
        <c:majorTickMark val="none"/>
        <c:minorTickMark val="none"/>
        <c:tickLblPos val="none"/>
        <c:crossAx val="158516736"/>
        <c:crosses val="autoZero"/>
        <c:auto val="1"/>
        <c:lblOffset val="100"/>
        <c:baseTimeUnit val="years"/>
      </c:dateAx>
      <c:valAx>
        <c:axId val="1585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117.05</c:v>
                </c:pt>
                <c:pt idx="1">
                  <c:v>117.88</c:v>
                </c:pt>
                <c:pt idx="2">
                  <c:v>118.23</c:v>
                </c:pt>
                <c:pt idx="3">
                  <c:v>121.34</c:v>
                </c:pt>
                <c:pt idx="4">
                  <c:v>120.96</c:v>
                </c:pt>
              </c:numCache>
            </c:numRef>
          </c:val>
        </c:ser>
        <c:dLbls>
          <c:showLegendKey val="0"/>
          <c:showVal val="0"/>
          <c:showCatName val="0"/>
          <c:showSerName val="0"/>
          <c:showPercent val="0"/>
          <c:showBubbleSize val="0"/>
        </c:dLbls>
        <c:gapWidth val="150"/>
        <c:axId val="158870144"/>
        <c:axId val="1588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58870144"/>
        <c:axId val="158872320"/>
      </c:lineChart>
      <c:dateAx>
        <c:axId val="158870144"/>
        <c:scaling>
          <c:orientation val="minMax"/>
        </c:scaling>
        <c:delete val="1"/>
        <c:axPos val="b"/>
        <c:numFmt formatCode="ge" sourceLinked="1"/>
        <c:majorTickMark val="none"/>
        <c:minorTickMark val="none"/>
        <c:tickLblPos val="none"/>
        <c:crossAx val="158872320"/>
        <c:crosses val="autoZero"/>
        <c:auto val="1"/>
        <c:lblOffset val="100"/>
        <c:baseTimeUnit val="years"/>
      </c:dateAx>
      <c:valAx>
        <c:axId val="1588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御坊市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24599</v>
      </c>
      <c r="AJ8" s="75"/>
      <c r="AK8" s="75"/>
      <c r="AL8" s="75"/>
      <c r="AM8" s="75"/>
      <c r="AN8" s="75"/>
      <c r="AO8" s="75"/>
      <c r="AP8" s="76"/>
      <c r="AQ8" s="57">
        <f>データ!R6</f>
        <v>43.91</v>
      </c>
      <c r="AR8" s="57"/>
      <c r="AS8" s="57"/>
      <c r="AT8" s="57"/>
      <c r="AU8" s="57"/>
      <c r="AV8" s="57"/>
      <c r="AW8" s="57"/>
      <c r="AX8" s="57"/>
      <c r="AY8" s="57">
        <f>データ!S6</f>
        <v>560.21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68.09</v>
      </c>
      <c r="K10" s="57"/>
      <c r="L10" s="57"/>
      <c r="M10" s="57"/>
      <c r="N10" s="57"/>
      <c r="O10" s="57"/>
      <c r="P10" s="57"/>
      <c r="Q10" s="57"/>
      <c r="R10" s="57">
        <f>データ!O6</f>
        <v>99.6</v>
      </c>
      <c r="S10" s="57"/>
      <c r="T10" s="57"/>
      <c r="U10" s="57"/>
      <c r="V10" s="57"/>
      <c r="W10" s="57"/>
      <c r="X10" s="57"/>
      <c r="Y10" s="57"/>
      <c r="Z10" s="65">
        <f>データ!P6</f>
        <v>2375</v>
      </c>
      <c r="AA10" s="65"/>
      <c r="AB10" s="65"/>
      <c r="AC10" s="65"/>
      <c r="AD10" s="65"/>
      <c r="AE10" s="65"/>
      <c r="AF10" s="65"/>
      <c r="AG10" s="65"/>
      <c r="AH10" s="2"/>
      <c r="AI10" s="65">
        <f>データ!T6</f>
        <v>24410</v>
      </c>
      <c r="AJ10" s="65"/>
      <c r="AK10" s="65"/>
      <c r="AL10" s="65"/>
      <c r="AM10" s="65"/>
      <c r="AN10" s="65"/>
      <c r="AO10" s="65"/>
      <c r="AP10" s="65"/>
      <c r="AQ10" s="57">
        <f>データ!U6</f>
        <v>43.93</v>
      </c>
      <c r="AR10" s="57"/>
      <c r="AS10" s="57"/>
      <c r="AT10" s="57"/>
      <c r="AU10" s="57"/>
      <c r="AV10" s="57"/>
      <c r="AW10" s="57"/>
      <c r="AX10" s="57"/>
      <c r="AY10" s="57">
        <f>データ!V6</f>
        <v>555.66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302058</v>
      </c>
      <c r="D6" s="31">
        <f t="shared" si="3"/>
        <v>46</v>
      </c>
      <c r="E6" s="31">
        <f t="shared" si="3"/>
        <v>1</v>
      </c>
      <c r="F6" s="31">
        <f t="shared" si="3"/>
        <v>0</v>
      </c>
      <c r="G6" s="31">
        <f t="shared" si="3"/>
        <v>1</v>
      </c>
      <c r="H6" s="31" t="str">
        <f t="shared" si="3"/>
        <v>和歌山県　御坊市</v>
      </c>
      <c r="I6" s="31" t="str">
        <f t="shared" si="3"/>
        <v>法適用</v>
      </c>
      <c r="J6" s="31" t="str">
        <f t="shared" si="3"/>
        <v>水道事業</v>
      </c>
      <c r="K6" s="31" t="str">
        <f t="shared" si="3"/>
        <v>末端給水事業</v>
      </c>
      <c r="L6" s="31" t="str">
        <f t="shared" si="3"/>
        <v>A6</v>
      </c>
      <c r="M6" s="32" t="str">
        <f t="shared" si="3"/>
        <v>-</v>
      </c>
      <c r="N6" s="32">
        <f t="shared" si="3"/>
        <v>68.09</v>
      </c>
      <c r="O6" s="32">
        <f t="shared" si="3"/>
        <v>99.6</v>
      </c>
      <c r="P6" s="32">
        <f t="shared" si="3"/>
        <v>2375</v>
      </c>
      <c r="Q6" s="32">
        <f t="shared" si="3"/>
        <v>24599</v>
      </c>
      <c r="R6" s="32">
        <f t="shared" si="3"/>
        <v>43.91</v>
      </c>
      <c r="S6" s="32">
        <f t="shared" si="3"/>
        <v>560.21</v>
      </c>
      <c r="T6" s="32">
        <f t="shared" si="3"/>
        <v>24410</v>
      </c>
      <c r="U6" s="32">
        <f t="shared" si="3"/>
        <v>43.93</v>
      </c>
      <c r="V6" s="32">
        <f t="shared" si="3"/>
        <v>555.66</v>
      </c>
      <c r="W6" s="33">
        <f>IF(W7="",NA(),W7)</f>
        <v>126.53</v>
      </c>
      <c r="X6" s="33">
        <f t="shared" ref="X6:AF6" si="4">IF(X7="",NA(),X7)</f>
        <v>125.83</v>
      </c>
      <c r="Y6" s="33">
        <f t="shared" si="4"/>
        <v>125.33</v>
      </c>
      <c r="Z6" s="33">
        <f t="shared" si="4"/>
        <v>121.56</v>
      </c>
      <c r="AA6" s="33">
        <f t="shared" si="4"/>
        <v>120.9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2417.84</v>
      </c>
      <c r="AT6" s="33">
        <f t="shared" ref="AT6:BB6" si="6">IF(AT7="",NA(),AT7)</f>
        <v>3457.65</v>
      </c>
      <c r="AU6" s="33">
        <f t="shared" si="6"/>
        <v>2686.57</v>
      </c>
      <c r="AV6" s="33">
        <f t="shared" si="6"/>
        <v>362.3</v>
      </c>
      <c r="AW6" s="33">
        <f t="shared" si="6"/>
        <v>470.96</v>
      </c>
      <c r="AX6" s="33">
        <f t="shared" si="6"/>
        <v>995.5</v>
      </c>
      <c r="AY6" s="33">
        <f t="shared" si="6"/>
        <v>915.5</v>
      </c>
      <c r="AZ6" s="33">
        <f t="shared" si="6"/>
        <v>963.24</v>
      </c>
      <c r="BA6" s="33">
        <f t="shared" si="6"/>
        <v>381.53</v>
      </c>
      <c r="BB6" s="33">
        <f t="shared" si="6"/>
        <v>391.54</v>
      </c>
      <c r="BC6" s="32" t="str">
        <f>IF(BC7="","",IF(BC7="-","【-】","【"&amp;SUBSTITUTE(TEXT(BC7,"#,##0.00"),"-","△")&amp;"】"))</f>
        <v>【262.74】</v>
      </c>
      <c r="BD6" s="33">
        <f>IF(BD7="",NA(),BD7)</f>
        <v>418.28</v>
      </c>
      <c r="BE6" s="33">
        <f t="shared" ref="BE6:BM6" si="7">IF(BE7="",NA(),BE7)</f>
        <v>408.63</v>
      </c>
      <c r="BF6" s="33">
        <f t="shared" si="7"/>
        <v>398.4</v>
      </c>
      <c r="BG6" s="33">
        <f t="shared" si="7"/>
        <v>401.07</v>
      </c>
      <c r="BH6" s="33">
        <f t="shared" si="7"/>
        <v>384.65</v>
      </c>
      <c r="BI6" s="33">
        <f t="shared" si="7"/>
        <v>414.59</v>
      </c>
      <c r="BJ6" s="33">
        <f t="shared" si="7"/>
        <v>404.78</v>
      </c>
      <c r="BK6" s="33">
        <f t="shared" si="7"/>
        <v>400.38</v>
      </c>
      <c r="BL6" s="33">
        <f t="shared" si="7"/>
        <v>393.27</v>
      </c>
      <c r="BM6" s="33">
        <f t="shared" si="7"/>
        <v>386.97</v>
      </c>
      <c r="BN6" s="32" t="str">
        <f>IF(BN7="","",IF(BN7="-","【-】","【"&amp;SUBSTITUTE(TEXT(BN7,"#,##0.00"),"-","△")&amp;"】"))</f>
        <v>【276.38】</v>
      </c>
      <c r="BO6" s="33">
        <f>IF(BO7="",NA(),BO7)</f>
        <v>124.17</v>
      </c>
      <c r="BP6" s="33">
        <f t="shared" ref="BP6:BX6" si="8">IF(BP7="",NA(),BP7)</f>
        <v>123.95</v>
      </c>
      <c r="BQ6" s="33">
        <f t="shared" si="8"/>
        <v>123.95</v>
      </c>
      <c r="BR6" s="33">
        <f t="shared" si="8"/>
        <v>120.52</v>
      </c>
      <c r="BS6" s="33">
        <f t="shared" si="8"/>
        <v>121.01</v>
      </c>
      <c r="BT6" s="33">
        <f t="shared" si="8"/>
        <v>97.71</v>
      </c>
      <c r="BU6" s="33">
        <f t="shared" si="8"/>
        <v>98.07</v>
      </c>
      <c r="BV6" s="33">
        <f t="shared" si="8"/>
        <v>96.56</v>
      </c>
      <c r="BW6" s="33">
        <f t="shared" si="8"/>
        <v>100.47</v>
      </c>
      <c r="BX6" s="33">
        <f t="shared" si="8"/>
        <v>101.72</v>
      </c>
      <c r="BY6" s="32" t="str">
        <f>IF(BY7="","",IF(BY7="-","【-】","【"&amp;SUBSTITUTE(TEXT(BY7,"#,##0.00"),"-","△")&amp;"】"))</f>
        <v>【104.99】</v>
      </c>
      <c r="BZ6" s="33">
        <f>IF(BZ7="",NA(),BZ7)</f>
        <v>117.05</v>
      </c>
      <c r="CA6" s="33">
        <f t="shared" ref="CA6:CI6" si="9">IF(CA7="",NA(),CA7)</f>
        <v>117.88</v>
      </c>
      <c r="CB6" s="33">
        <f t="shared" si="9"/>
        <v>118.23</v>
      </c>
      <c r="CC6" s="33">
        <f t="shared" si="9"/>
        <v>121.34</v>
      </c>
      <c r="CD6" s="33">
        <f t="shared" si="9"/>
        <v>120.96</v>
      </c>
      <c r="CE6" s="33">
        <f t="shared" si="9"/>
        <v>173.56</v>
      </c>
      <c r="CF6" s="33">
        <f t="shared" si="9"/>
        <v>172.26</v>
      </c>
      <c r="CG6" s="33">
        <f t="shared" si="9"/>
        <v>177.14</v>
      </c>
      <c r="CH6" s="33">
        <f t="shared" si="9"/>
        <v>169.82</v>
      </c>
      <c r="CI6" s="33">
        <f t="shared" si="9"/>
        <v>168.2</v>
      </c>
      <c r="CJ6" s="32" t="str">
        <f>IF(CJ7="","",IF(CJ7="-","【-】","【"&amp;SUBSTITUTE(TEXT(CJ7,"#,##0.00"),"-","△")&amp;"】"))</f>
        <v>【163.72】</v>
      </c>
      <c r="CK6" s="33">
        <f>IF(CK7="",NA(),CK7)</f>
        <v>49.07</v>
      </c>
      <c r="CL6" s="33">
        <f t="shared" ref="CL6:CT6" si="10">IF(CL7="",NA(),CL7)</f>
        <v>48.48</v>
      </c>
      <c r="CM6" s="33">
        <f t="shared" si="10"/>
        <v>47.99</v>
      </c>
      <c r="CN6" s="33">
        <f t="shared" si="10"/>
        <v>47.34</v>
      </c>
      <c r="CO6" s="33">
        <f t="shared" si="10"/>
        <v>47.2</v>
      </c>
      <c r="CP6" s="33">
        <f t="shared" si="10"/>
        <v>55.84</v>
      </c>
      <c r="CQ6" s="33">
        <f t="shared" si="10"/>
        <v>55.68</v>
      </c>
      <c r="CR6" s="33">
        <f t="shared" si="10"/>
        <v>55.64</v>
      </c>
      <c r="CS6" s="33">
        <f t="shared" si="10"/>
        <v>55.13</v>
      </c>
      <c r="CT6" s="33">
        <f t="shared" si="10"/>
        <v>54.77</v>
      </c>
      <c r="CU6" s="32" t="str">
        <f>IF(CU7="","",IF(CU7="-","【-】","【"&amp;SUBSTITUTE(TEXT(CU7,"#,##0.00"),"-","△")&amp;"】"))</f>
        <v>【59.76】</v>
      </c>
      <c r="CV6" s="33">
        <f>IF(CV7="",NA(),CV7)</f>
        <v>87.78</v>
      </c>
      <c r="CW6" s="33">
        <f t="shared" ref="CW6:DE6" si="11">IF(CW7="",NA(),CW7)</f>
        <v>88.09</v>
      </c>
      <c r="CX6" s="33">
        <f t="shared" si="11"/>
        <v>88.39</v>
      </c>
      <c r="CY6" s="33">
        <f t="shared" si="11"/>
        <v>86.36</v>
      </c>
      <c r="CZ6" s="33">
        <f t="shared" si="11"/>
        <v>86.22</v>
      </c>
      <c r="DA6" s="33">
        <f t="shared" si="11"/>
        <v>83.11</v>
      </c>
      <c r="DB6" s="33">
        <f t="shared" si="11"/>
        <v>83.18</v>
      </c>
      <c r="DC6" s="33">
        <f t="shared" si="11"/>
        <v>83.09</v>
      </c>
      <c r="DD6" s="33">
        <f t="shared" si="11"/>
        <v>83</v>
      </c>
      <c r="DE6" s="33">
        <f t="shared" si="11"/>
        <v>82.89</v>
      </c>
      <c r="DF6" s="32" t="str">
        <f>IF(DF7="","",IF(DF7="-","【-】","【"&amp;SUBSTITUTE(TEXT(DF7,"#,##0.00"),"-","△")&amp;"】"))</f>
        <v>【89.95】</v>
      </c>
      <c r="DG6" s="33">
        <f>IF(DG7="",NA(),DG7)</f>
        <v>36.96</v>
      </c>
      <c r="DH6" s="33">
        <f t="shared" ref="DH6:DP6" si="12">IF(DH7="",NA(),DH7)</f>
        <v>37.68</v>
      </c>
      <c r="DI6" s="33">
        <f t="shared" si="12"/>
        <v>38.840000000000003</v>
      </c>
      <c r="DJ6" s="33">
        <f t="shared" si="12"/>
        <v>42.35</v>
      </c>
      <c r="DK6" s="33">
        <f t="shared" si="12"/>
        <v>43.95</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7.42</v>
      </c>
      <c r="DS6" s="33">
        <f t="shared" ref="DS6:EA6" si="13">IF(DS7="",NA(),DS7)</f>
        <v>7.93</v>
      </c>
      <c r="DT6" s="33">
        <f t="shared" si="13"/>
        <v>7.59</v>
      </c>
      <c r="DU6" s="33">
        <f t="shared" si="13"/>
        <v>10.92</v>
      </c>
      <c r="DV6" s="33">
        <f t="shared" si="13"/>
        <v>10.99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0.55000000000000004</v>
      </c>
      <c r="ED6" s="33">
        <f t="shared" ref="ED6:EL6" si="14">IF(ED7="",NA(),ED7)</f>
        <v>0.51</v>
      </c>
      <c r="EE6" s="33">
        <f t="shared" si="14"/>
        <v>0.39</v>
      </c>
      <c r="EF6" s="33">
        <f t="shared" si="14"/>
        <v>0.39</v>
      </c>
      <c r="EG6" s="33">
        <f t="shared" si="14"/>
        <v>0.48</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302058</v>
      </c>
      <c r="D7" s="35">
        <v>46</v>
      </c>
      <c r="E7" s="35">
        <v>1</v>
      </c>
      <c r="F7" s="35">
        <v>0</v>
      </c>
      <c r="G7" s="35">
        <v>1</v>
      </c>
      <c r="H7" s="35" t="s">
        <v>93</v>
      </c>
      <c r="I7" s="35" t="s">
        <v>94</v>
      </c>
      <c r="J7" s="35" t="s">
        <v>95</v>
      </c>
      <c r="K7" s="35" t="s">
        <v>96</v>
      </c>
      <c r="L7" s="35" t="s">
        <v>97</v>
      </c>
      <c r="M7" s="36" t="s">
        <v>98</v>
      </c>
      <c r="N7" s="36">
        <v>68.09</v>
      </c>
      <c r="O7" s="36">
        <v>99.6</v>
      </c>
      <c r="P7" s="36">
        <v>2375</v>
      </c>
      <c r="Q7" s="36">
        <v>24599</v>
      </c>
      <c r="R7" s="36">
        <v>43.91</v>
      </c>
      <c r="S7" s="36">
        <v>560.21</v>
      </c>
      <c r="T7" s="36">
        <v>24410</v>
      </c>
      <c r="U7" s="36">
        <v>43.93</v>
      </c>
      <c r="V7" s="36">
        <v>555.66</v>
      </c>
      <c r="W7" s="36">
        <v>126.53</v>
      </c>
      <c r="X7" s="36">
        <v>125.83</v>
      </c>
      <c r="Y7" s="36">
        <v>125.33</v>
      </c>
      <c r="Z7" s="36">
        <v>121.56</v>
      </c>
      <c r="AA7" s="36">
        <v>120.9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2417.84</v>
      </c>
      <c r="AT7" s="36">
        <v>3457.65</v>
      </c>
      <c r="AU7" s="36">
        <v>2686.57</v>
      </c>
      <c r="AV7" s="36">
        <v>362.3</v>
      </c>
      <c r="AW7" s="36">
        <v>470.96</v>
      </c>
      <c r="AX7" s="36">
        <v>995.5</v>
      </c>
      <c r="AY7" s="36">
        <v>915.5</v>
      </c>
      <c r="AZ7" s="36">
        <v>963.24</v>
      </c>
      <c r="BA7" s="36">
        <v>381.53</v>
      </c>
      <c r="BB7" s="36">
        <v>391.54</v>
      </c>
      <c r="BC7" s="36">
        <v>262.74</v>
      </c>
      <c r="BD7" s="36">
        <v>418.28</v>
      </c>
      <c r="BE7" s="36">
        <v>408.63</v>
      </c>
      <c r="BF7" s="36">
        <v>398.4</v>
      </c>
      <c r="BG7" s="36">
        <v>401.07</v>
      </c>
      <c r="BH7" s="36">
        <v>384.65</v>
      </c>
      <c r="BI7" s="36">
        <v>414.59</v>
      </c>
      <c r="BJ7" s="36">
        <v>404.78</v>
      </c>
      <c r="BK7" s="36">
        <v>400.38</v>
      </c>
      <c r="BL7" s="36">
        <v>393.27</v>
      </c>
      <c r="BM7" s="36">
        <v>386.97</v>
      </c>
      <c r="BN7" s="36">
        <v>276.38</v>
      </c>
      <c r="BO7" s="36">
        <v>124.17</v>
      </c>
      <c r="BP7" s="36">
        <v>123.95</v>
      </c>
      <c r="BQ7" s="36">
        <v>123.95</v>
      </c>
      <c r="BR7" s="36">
        <v>120.52</v>
      </c>
      <c r="BS7" s="36">
        <v>121.01</v>
      </c>
      <c r="BT7" s="36">
        <v>97.71</v>
      </c>
      <c r="BU7" s="36">
        <v>98.07</v>
      </c>
      <c r="BV7" s="36">
        <v>96.56</v>
      </c>
      <c r="BW7" s="36">
        <v>100.47</v>
      </c>
      <c r="BX7" s="36">
        <v>101.72</v>
      </c>
      <c r="BY7" s="36">
        <v>104.99</v>
      </c>
      <c r="BZ7" s="36">
        <v>117.05</v>
      </c>
      <c r="CA7" s="36">
        <v>117.88</v>
      </c>
      <c r="CB7" s="36">
        <v>118.23</v>
      </c>
      <c r="CC7" s="36">
        <v>121.34</v>
      </c>
      <c r="CD7" s="36">
        <v>120.96</v>
      </c>
      <c r="CE7" s="36">
        <v>173.56</v>
      </c>
      <c r="CF7" s="36">
        <v>172.26</v>
      </c>
      <c r="CG7" s="36">
        <v>177.14</v>
      </c>
      <c r="CH7" s="36">
        <v>169.82</v>
      </c>
      <c r="CI7" s="36">
        <v>168.2</v>
      </c>
      <c r="CJ7" s="36">
        <v>163.72</v>
      </c>
      <c r="CK7" s="36">
        <v>49.07</v>
      </c>
      <c r="CL7" s="36">
        <v>48.48</v>
      </c>
      <c r="CM7" s="36">
        <v>47.99</v>
      </c>
      <c r="CN7" s="36">
        <v>47.34</v>
      </c>
      <c r="CO7" s="36">
        <v>47.2</v>
      </c>
      <c r="CP7" s="36">
        <v>55.84</v>
      </c>
      <c r="CQ7" s="36">
        <v>55.68</v>
      </c>
      <c r="CR7" s="36">
        <v>55.64</v>
      </c>
      <c r="CS7" s="36">
        <v>55.13</v>
      </c>
      <c r="CT7" s="36">
        <v>54.77</v>
      </c>
      <c r="CU7" s="36">
        <v>59.76</v>
      </c>
      <c r="CV7" s="36">
        <v>87.78</v>
      </c>
      <c r="CW7" s="36">
        <v>88.09</v>
      </c>
      <c r="CX7" s="36">
        <v>88.39</v>
      </c>
      <c r="CY7" s="36">
        <v>86.36</v>
      </c>
      <c r="CZ7" s="36">
        <v>86.22</v>
      </c>
      <c r="DA7" s="36">
        <v>83.11</v>
      </c>
      <c r="DB7" s="36">
        <v>83.18</v>
      </c>
      <c r="DC7" s="36">
        <v>83.09</v>
      </c>
      <c r="DD7" s="36">
        <v>83</v>
      </c>
      <c r="DE7" s="36">
        <v>82.89</v>
      </c>
      <c r="DF7" s="36">
        <v>89.95</v>
      </c>
      <c r="DG7" s="36">
        <v>36.96</v>
      </c>
      <c r="DH7" s="36">
        <v>37.68</v>
      </c>
      <c r="DI7" s="36">
        <v>38.840000000000003</v>
      </c>
      <c r="DJ7" s="36">
        <v>42.35</v>
      </c>
      <c r="DK7" s="36">
        <v>43.95</v>
      </c>
      <c r="DL7" s="36">
        <v>37.090000000000003</v>
      </c>
      <c r="DM7" s="36">
        <v>38.07</v>
      </c>
      <c r="DN7" s="36">
        <v>39.06</v>
      </c>
      <c r="DO7" s="36">
        <v>46.66</v>
      </c>
      <c r="DP7" s="36">
        <v>47.46</v>
      </c>
      <c r="DQ7" s="36">
        <v>47.18</v>
      </c>
      <c r="DR7" s="36">
        <v>7.42</v>
      </c>
      <c r="DS7" s="36">
        <v>7.93</v>
      </c>
      <c r="DT7" s="36">
        <v>7.59</v>
      </c>
      <c r="DU7" s="36">
        <v>10.92</v>
      </c>
      <c r="DV7" s="36">
        <v>10.99</v>
      </c>
      <c r="DW7" s="36">
        <v>6.63</v>
      </c>
      <c r="DX7" s="36">
        <v>7.73</v>
      </c>
      <c r="DY7" s="36">
        <v>8.8699999999999992</v>
      </c>
      <c r="DZ7" s="36">
        <v>9.85</v>
      </c>
      <c r="EA7" s="36">
        <v>9.7100000000000009</v>
      </c>
      <c r="EB7" s="36">
        <v>13.18</v>
      </c>
      <c r="EC7" s="36">
        <v>0.55000000000000004</v>
      </c>
      <c r="ED7" s="36">
        <v>0.51</v>
      </c>
      <c r="EE7" s="36">
        <v>0.39</v>
      </c>
      <c r="EF7" s="36">
        <v>0.39</v>
      </c>
      <c r="EG7" s="36">
        <v>0.48</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2017-02-10T01:10:47Z</cp:lastPrinted>
  <dcterms:created xsi:type="dcterms:W3CDTF">2017-02-01T08:46:13Z</dcterms:created>
  <dcterms:modified xsi:type="dcterms:W3CDTF">2017-02-10T01:10:49Z</dcterms:modified>
  <cp:category/>
</cp:coreProperties>
</file>