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0" yWindow="0" windowWidth="19200" windowHeight="1176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J10" i="4" s="1"/>
  <c r="M6" i="5"/>
  <c r="B10" i="4" s="1"/>
  <c r="L6" i="5"/>
  <c r="Z8" i="4" s="1"/>
  <c r="K6" i="5"/>
  <c r="R8" i="4" s="1"/>
  <c r="J6" i="5"/>
  <c r="J8" i="4" s="1"/>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AY8" i="4"/>
  <c r="AQ8" i="4"/>
  <c r="AI8" i="4"/>
  <c r="C10" i="5" l="1"/>
  <c r="D10" i="5"/>
  <c r="E10" i="5"/>
  <c r="B10" i="5"/>
</calcChain>
</file>

<file path=xl/sharedStrings.xml><?xml version="1.0" encoding="utf-8"?>
<sst xmlns="http://schemas.openxmlformats.org/spreadsheetml/2006/main" count="217" uniqueCount="106">
  <si>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</si>
  <si>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</si>
  <si>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</si>
  <si>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</si>
  <si>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</si>
  <si>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</si>
  <si>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</si>
  <si>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</si>
  <si>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</si>
  <si>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</si>
  <si>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</si>
  <si>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</si>
  <si>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</si>
  <si>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</si>
  <si>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</si>
  <si>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</si>
  <si>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</si>
  <si>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</si>
  <si>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</si>
  <si>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</si>
  <si>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</si>
  <si>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</si>
  <si>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</si>
  <si>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</si>
  <si>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</si>
  <si>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</si>
  <si>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</si>
  <si>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</si>
  <si>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</si>
  <si>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</si>
  <si>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</si>
  <si>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</si>
  <si>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</si>
  <si>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</si>
  <si>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</si>
  <si>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</si>
  <si>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</si>
  <si>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</si>
  <si>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</si>
  <si>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</si>
  <si>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</si>
  <si>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</si>
  <si>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</si>
  <si>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</si>
  <si>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</si>
  <si>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</si>
  <si>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</si>
  <si>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</si>
  <si>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</si>
  <si>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</si>
  <si>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</si>
  <si>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</si>
  <si>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</si>
  <si>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</si>
  <si>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</si>
  <si>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</si>
  <si>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</si>
  <si>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</si>
  <si>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</si>
  <si>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</si>
  <si>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</si>
  <si>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</si>
  <si>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</si>
  <si>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</si>
  <si>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</si>
  <si>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</si>
  <si>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</si>
  <si>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</si>
  <si>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</si>
  <si>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</si>
  <si>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</si>
  <si>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</si>
  <si>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</si>
  <si>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</si>
  <si>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</si>
  <si>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</si>
  <si>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</si>
  <si>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</si>
  <si>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</si>
  <si>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</si>
  <si>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</si>
  <si>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</si>
  <si>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</si>
  <si>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</si>
  <si>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</si>
  <si>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</si>
  <si>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</si>
  <si>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</si>
  <si>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</si>
  <si>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</si>
  <si>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</si>
  <si>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</si>
  <si>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有田市</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</si>
  <si>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</si>
  <si>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</si>
  <si>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</si>
  <si>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</si>
  <si>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</si>
  <si>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</si>
  <si>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</si>
  <si>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</si>
  <si>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</si>
  <si>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</si>
  <si>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の状況は、人口減少や節水意識の向上により有収水量は減少傾向にあるものの、検針業務や料金徴収業務などを民間委託し人員削減や事務の効率化に取り組み、それらの効果によって水道事業経営を維持できてきた。
　左記の経営指標の中で、特に本市の課題と考えられるのは、類似団体の平均値と比較して管路経年化率が高く、管路更新率が低いことで、今後は老朽化した管路の更新に重点をおく必要がある。
　健全な事業経営を維持していくため、平成29年度からの水道料金改定が決定しているが、世代間の負担の公平性の観点から企業債の活用も視野に入れた財政シミュレーションのもとで、事業計画に基づく基幹管路の更新・耐震化を進め、経営の健全性を維持していくよう努めていく。</t>
    <rPh sb="102" eb="104">
      <t>サキ</t>
    </rPh>
    <rPh sb="105" eb="107">
      <t>ケイエイ</t>
    </rPh>
    <rPh sb="107" eb="109">
      <t>シヒョウ</t>
    </rPh>
    <rPh sb="110" eb="111">
      <t>ナカ</t>
    </rPh>
    <rPh sb="113" eb="114">
      <t>トク</t>
    </rPh>
    <rPh sb="232" eb="235">
      <t>セダイカン</t>
    </rPh>
    <rPh sb="275" eb="277">
      <t>ジギョウ</t>
    </rPh>
    <rPh sb="277" eb="279">
      <t>ケイカク</t>
    </rPh>
    <rPh sb="280" eb="281">
      <t>モト</t>
    </rPh>
    <rPh sb="283" eb="285">
      <t>キカン</t>
    </rPh>
    <rPh sb="285" eb="287">
      <t>カンロ</t>
    </rPh>
    <rPh sb="288" eb="290">
      <t>コウシン</t>
    </rPh>
    <rPh sb="291" eb="294">
      <t>タイシンカ</t>
    </rPh>
    <rPh sb="295" eb="296">
      <t>スス</t>
    </rPh>
    <phoneticPr fontId="4"/>
  </si>
  <si>
    <t>【経常収支比率】
　給水収益で、維持管理費用などの経常経費が賄えているが、類似団体の平均値より低い水準となってきている。これは平成12年度に水道料金を改定して以降、料金を据え置いているうえ、人口減少等により給水収益が減少していることが影響している。
【企業債残高対給水収益比率】
　類似団体の平均値よりも高いが、平成21年度以降は新規の企業債を発行しておらず、年々減少傾向にある。
【料金回収率】
　給水にかかる費用を、近年は給水収益で賄うことができているが、類似団体の平均に近づいてきている。
【給水原価】
　類似団体の平均と比較すると、低い水準で推移している。今後も業務委託を継続するなど経費節減を図り、この水準を維持できるように努めていく。
【施設利用率】
　類似団体の平均値よりも高い状況が続いているが、人口減少等に伴う使用水量の減少により、施設利用率が減少傾向となっている。このため、今後、施設等の更新時には適正規模の検討が必要である。
【有収率】
類似団体の平均値を上回っているが、近年は減少傾向となっている。このため、今後は管路更新のペースを上げて漏水等を抑制し、有収率を改善していくことが必要である。
　このような状況の中、平成29年4月からの水道料金改定により、今後は企業債残高対給水収益比率は改善され、また、経常収支比率や料金回収率はより良好な数値になると予想でき、当市の水道事業は経営の健全性が引き続き維持できる。</t>
    <rPh sb="1" eb="3">
      <t>ケイジョウ</t>
    </rPh>
    <rPh sb="3" eb="5">
      <t>シュウシ</t>
    </rPh>
    <rPh sb="5" eb="7">
      <t>ヒリツ</t>
    </rPh>
    <rPh sb="126" eb="128">
      <t>キギョウ</t>
    </rPh>
    <rPh sb="128" eb="129">
      <t>サイ</t>
    </rPh>
    <rPh sb="129" eb="131">
      <t>ザンダカ</t>
    </rPh>
    <rPh sb="131" eb="132">
      <t>タイ</t>
    </rPh>
    <rPh sb="132" eb="134">
      <t>キュウスイ</t>
    </rPh>
    <rPh sb="134" eb="136">
      <t>シュウエキ</t>
    </rPh>
    <rPh sb="136" eb="138">
      <t>ヒリツ</t>
    </rPh>
    <rPh sb="192" eb="194">
      <t>リョウキン</t>
    </rPh>
    <rPh sb="194" eb="196">
      <t>カイシュウ</t>
    </rPh>
    <rPh sb="196" eb="197">
      <t>リツ</t>
    </rPh>
    <rPh sb="210" eb="212">
      <t>キンネン</t>
    </rPh>
    <rPh sb="230" eb="232">
      <t>ルイジ</t>
    </rPh>
    <rPh sb="232" eb="234">
      <t>ダンタイ</t>
    </rPh>
    <rPh sb="249" eb="251">
      <t>キュウスイ</t>
    </rPh>
    <rPh sb="251" eb="253">
      <t>ゲンカ</t>
    </rPh>
    <rPh sb="258" eb="260">
      <t>ダンタイ</t>
    </rPh>
    <rPh sb="285" eb="287">
      <t>ギョウム</t>
    </rPh>
    <rPh sb="287" eb="289">
      <t>イタク</t>
    </rPh>
    <rPh sb="290" eb="292">
      <t>ケイゾク</t>
    </rPh>
    <rPh sb="296" eb="298">
      <t>ケイヒ</t>
    </rPh>
    <rPh sb="298" eb="300">
      <t>セツゲン</t>
    </rPh>
    <rPh sb="301" eb="302">
      <t>ハカ</t>
    </rPh>
    <rPh sb="306" eb="308">
      <t>スイジュン</t>
    </rPh>
    <rPh sb="309" eb="311">
      <t>イジ</t>
    </rPh>
    <rPh sb="317" eb="318">
      <t>ツト</t>
    </rPh>
    <rPh sb="325" eb="327">
      <t>シセツ</t>
    </rPh>
    <rPh sb="327" eb="330">
      <t>リヨウリツ</t>
    </rPh>
    <rPh sb="425" eb="426">
      <t>ユウ</t>
    </rPh>
    <rPh sb="426" eb="428">
      <t>シュウリツ</t>
    </rPh>
    <rPh sb="481" eb="484">
      <t>ロウスイトウ</t>
    </rPh>
    <rPh sb="485" eb="487">
      <t>ヨクセイ</t>
    </rPh>
    <rPh sb="491" eb="492">
      <t>リツ</t>
    </rPh>
    <rPh sb="493" eb="495">
      <t>カイゼン</t>
    </rPh>
    <rPh sb="502" eb="504">
      <t>ヒツヨウ</t>
    </rPh>
    <rPh sb="515" eb="517">
      <t>ジョウキョウ</t>
    </rPh>
    <rPh sb="518" eb="519">
      <t>ナカ</t>
    </rPh>
    <rPh sb="520" eb="522">
      <t>ヘイセイ</t>
    </rPh>
    <rPh sb="524" eb="525">
      <t>ネン</t>
    </rPh>
    <rPh sb="526" eb="527">
      <t>ガツ</t>
    </rPh>
    <rPh sb="530" eb="532">
      <t>スイドウ</t>
    </rPh>
    <rPh sb="532" eb="534">
      <t>リョウキン</t>
    </rPh>
    <rPh sb="534" eb="536">
      <t>カイテイ</t>
    </rPh>
    <rPh sb="540" eb="542">
      <t>コンゴ</t>
    </rPh>
    <rPh sb="556" eb="558">
      <t>カイゼン</t>
    </rPh>
    <rPh sb="564" eb="566">
      <t>ケイジョウ</t>
    </rPh>
    <rPh sb="566" eb="568">
      <t>シュウシ</t>
    </rPh>
    <rPh sb="568" eb="570">
      <t>ヒリツ</t>
    </rPh>
    <rPh sb="579" eb="581">
      <t>リョウコウ</t>
    </rPh>
    <rPh sb="582" eb="584">
      <t>スウチ</t>
    </rPh>
    <rPh sb="588" eb="590">
      <t>ヨソウ</t>
    </rPh>
    <rPh sb="593" eb="595">
      <t>トウシ</t>
    </rPh>
    <rPh sb="596" eb="598">
      <t>スイドウ</t>
    </rPh>
    <rPh sb="598" eb="600">
      <t>ジギョウ</t>
    </rPh>
    <rPh sb="601" eb="603">
      <t>ケイエイ</t>
    </rPh>
    <rPh sb="604" eb="607">
      <t>ケンゼンセイ</t>
    </rPh>
    <rPh sb="608" eb="609">
      <t>ヒ</t>
    </rPh>
    <rPh sb="610" eb="611">
      <t>ツヅ</t>
    </rPh>
    <rPh sb="612" eb="614">
      <t>イジ</t>
    </rPh>
    <phoneticPr fontId="4"/>
  </si>
  <si>
    <t>【有形固定資産減価償却率】
　類似団体の水準よりやや低いが、年々上昇してきており、50％に近づいてきている。今後、老朽化する河南浄水場などの施設整備が必要となってくるため、効率的な投資計画を立案して事業を実施していく必要がある。
【管路経年化率】
　類似団体の平均値を上回っており、法定耐用年数を経過した管路を多く保有している。今後、昭和50年代に拡張した管路が更新期を迎えるため、基幹管路など重要な路線から優先的に更新していく必要がある。
【管路更新率】
　企業債残高の影響などで近年は管路更新のペースを抑制しており、低い水準で推移している。類似団体の平均よりも低く、今後は昭和50年代に布設した管路が更新期を迎えることから、持続・安全・強靭の観点において更新ペースを上げていく必要がある。</t>
    <rPh sb="1" eb="3">
      <t>ユウケイ</t>
    </rPh>
    <rPh sb="3" eb="5">
      <t>コテイ</t>
    </rPh>
    <rPh sb="5" eb="7">
      <t>シサン</t>
    </rPh>
    <rPh sb="7" eb="9">
      <t>ゲンカ</t>
    </rPh>
    <rPh sb="9" eb="11">
      <t>ショウキャク</t>
    </rPh>
    <rPh sb="11" eb="12">
      <t>リツ</t>
    </rPh>
    <rPh sb="99" eb="101">
      <t>ジギョウ</t>
    </rPh>
    <rPh sb="102" eb="104">
      <t>ジッシ</t>
    </rPh>
    <rPh sb="116" eb="118">
      <t>カンロ</t>
    </rPh>
    <rPh sb="118" eb="121">
      <t>ケイネンカ</t>
    </rPh>
    <rPh sb="121" eb="122">
      <t>リツ</t>
    </rPh>
    <rPh sb="142" eb="143">
      <t>サダ</t>
    </rPh>
    <rPh sb="181" eb="183">
      <t>コウシン</t>
    </rPh>
    <rPh sb="222" eb="224">
      <t>カンロ</t>
    </rPh>
    <rPh sb="224" eb="226">
      <t>コウシン</t>
    </rPh>
    <rPh sb="226" eb="227">
      <t>リツ</t>
    </rPh>
    <rPh sb="241" eb="243">
      <t>キンネン</t>
    </rPh>
    <rPh sb="282" eb="283">
      <t>ヒク</t>
    </rPh>
    <rPh sb="288" eb="290">
      <t>ショウワ</t>
    </rPh>
    <rPh sb="292" eb="294">
      <t>ネンダイ</t>
    </rPh>
    <rPh sb="299" eb="301">
      <t>カンロ</t>
    </rPh>
    <rPh sb="302" eb="304">
      <t>コウシン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</si>
</sst>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0.55000000000000004</c:v>
                </c:pt>
                <c:pt idx="1">
                  <c:v>0.53</c:v>
                </c:pt>
                <c:pt idx="2">
                  <c:v>0.35</c:v>
                </c:pt>
                <c:pt idx="3">
                  <c:v>0.59</c:v>
                </c:pt>
                <c:pt idx="4">
                  <c:v>0.45</c:v>
                </c:pt>
              </c:numCache>
            </c:numRef>
          </c:val>
        </c:ser>
        <c:dLbls>
          <c:showLegendKey val="0"/>
          <c:showVal val="0"/>
          <c:showCatName val="0"/>
          <c:showSerName val="0"/>
          <c:showPercent val="0"/>
          <c:showBubbleSize val="0"/>
        </c:dLbls>
        <c:gapWidth val="150"/>
        <c:axId val="154228224"/>
        <c:axId val="15423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c:v>
                </c:pt>
                <c:pt idx="1">
                  <c:v>0.81</c:v>
                </c:pt>
                <c:pt idx="2">
                  <c:v>0.59</c:v>
                </c:pt>
                <c:pt idx="3">
                  <c:v>0.66</c:v>
                </c:pt>
                <c:pt idx="4">
                  <c:v>0.99</c:v>
                </c:pt>
              </c:numCache>
            </c:numRef>
          </c:val>
          <c:smooth val="0"/>
        </c:ser>
        <c:dLbls>
          <c:showLegendKey val="0"/>
          <c:showVal val="0"/>
          <c:showCatName val="0"/>
          <c:showSerName val="0"/>
          <c:showPercent val="0"/>
          <c:showBubbleSize val="0"/>
        </c:dLbls>
        <c:marker val="1"/>
        <c:smooth val="0"/>
        <c:axId val="154228224"/>
        <c:axId val="154230144"/>
      </c:lineChart>
      <c:dateAx>
        <c:axId val="154228224"/>
        <c:scaling>
          <c:orientation val="minMax"/>
        </c:scaling>
        <c:delete val="1"/>
        <c:axPos val="b"/>
        <c:numFmt formatCode="ge" sourceLinked="1"/>
        <c:majorTickMark val="none"/>
        <c:minorTickMark val="none"/>
        <c:tickLblPos val="none"/>
        <c:crossAx val="154230144"/>
        <c:crosses val="autoZero"/>
        <c:auto val="1"/>
        <c:lblOffset val="100"/>
        <c:baseTimeUnit val="years"/>
      </c:dateAx>
      <c:valAx>
        <c:axId val="15423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22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66.2</c:v>
                </c:pt>
                <c:pt idx="1">
                  <c:v>64.84</c:v>
                </c:pt>
                <c:pt idx="2">
                  <c:v>63.67</c:v>
                </c:pt>
                <c:pt idx="3">
                  <c:v>62.16</c:v>
                </c:pt>
                <c:pt idx="4">
                  <c:v>61.47</c:v>
                </c:pt>
              </c:numCache>
            </c:numRef>
          </c:val>
        </c:ser>
        <c:dLbls>
          <c:showLegendKey val="0"/>
          <c:showVal val="0"/>
          <c:showCatName val="0"/>
          <c:showSerName val="0"/>
          <c:showPercent val="0"/>
          <c:showBubbleSize val="0"/>
        </c:dLbls>
        <c:gapWidth val="150"/>
        <c:axId val="155105152"/>
        <c:axId val="15511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58.76</c:v>
                </c:pt>
                <c:pt idx="1">
                  <c:v>59.09</c:v>
                </c:pt>
                <c:pt idx="2">
                  <c:v>59.23</c:v>
                </c:pt>
                <c:pt idx="3">
                  <c:v>55.13</c:v>
                </c:pt>
                <c:pt idx="4">
                  <c:v>54.77</c:v>
                </c:pt>
              </c:numCache>
            </c:numRef>
          </c:val>
          <c:smooth val="0"/>
        </c:ser>
        <c:dLbls>
          <c:showLegendKey val="0"/>
          <c:showVal val="0"/>
          <c:showCatName val="0"/>
          <c:showSerName val="0"/>
          <c:showPercent val="0"/>
          <c:showBubbleSize val="0"/>
        </c:dLbls>
        <c:marker val="1"/>
        <c:smooth val="0"/>
        <c:axId val="155105152"/>
        <c:axId val="155119616"/>
      </c:lineChart>
      <c:dateAx>
        <c:axId val="155105152"/>
        <c:scaling>
          <c:orientation val="minMax"/>
        </c:scaling>
        <c:delete val="1"/>
        <c:axPos val="b"/>
        <c:numFmt formatCode="ge" sourceLinked="1"/>
        <c:majorTickMark val="none"/>
        <c:minorTickMark val="none"/>
        <c:tickLblPos val="none"/>
        <c:crossAx val="155119616"/>
        <c:crosses val="autoZero"/>
        <c:auto val="1"/>
        <c:lblOffset val="100"/>
        <c:baseTimeUnit val="years"/>
      </c:dateAx>
      <c:valAx>
        <c:axId val="15511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10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82.6</c:v>
                </c:pt>
                <c:pt idx="1">
                  <c:v>83.7</c:v>
                </c:pt>
                <c:pt idx="2">
                  <c:v>84.94</c:v>
                </c:pt>
                <c:pt idx="3">
                  <c:v>84.72</c:v>
                </c:pt>
                <c:pt idx="4">
                  <c:v>83.77</c:v>
                </c:pt>
              </c:numCache>
            </c:numRef>
          </c:val>
        </c:ser>
        <c:dLbls>
          <c:showLegendKey val="0"/>
          <c:showVal val="0"/>
          <c:showCatName val="0"/>
          <c:showSerName val="0"/>
          <c:showPercent val="0"/>
          <c:showBubbleSize val="0"/>
        </c:dLbls>
        <c:gapWidth val="150"/>
        <c:axId val="154818048"/>
        <c:axId val="154819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84.87</c:v>
                </c:pt>
                <c:pt idx="1">
                  <c:v>85.4</c:v>
                </c:pt>
                <c:pt idx="2">
                  <c:v>85.53</c:v>
                </c:pt>
                <c:pt idx="3">
                  <c:v>83</c:v>
                </c:pt>
                <c:pt idx="4">
                  <c:v>82.89</c:v>
                </c:pt>
              </c:numCache>
            </c:numRef>
          </c:val>
          <c:smooth val="0"/>
        </c:ser>
        <c:dLbls>
          <c:showLegendKey val="0"/>
          <c:showVal val="0"/>
          <c:showCatName val="0"/>
          <c:showSerName val="0"/>
          <c:showPercent val="0"/>
          <c:showBubbleSize val="0"/>
        </c:dLbls>
        <c:marker val="1"/>
        <c:smooth val="0"/>
        <c:axId val="154818048"/>
        <c:axId val="154819968"/>
      </c:lineChart>
      <c:dateAx>
        <c:axId val="154818048"/>
        <c:scaling>
          <c:orientation val="minMax"/>
        </c:scaling>
        <c:delete val="1"/>
        <c:axPos val="b"/>
        <c:numFmt formatCode="ge" sourceLinked="1"/>
        <c:majorTickMark val="none"/>
        <c:minorTickMark val="none"/>
        <c:tickLblPos val="none"/>
        <c:crossAx val="154819968"/>
        <c:crosses val="autoZero"/>
        <c:auto val="1"/>
        <c:lblOffset val="100"/>
        <c:baseTimeUnit val="years"/>
      </c:dateAx>
      <c:valAx>
        <c:axId val="15481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81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101.94</c:v>
                </c:pt>
                <c:pt idx="1">
                  <c:v>102.49</c:v>
                </c:pt>
                <c:pt idx="2">
                  <c:v>107.15</c:v>
                </c:pt>
                <c:pt idx="3">
                  <c:v>107.98</c:v>
                </c:pt>
                <c:pt idx="4">
                  <c:v>105.29</c:v>
                </c:pt>
              </c:numCache>
            </c:numRef>
          </c:val>
        </c:ser>
        <c:dLbls>
          <c:showLegendKey val="0"/>
          <c:showVal val="0"/>
          <c:showCatName val="0"/>
          <c:showSerName val="0"/>
          <c:showPercent val="0"/>
          <c:showBubbleSize val="0"/>
        </c:dLbls>
        <c:gapWidth val="150"/>
        <c:axId val="154403968"/>
        <c:axId val="15440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105.61</c:v>
                </c:pt>
                <c:pt idx="1">
                  <c:v>106.41</c:v>
                </c:pt>
                <c:pt idx="2">
                  <c:v>106.89</c:v>
                </c:pt>
                <c:pt idx="3">
                  <c:v>110.01</c:v>
                </c:pt>
                <c:pt idx="4">
                  <c:v>111.21</c:v>
                </c:pt>
              </c:numCache>
            </c:numRef>
          </c:val>
          <c:smooth val="0"/>
        </c:ser>
        <c:dLbls>
          <c:showLegendKey val="0"/>
          <c:showVal val="0"/>
          <c:showCatName val="0"/>
          <c:showSerName val="0"/>
          <c:showPercent val="0"/>
          <c:showBubbleSize val="0"/>
        </c:dLbls>
        <c:marker val="1"/>
        <c:smooth val="0"/>
        <c:axId val="154403968"/>
        <c:axId val="154405888"/>
      </c:lineChart>
      <c:dateAx>
        <c:axId val="154403968"/>
        <c:scaling>
          <c:orientation val="minMax"/>
        </c:scaling>
        <c:delete val="1"/>
        <c:axPos val="b"/>
        <c:numFmt formatCode="ge" sourceLinked="1"/>
        <c:majorTickMark val="none"/>
        <c:minorTickMark val="none"/>
        <c:tickLblPos val="none"/>
        <c:crossAx val="154405888"/>
        <c:crosses val="autoZero"/>
        <c:auto val="1"/>
        <c:lblOffset val="100"/>
        <c:baseTimeUnit val="years"/>
      </c:dateAx>
      <c:valAx>
        <c:axId val="1544058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440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34.24</c:v>
                </c:pt>
                <c:pt idx="1">
                  <c:v>35.880000000000003</c:v>
                </c:pt>
                <c:pt idx="2">
                  <c:v>37.69</c:v>
                </c:pt>
                <c:pt idx="3">
                  <c:v>42.79</c:v>
                </c:pt>
                <c:pt idx="4">
                  <c:v>44.53</c:v>
                </c:pt>
              </c:numCache>
            </c:numRef>
          </c:val>
        </c:ser>
        <c:dLbls>
          <c:showLegendKey val="0"/>
          <c:showVal val="0"/>
          <c:showCatName val="0"/>
          <c:showSerName val="0"/>
          <c:showPercent val="0"/>
          <c:showBubbleSize val="0"/>
        </c:dLbls>
        <c:gapWidth val="150"/>
        <c:axId val="154444544"/>
        <c:axId val="15444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35.53</c:v>
                </c:pt>
                <c:pt idx="1">
                  <c:v>36.36</c:v>
                </c:pt>
                <c:pt idx="2">
                  <c:v>37.340000000000003</c:v>
                </c:pt>
                <c:pt idx="3">
                  <c:v>46.66</c:v>
                </c:pt>
                <c:pt idx="4">
                  <c:v>47.46</c:v>
                </c:pt>
              </c:numCache>
            </c:numRef>
          </c:val>
          <c:smooth val="0"/>
        </c:ser>
        <c:dLbls>
          <c:showLegendKey val="0"/>
          <c:showVal val="0"/>
          <c:showCatName val="0"/>
          <c:showSerName val="0"/>
          <c:showPercent val="0"/>
          <c:showBubbleSize val="0"/>
        </c:dLbls>
        <c:marker val="1"/>
        <c:smooth val="0"/>
        <c:axId val="154444544"/>
        <c:axId val="154446464"/>
      </c:lineChart>
      <c:dateAx>
        <c:axId val="154444544"/>
        <c:scaling>
          <c:orientation val="minMax"/>
        </c:scaling>
        <c:delete val="1"/>
        <c:axPos val="b"/>
        <c:numFmt formatCode="ge" sourceLinked="1"/>
        <c:majorTickMark val="none"/>
        <c:minorTickMark val="none"/>
        <c:tickLblPos val="none"/>
        <c:crossAx val="154446464"/>
        <c:crosses val="autoZero"/>
        <c:auto val="1"/>
        <c:lblOffset val="100"/>
        <c:baseTimeUnit val="years"/>
      </c:dateAx>
      <c:valAx>
        <c:axId val="15444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44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16.38</c:v>
                </c:pt>
                <c:pt idx="1">
                  <c:v>15.8</c:v>
                </c:pt>
                <c:pt idx="2">
                  <c:v>15.83</c:v>
                </c:pt>
                <c:pt idx="3">
                  <c:v>15.75</c:v>
                </c:pt>
                <c:pt idx="4">
                  <c:v>15.49</c:v>
                </c:pt>
              </c:numCache>
            </c:numRef>
          </c:val>
        </c:ser>
        <c:dLbls>
          <c:showLegendKey val="0"/>
          <c:showVal val="0"/>
          <c:showCatName val="0"/>
          <c:showSerName val="0"/>
          <c:showPercent val="0"/>
          <c:showBubbleSize val="0"/>
        </c:dLbls>
        <c:gapWidth val="150"/>
        <c:axId val="154550656"/>
        <c:axId val="15455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6.47</c:v>
                </c:pt>
                <c:pt idx="1">
                  <c:v>7.8</c:v>
                </c:pt>
                <c:pt idx="2">
                  <c:v>8.39</c:v>
                </c:pt>
                <c:pt idx="3">
                  <c:v>9.85</c:v>
                </c:pt>
                <c:pt idx="4">
                  <c:v>9.7100000000000009</c:v>
                </c:pt>
              </c:numCache>
            </c:numRef>
          </c:val>
          <c:smooth val="0"/>
        </c:ser>
        <c:dLbls>
          <c:showLegendKey val="0"/>
          <c:showVal val="0"/>
          <c:showCatName val="0"/>
          <c:showSerName val="0"/>
          <c:showPercent val="0"/>
          <c:showBubbleSize val="0"/>
        </c:dLbls>
        <c:marker val="1"/>
        <c:smooth val="0"/>
        <c:axId val="154550656"/>
        <c:axId val="154552576"/>
      </c:lineChart>
      <c:dateAx>
        <c:axId val="154550656"/>
        <c:scaling>
          <c:orientation val="minMax"/>
        </c:scaling>
        <c:delete val="1"/>
        <c:axPos val="b"/>
        <c:numFmt formatCode="ge" sourceLinked="1"/>
        <c:majorTickMark val="none"/>
        <c:minorTickMark val="none"/>
        <c:tickLblPos val="none"/>
        <c:crossAx val="154552576"/>
        <c:crosses val="autoZero"/>
        <c:auto val="1"/>
        <c:lblOffset val="100"/>
        <c:baseTimeUnit val="years"/>
      </c:dateAx>
      <c:valAx>
        <c:axId val="15455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55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4589056"/>
        <c:axId val="15459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6.79</c:v>
                </c:pt>
                <c:pt idx="1">
                  <c:v>6.33</c:v>
                </c:pt>
                <c:pt idx="2">
                  <c:v>7.76</c:v>
                </c:pt>
                <c:pt idx="3">
                  <c:v>2.8</c:v>
                </c:pt>
                <c:pt idx="4">
                  <c:v>1.93</c:v>
                </c:pt>
              </c:numCache>
            </c:numRef>
          </c:val>
          <c:smooth val="0"/>
        </c:ser>
        <c:dLbls>
          <c:showLegendKey val="0"/>
          <c:showVal val="0"/>
          <c:showCatName val="0"/>
          <c:showSerName val="0"/>
          <c:showPercent val="0"/>
          <c:showBubbleSize val="0"/>
        </c:dLbls>
        <c:marker val="1"/>
        <c:smooth val="0"/>
        <c:axId val="154589056"/>
        <c:axId val="154599424"/>
      </c:lineChart>
      <c:dateAx>
        <c:axId val="154589056"/>
        <c:scaling>
          <c:orientation val="minMax"/>
        </c:scaling>
        <c:delete val="1"/>
        <c:axPos val="b"/>
        <c:numFmt formatCode="ge" sourceLinked="1"/>
        <c:majorTickMark val="none"/>
        <c:minorTickMark val="none"/>
        <c:tickLblPos val="none"/>
        <c:crossAx val="154599424"/>
        <c:crosses val="autoZero"/>
        <c:auto val="1"/>
        <c:lblOffset val="100"/>
        <c:baseTimeUnit val="years"/>
      </c:dateAx>
      <c:valAx>
        <c:axId val="15459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458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746.44</c:v>
                </c:pt>
                <c:pt idx="1">
                  <c:v>549.97</c:v>
                </c:pt>
                <c:pt idx="2">
                  <c:v>1065.69</c:v>
                </c:pt>
                <c:pt idx="3">
                  <c:v>232.75</c:v>
                </c:pt>
                <c:pt idx="4">
                  <c:v>262.24</c:v>
                </c:pt>
              </c:numCache>
            </c:numRef>
          </c:val>
        </c:ser>
        <c:dLbls>
          <c:showLegendKey val="0"/>
          <c:showVal val="0"/>
          <c:showCatName val="0"/>
          <c:showSerName val="0"/>
          <c:showPercent val="0"/>
          <c:showBubbleSize val="0"/>
        </c:dLbls>
        <c:gapWidth val="150"/>
        <c:axId val="154625920"/>
        <c:axId val="15463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832.37</c:v>
                </c:pt>
                <c:pt idx="1">
                  <c:v>852.01</c:v>
                </c:pt>
                <c:pt idx="2">
                  <c:v>909.68</c:v>
                </c:pt>
                <c:pt idx="3">
                  <c:v>381.53</c:v>
                </c:pt>
                <c:pt idx="4">
                  <c:v>391.54</c:v>
                </c:pt>
              </c:numCache>
            </c:numRef>
          </c:val>
          <c:smooth val="0"/>
        </c:ser>
        <c:dLbls>
          <c:showLegendKey val="0"/>
          <c:showVal val="0"/>
          <c:showCatName val="0"/>
          <c:showSerName val="0"/>
          <c:showPercent val="0"/>
          <c:showBubbleSize val="0"/>
        </c:dLbls>
        <c:marker val="1"/>
        <c:smooth val="0"/>
        <c:axId val="154625920"/>
        <c:axId val="154632192"/>
      </c:lineChart>
      <c:dateAx>
        <c:axId val="154625920"/>
        <c:scaling>
          <c:orientation val="minMax"/>
        </c:scaling>
        <c:delete val="1"/>
        <c:axPos val="b"/>
        <c:numFmt formatCode="ge" sourceLinked="1"/>
        <c:majorTickMark val="none"/>
        <c:minorTickMark val="none"/>
        <c:tickLblPos val="none"/>
        <c:crossAx val="154632192"/>
        <c:crosses val="autoZero"/>
        <c:auto val="1"/>
        <c:lblOffset val="100"/>
        <c:baseTimeUnit val="years"/>
      </c:dateAx>
      <c:valAx>
        <c:axId val="1546321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462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511.57</c:v>
                </c:pt>
                <c:pt idx="1">
                  <c:v>499.4</c:v>
                </c:pt>
                <c:pt idx="2">
                  <c:v>483.57</c:v>
                </c:pt>
                <c:pt idx="3">
                  <c:v>471.74</c:v>
                </c:pt>
                <c:pt idx="4">
                  <c:v>456.18</c:v>
                </c:pt>
              </c:numCache>
            </c:numRef>
          </c:val>
        </c:ser>
        <c:dLbls>
          <c:showLegendKey val="0"/>
          <c:showVal val="0"/>
          <c:showCatName val="0"/>
          <c:showSerName val="0"/>
          <c:showPercent val="0"/>
          <c:showBubbleSize val="0"/>
        </c:dLbls>
        <c:gapWidth val="150"/>
        <c:axId val="154643840"/>
        <c:axId val="15466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403.15</c:v>
                </c:pt>
                <c:pt idx="1">
                  <c:v>391.4</c:v>
                </c:pt>
                <c:pt idx="2">
                  <c:v>382.65</c:v>
                </c:pt>
                <c:pt idx="3">
                  <c:v>393.27</c:v>
                </c:pt>
                <c:pt idx="4">
                  <c:v>386.97</c:v>
                </c:pt>
              </c:numCache>
            </c:numRef>
          </c:val>
          <c:smooth val="0"/>
        </c:ser>
        <c:dLbls>
          <c:showLegendKey val="0"/>
          <c:showVal val="0"/>
          <c:showCatName val="0"/>
          <c:showSerName val="0"/>
          <c:showPercent val="0"/>
          <c:showBubbleSize val="0"/>
        </c:dLbls>
        <c:marker val="1"/>
        <c:smooth val="0"/>
        <c:axId val="154643840"/>
        <c:axId val="154662400"/>
      </c:lineChart>
      <c:dateAx>
        <c:axId val="154643840"/>
        <c:scaling>
          <c:orientation val="minMax"/>
        </c:scaling>
        <c:delete val="1"/>
        <c:axPos val="b"/>
        <c:numFmt formatCode="ge" sourceLinked="1"/>
        <c:majorTickMark val="none"/>
        <c:minorTickMark val="none"/>
        <c:tickLblPos val="none"/>
        <c:crossAx val="154662400"/>
        <c:crosses val="autoZero"/>
        <c:auto val="1"/>
        <c:lblOffset val="100"/>
        <c:baseTimeUnit val="years"/>
      </c:dateAx>
      <c:valAx>
        <c:axId val="1546624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464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96.33</c:v>
                </c:pt>
                <c:pt idx="1">
                  <c:v>96.6</c:v>
                </c:pt>
                <c:pt idx="2">
                  <c:v>104.2</c:v>
                </c:pt>
                <c:pt idx="3">
                  <c:v>106.72</c:v>
                </c:pt>
                <c:pt idx="4">
                  <c:v>104.47</c:v>
                </c:pt>
              </c:numCache>
            </c:numRef>
          </c:val>
        </c:ser>
        <c:dLbls>
          <c:showLegendKey val="0"/>
          <c:showVal val="0"/>
          <c:showCatName val="0"/>
          <c:showSerName val="0"/>
          <c:showPercent val="0"/>
          <c:showBubbleSize val="0"/>
        </c:dLbls>
        <c:gapWidth val="150"/>
        <c:axId val="154708992"/>
        <c:axId val="15471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94.86</c:v>
                </c:pt>
                <c:pt idx="1">
                  <c:v>95.91</c:v>
                </c:pt>
                <c:pt idx="2">
                  <c:v>96.1</c:v>
                </c:pt>
                <c:pt idx="3">
                  <c:v>100.47</c:v>
                </c:pt>
                <c:pt idx="4">
                  <c:v>101.72</c:v>
                </c:pt>
              </c:numCache>
            </c:numRef>
          </c:val>
          <c:smooth val="0"/>
        </c:ser>
        <c:dLbls>
          <c:showLegendKey val="0"/>
          <c:showVal val="0"/>
          <c:showCatName val="0"/>
          <c:showSerName val="0"/>
          <c:showPercent val="0"/>
          <c:showBubbleSize val="0"/>
        </c:dLbls>
        <c:marker val="1"/>
        <c:smooth val="0"/>
        <c:axId val="154708992"/>
        <c:axId val="154711168"/>
      </c:lineChart>
      <c:dateAx>
        <c:axId val="154708992"/>
        <c:scaling>
          <c:orientation val="minMax"/>
        </c:scaling>
        <c:delete val="1"/>
        <c:axPos val="b"/>
        <c:numFmt formatCode="ge" sourceLinked="1"/>
        <c:majorTickMark val="none"/>
        <c:minorTickMark val="none"/>
        <c:tickLblPos val="none"/>
        <c:crossAx val="154711168"/>
        <c:crosses val="autoZero"/>
        <c:auto val="1"/>
        <c:lblOffset val="100"/>
        <c:baseTimeUnit val="years"/>
      </c:dateAx>
      <c:valAx>
        <c:axId val="15471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70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105.39</c:v>
                </c:pt>
                <c:pt idx="1">
                  <c:v>105.18</c:v>
                </c:pt>
                <c:pt idx="2">
                  <c:v>97.54</c:v>
                </c:pt>
                <c:pt idx="3">
                  <c:v>95.8</c:v>
                </c:pt>
                <c:pt idx="4">
                  <c:v>98.34</c:v>
                </c:pt>
              </c:numCache>
            </c:numRef>
          </c:val>
        </c:ser>
        <c:dLbls>
          <c:showLegendKey val="0"/>
          <c:showVal val="0"/>
          <c:showCatName val="0"/>
          <c:showSerName val="0"/>
          <c:showPercent val="0"/>
          <c:showBubbleSize val="0"/>
        </c:dLbls>
        <c:gapWidth val="150"/>
        <c:axId val="155064576"/>
        <c:axId val="15506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179.14</c:v>
                </c:pt>
                <c:pt idx="1">
                  <c:v>179.29</c:v>
                </c:pt>
                <c:pt idx="2">
                  <c:v>178.39</c:v>
                </c:pt>
                <c:pt idx="3">
                  <c:v>169.82</c:v>
                </c:pt>
                <c:pt idx="4">
                  <c:v>168.2</c:v>
                </c:pt>
              </c:numCache>
            </c:numRef>
          </c:val>
          <c:smooth val="0"/>
        </c:ser>
        <c:dLbls>
          <c:showLegendKey val="0"/>
          <c:showVal val="0"/>
          <c:showCatName val="0"/>
          <c:showSerName val="0"/>
          <c:showPercent val="0"/>
          <c:showBubbleSize val="0"/>
        </c:dLbls>
        <c:marker val="1"/>
        <c:smooth val="0"/>
        <c:axId val="155064576"/>
        <c:axId val="155066752"/>
      </c:lineChart>
      <c:dateAx>
        <c:axId val="155064576"/>
        <c:scaling>
          <c:orientation val="minMax"/>
        </c:scaling>
        <c:delete val="1"/>
        <c:axPos val="b"/>
        <c:numFmt formatCode="ge" sourceLinked="1"/>
        <c:majorTickMark val="none"/>
        <c:minorTickMark val="none"/>
        <c:tickLblPos val="none"/>
        <c:crossAx val="155066752"/>
        <c:crosses val="autoZero"/>
        <c:auto val="1"/>
        <c:lblOffset val="100"/>
        <c:baseTimeUnit val="years"/>
      </c:dateAx>
      <c:valAx>
        <c:axId val="15506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06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4" zoomScaleNormal="100" workbookViewId="0">
      <selection activeCell="BL64" sqref="BL64:BZ6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和歌山県　有田市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A6</v>
      </c>
      <c r="AA8" s="72"/>
      <c r="AB8" s="72"/>
      <c r="AC8" s="72"/>
      <c r="AD8" s="72"/>
      <c r="AE8" s="72"/>
      <c r="AF8" s="72"/>
      <c r="AG8" s="73"/>
      <c r="AH8" s="3"/>
      <c r="AI8" s="74">
        <f>データ!Q6</f>
        <v>29730</v>
      </c>
      <c r="AJ8" s="75"/>
      <c r="AK8" s="75"/>
      <c r="AL8" s="75"/>
      <c r="AM8" s="75"/>
      <c r="AN8" s="75"/>
      <c r="AO8" s="75"/>
      <c r="AP8" s="76"/>
      <c r="AQ8" s="57">
        <f>データ!R6</f>
        <v>36.89</v>
      </c>
      <c r="AR8" s="57"/>
      <c r="AS8" s="57"/>
      <c r="AT8" s="57"/>
      <c r="AU8" s="57"/>
      <c r="AV8" s="57"/>
      <c r="AW8" s="57"/>
      <c r="AX8" s="57"/>
      <c r="AY8" s="57">
        <f>データ!S6</f>
        <v>805.91</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58.56</v>
      </c>
      <c r="K10" s="57"/>
      <c r="L10" s="57"/>
      <c r="M10" s="57"/>
      <c r="N10" s="57"/>
      <c r="O10" s="57"/>
      <c r="P10" s="57"/>
      <c r="Q10" s="57"/>
      <c r="R10" s="57">
        <f>データ!O6</f>
        <v>99.71</v>
      </c>
      <c r="S10" s="57"/>
      <c r="T10" s="57"/>
      <c r="U10" s="57"/>
      <c r="V10" s="57"/>
      <c r="W10" s="57"/>
      <c r="X10" s="57"/>
      <c r="Y10" s="57"/>
      <c r="Z10" s="65">
        <f>データ!P6</f>
        <v>2052</v>
      </c>
      <c r="AA10" s="65"/>
      <c r="AB10" s="65"/>
      <c r="AC10" s="65"/>
      <c r="AD10" s="65"/>
      <c r="AE10" s="65"/>
      <c r="AF10" s="65"/>
      <c r="AG10" s="65"/>
      <c r="AH10" s="2"/>
      <c r="AI10" s="65">
        <f>データ!T6</f>
        <v>29491</v>
      </c>
      <c r="AJ10" s="65"/>
      <c r="AK10" s="65"/>
      <c r="AL10" s="65"/>
      <c r="AM10" s="65"/>
      <c r="AN10" s="65"/>
      <c r="AO10" s="65"/>
      <c r="AP10" s="65"/>
      <c r="AQ10" s="57">
        <f>データ!U6</f>
        <v>19.27</v>
      </c>
      <c r="AR10" s="57"/>
      <c r="AS10" s="57"/>
      <c r="AT10" s="57"/>
      <c r="AU10" s="57"/>
      <c r="AV10" s="57"/>
      <c r="AW10" s="57"/>
      <c r="AX10" s="57"/>
      <c r="AY10" s="57">
        <f>データ!V6</f>
        <v>1530.41</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103</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34</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51</v>
      </c>
      <c r="B4" s="28"/>
      <c r="C4" s="28"/>
      <c r="D4" s="28"/>
      <c r="E4" s="28"/>
      <c r="F4" s="28"/>
      <c r="G4" s="28"/>
      <c r="H4" s="86"/>
      <c r="I4" s="87"/>
      <c r="J4" s="87"/>
      <c r="K4" s="87"/>
      <c r="L4" s="87"/>
      <c r="M4" s="87"/>
      <c r="N4" s="87"/>
      <c r="O4" s="87"/>
      <c r="P4" s="87"/>
      <c r="Q4" s="87"/>
      <c r="R4" s="87"/>
      <c r="S4" s="87"/>
      <c r="T4" s="87"/>
      <c r="U4" s="87"/>
      <c r="V4" s="88"/>
      <c r="W4" s="82" t="s">
        <v>52</v>
      </c>
      <c r="X4" s="82"/>
      <c r="Y4" s="82"/>
      <c r="Z4" s="82"/>
      <c r="AA4" s="82"/>
      <c r="AB4" s="82"/>
      <c r="AC4" s="82"/>
      <c r="AD4" s="82"/>
      <c r="AE4" s="82"/>
      <c r="AF4" s="82"/>
      <c r="AG4" s="82"/>
      <c r="AH4" s="82" t="s">
        <v>53</v>
      </c>
      <c r="AI4" s="82"/>
      <c r="AJ4" s="82"/>
      <c r="AK4" s="82"/>
      <c r="AL4" s="82"/>
      <c r="AM4" s="82"/>
      <c r="AN4" s="82"/>
      <c r="AO4" s="82"/>
      <c r="AP4" s="82"/>
      <c r="AQ4" s="82"/>
      <c r="AR4" s="82"/>
      <c r="AS4" s="82" t="s">
        <v>54</v>
      </c>
      <c r="AT4" s="82"/>
      <c r="AU4" s="82"/>
      <c r="AV4" s="82"/>
      <c r="AW4" s="82"/>
      <c r="AX4" s="82"/>
      <c r="AY4" s="82"/>
      <c r="AZ4" s="82"/>
      <c r="BA4" s="82"/>
      <c r="BB4" s="82"/>
      <c r="BC4" s="82"/>
      <c r="BD4" s="82" t="s">
        <v>55</v>
      </c>
      <c r="BE4" s="82"/>
      <c r="BF4" s="82"/>
      <c r="BG4" s="82"/>
      <c r="BH4" s="82"/>
      <c r="BI4" s="82"/>
      <c r="BJ4" s="82"/>
      <c r="BK4" s="82"/>
      <c r="BL4" s="82"/>
      <c r="BM4" s="82"/>
      <c r="BN4" s="82"/>
      <c r="BO4" s="82" t="s">
        <v>56</v>
      </c>
      <c r="BP4" s="82"/>
      <c r="BQ4" s="82"/>
      <c r="BR4" s="82"/>
      <c r="BS4" s="82"/>
      <c r="BT4" s="82"/>
      <c r="BU4" s="82"/>
      <c r="BV4" s="82"/>
      <c r="BW4" s="82"/>
      <c r="BX4" s="82"/>
      <c r="BY4" s="82"/>
      <c r="BZ4" s="82" t="s">
        <v>57</v>
      </c>
      <c r="CA4" s="82"/>
      <c r="CB4" s="82"/>
      <c r="CC4" s="82"/>
      <c r="CD4" s="82"/>
      <c r="CE4" s="82"/>
      <c r="CF4" s="82"/>
      <c r="CG4" s="82"/>
      <c r="CH4" s="82"/>
      <c r="CI4" s="82"/>
      <c r="CJ4" s="82"/>
      <c r="CK4" s="82" t="s">
        <v>58</v>
      </c>
      <c r="CL4" s="82"/>
      <c r="CM4" s="82"/>
      <c r="CN4" s="82"/>
      <c r="CO4" s="82"/>
      <c r="CP4" s="82"/>
      <c r="CQ4" s="82"/>
      <c r="CR4" s="82"/>
      <c r="CS4" s="82"/>
      <c r="CT4" s="82"/>
      <c r="CU4" s="82"/>
      <c r="CV4" s="82" t="s">
        <v>59</v>
      </c>
      <c r="CW4" s="82"/>
      <c r="CX4" s="82"/>
      <c r="CY4" s="82"/>
      <c r="CZ4" s="82"/>
      <c r="DA4" s="82"/>
      <c r="DB4" s="82"/>
      <c r="DC4" s="82"/>
      <c r="DD4" s="82"/>
      <c r="DE4" s="82"/>
      <c r="DF4" s="82"/>
      <c r="DG4" s="82" t="s">
        <v>60</v>
      </c>
      <c r="DH4" s="82"/>
      <c r="DI4" s="82"/>
      <c r="DJ4" s="82"/>
      <c r="DK4" s="82"/>
      <c r="DL4" s="82"/>
      <c r="DM4" s="82"/>
      <c r="DN4" s="82"/>
      <c r="DO4" s="82"/>
      <c r="DP4" s="82"/>
      <c r="DQ4" s="82"/>
      <c r="DR4" s="82" t="s">
        <v>61</v>
      </c>
      <c r="DS4" s="82"/>
      <c r="DT4" s="82"/>
      <c r="DU4" s="82"/>
      <c r="DV4" s="82"/>
      <c r="DW4" s="82"/>
      <c r="DX4" s="82"/>
      <c r="DY4" s="82"/>
      <c r="DZ4" s="82"/>
      <c r="EA4" s="82"/>
      <c r="EB4" s="82"/>
      <c r="EC4" s="82" t="s">
        <v>62</v>
      </c>
      <c r="ED4" s="82"/>
      <c r="EE4" s="82"/>
      <c r="EF4" s="82"/>
      <c r="EG4" s="82"/>
      <c r="EH4" s="82"/>
      <c r="EI4" s="82"/>
      <c r="EJ4" s="82"/>
      <c r="EK4" s="82"/>
      <c r="EL4" s="82"/>
      <c r="EM4" s="82"/>
    </row>
    <row r="5" spans="1:143">
      <c r="A5" s="26" t="s">
        <v>63</v>
      </c>
      <c r="B5" s="29"/>
      <c r="C5" s="29"/>
      <c r="D5" s="29"/>
      <c r="E5" s="29"/>
      <c r="F5" s="29"/>
      <c r="G5" s="29"/>
      <c r="H5" s="30" t="s">
        <v>64</v>
      </c>
      <c r="I5" s="30" t="s">
        <v>65</v>
      </c>
      <c r="J5" s="30" t="s">
        <v>66</v>
      </c>
      <c r="K5" s="30" t="s">
        <v>67</v>
      </c>
      <c r="L5" s="30" t="s">
        <v>68</v>
      </c>
      <c r="M5" s="30" t="s">
        <v>69</v>
      </c>
      <c r="N5" s="30" t="s">
        <v>70</v>
      </c>
      <c r="O5" s="30" t="s">
        <v>71</v>
      </c>
      <c r="P5" s="30" t="s">
        <v>72</v>
      </c>
      <c r="Q5" s="30" t="s">
        <v>73</v>
      </c>
      <c r="R5" s="30" t="s">
        <v>74</v>
      </c>
      <c r="S5" s="30" t="s">
        <v>75</v>
      </c>
      <c r="T5" s="30" t="s">
        <v>76</v>
      </c>
      <c r="U5" s="30" t="s">
        <v>77</v>
      </c>
      <c r="V5" s="30" t="s">
        <v>78</v>
      </c>
      <c r="W5" s="30" t="s">
        <v>79</v>
      </c>
      <c r="X5" s="30" t="s">
        <v>80</v>
      </c>
      <c r="Y5" s="30" t="s">
        <v>81</v>
      </c>
      <c r="Z5" s="30" t="s">
        <v>82</v>
      </c>
      <c r="AA5" s="30" t="s">
        <v>83</v>
      </c>
      <c r="AB5" s="30" t="s">
        <v>84</v>
      </c>
      <c r="AC5" s="30" t="s">
        <v>85</v>
      </c>
      <c r="AD5" s="30" t="s">
        <v>86</v>
      </c>
      <c r="AE5" s="30" t="s">
        <v>87</v>
      </c>
      <c r="AF5" s="30" t="s">
        <v>88</v>
      </c>
      <c r="AG5" s="30" t="s">
        <v>89</v>
      </c>
      <c r="AH5" s="30" t="s">
        <v>79</v>
      </c>
      <c r="AI5" s="30" t="s">
        <v>80</v>
      </c>
      <c r="AJ5" s="30" t="s">
        <v>81</v>
      </c>
      <c r="AK5" s="30" t="s">
        <v>82</v>
      </c>
      <c r="AL5" s="30" t="s">
        <v>83</v>
      </c>
      <c r="AM5" s="30" t="s">
        <v>84</v>
      </c>
      <c r="AN5" s="30" t="s">
        <v>85</v>
      </c>
      <c r="AO5" s="30" t="s">
        <v>86</v>
      </c>
      <c r="AP5" s="30" t="s">
        <v>87</v>
      </c>
      <c r="AQ5" s="30" t="s">
        <v>88</v>
      </c>
      <c r="AR5" s="30" t="s">
        <v>90</v>
      </c>
      <c r="AS5" s="30" t="s">
        <v>79</v>
      </c>
      <c r="AT5" s="30" t="s">
        <v>80</v>
      </c>
      <c r="AU5" s="30" t="s">
        <v>81</v>
      </c>
      <c r="AV5" s="30" t="s">
        <v>82</v>
      </c>
      <c r="AW5" s="30" t="s">
        <v>83</v>
      </c>
      <c r="AX5" s="30" t="s">
        <v>84</v>
      </c>
      <c r="AY5" s="30" t="s">
        <v>85</v>
      </c>
      <c r="AZ5" s="30" t="s">
        <v>86</v>
      </c>
      <c r="BA5" s="30" t="s">
        <v>87</v>
      </c>
      <c r="BB5" s="30" t="s">
        <v>88</v>
      </c>
      <c r="BC5" s="30" t="s">
        <v>90</v>
      </c>
      <c r="BD5" s="30" t="s">
        <v>79</v>
      </c>
      <c r="BE5" s="30" t="s">
        <v>80</v>
      </c>
      <c r="BF5" s="30" t="s">
        <v>81</v>
      </c>
      <c r="BG5" s="30" t="s">
        <v>82</v>
      </c>
      <c r="BH5" s="30" t="s">
        <v>83</v>
      </c>
      <c r="BI5" s="30" t="s">
        <v>84</v>
      </c>
      <c r="BJ5" s="30" t="s">
        <v>85</v>
      </c>
      <c r="BK5" s="30" t="s">
        <v>86</v>
      </c>
      <c r="BL5" s="30" t="s">
        <v>87</v>
      </c>
      <c r="BM5" s="30" t="s">
        <v>88</v>
      </c>
      <c r="BN5" s="30" t="s">
        <v>90</v>
      </c>
      <c r="BO5" s="30" t="s">
        <v>79</v>
      </c>
      <c r="BP5" s="30" t="s">
        <v>80</v>
      </c>
      <c r="BQ5" s="30" t="s">
        <v>81</v>
      </c>
      <c r="BR5" s="30" t="s">
        <v>82</v>
      </c>
      <c r="BS5" s="30" t="s">
        <v>83</v>
      </c>
      <c r="BT5" s="30" t="s">
        <v>84</v>
      </c>
      <c r="BU5" s="30" t="s">
        <v>85</v>
      </c>
      <c r="BV5" s="30" t="s">
        <v>86</v>
      </c>
      <c r="BW5" s="30" t="s">
        <v>87</v>
      </c>
      <c r="BX5" s="30" t="s">
        <v>88</v>
      </c>
      <c r="BY5" s="30" t="s">
        <v>90</v>
      </c>
      <c r="BZ5" s="30" t="s">
        <v>79</v>
      </c>
      <c r="CA5" s="30" t="s">
        <v>80</v>
      </c>
      <c r="CB5" s="30" t="s">
        <v>81</v>
      </c>
      <c r="CC5" s="30" t="s">
        <v>82</v>
      </c>
      <c r="CD5" s="30" t="s">
        <v>83</v>
      </c>
      <c r="CE5" s="30" t="s">
        <v>84</v>
      </c>
      <c r="CF5" s="30" t="s">
        <v>85</v>
      </c>
      <c r="CG5" s="30" t="s">
        <v>86</v>
      </c>
      <c r="CH5" s="30" t="s">
        <v>87</v>
      </c>
      <c r="CI5" s="30" t="s">
        <v>88</v>
      </c>
      <c r="CJ5" s="30" t="s">
        <v>90</v>
      </c>
      <c r="CK5" s="30" t="s">
        <v>79</v>
      </c>
      <c r="CL5" s="30" t="s">
        <v>80</v>
      </c>
      <c r="CM5" s="30" t="s">
        <v>81</v>
      </c>
      <c r="CN5" s="30" t="s">
        <v>82</v>
      </c>
      <c r="CO5" s="30" t="s">
        <v>83</v>
      </c>
      <c r="CP5" s="30" t="s">
        <v>84</v>
      </c>
      <c r="CQ5" s="30" t="s">
        <v>85</v>
      </c>
      <c r="CR5" s="30" t="s">
        <v>86</v>
      </c>
      <c r="CS5" s="30" t="s">
        <v>87</v>
      </c>
      <c r="CT5" s="30" t="s">
        <v>88</v>
      </c>
      <c r="CU5" s="30" t="s">
        <v>90</v>
      </c>
      <c r="CV5" s="30" t="s">
        <v>79</v>
      </c>
      <c r="CW5" s="30" t="s">
        <v>80</v>
      </c>
      <c r="CX5" s="30" t="s">
        <v>81</v>
      </c>
      <c r="CY5" s="30" t="s">
        <v>82</v>
      </c>
      <c r="CZ5" s="30" t="s">
        <v>83</v>
      </c>
      <c r="DA5" s="30" t="s">
        <v>84</v>
      </c>
      <c r="DB5" s="30" t="s">
        <v>85</v>
      </c>
      <c r="DC5" s="30" t="s">
        <v>86</v>
      </c>
      <c r="DD5" s="30" t="s">
        <v>87</v>
      </c>
      <c r="DE5" s="30" t="s">
        <v>88</v>
      </c>
      <c r="DF5" s="30" t="s">
        <v>90</v>
      </c>
      <c r="DG5" s="30" t="s">
        <v>79</v>
      </c>
      <c r="DH5" s="30" t="s">
        <v>80</v>
      </c>
      <c r="DI5" s="30" t="s">
        <v>81</v>
      </c>
      <c r="DJ5" s="30" t="s">
        <v>82</v>
      </c>
      <c r="DK5" s="30" t="s">
        <v>83</v>
      </c>
      <c r="DL5" s="30" t="s">
        <v>84</v>
      </c>
      <c r="DM5" s="30" t="s">
        <v>85</v>
      </c>
      <c r="DN5" s="30" t="s">
        <v>86</v>
      </c>
      <c r="DO5" s="30" t="s">
        <v>87</v>
      </c>
      <c r="DP5" s="30" t="s">
        <v>88</v>
      </c>
      <c r="DQ5" s="30" t="s">
        <v>90</v>
      </c>
      <c r="DR5" s="30" t="s">
        <v>79</v>
      </c>
      <c r="DS5" s="30" t="s">
        <v>80</v>
      </c>
      <c r="DT5" s="30" t="s">
        <v>81</v>
      </c>
      <c r="DU5" s="30" t="s">
        <v>82</v>
      </c>
      <c r="DV5" s="30" t="s">
        <v>83</v>
      </c>
      <c r="DW5" s="30" t="s">
        <v>84</v>
      </c>
      <c r="DX5" s="30" t="s">
        <v>85</v>
      </c>
      <c r="DY5" s="30" t="s">
        <v>86</v>
      </c>
      <c r="DZ5" s="30" t="s">
        <v>87</v>
      </c>
      <c r="EA5" s="30" t="s">
        <v>88</v>
      </c>
      <c r="EB5" s="30" t="s">
        <v>90</v>
      </c>
      <c r="EC5" s="30" t="s">
        <v>79</v>
      </c>
      <c r="ED5" s="30" t="s">
        <v>80</v>
      </c>
      <c r="EE5" s="30" t="s">
        <v>81</v>
      </c>
      <c r="EF5" s="30" t="s">
        <v>82</v>
      </c>
      <c r="EG5" s="30" t="s">
        <v>83</v>
      </c>
      <c r="EH5" s="30" t="s">
        <v>84</v>
      </c>
      <c r="EI5" s="30" t="s">
        <v>85</v>
      </c>
      <c r="EJ5" s="30" t="s">
        <v>86</v>
      </c>
      <c r="EK5" s="30" t="s">
        <v>87</v>
      </c>
      <c r="EL5" s="30" t="s">
        <v>88</v>
      </c>
      <c r="EM5" s="30" t="s">
        <v>90</v>
      </c>
    </row>
    <row r="6" spans="1:143" s="34" customFormat="1">
      <c r="A6" s="26" t="s">
        <v>91</v>
      </c>
      <c r="B6" s="31">
        <f>B7</f>
        <v>2015</v>
      </c>
      <c r="C6" s="31">
        <f t="shared" ref="C6:V6" si="3">C7</f>
        <v>302040</v>
      </c>
      <c r="D6" s="31">
        <f t="shared" si="3"/>
        <v>46</v>
      </c>
      <c r="E6" s="31">
        <f t="shared" si="3"/>
        <v>1</v>
      </c>
      <c r="F6" s="31">
        <f t="shared" si="3"/>
        <v>0</v>
      </c>
      <c r="G6" s="31">
        <f t="shared" si="3"/>
        <v>1</v>
      </c>
      <c r="H6" s="31" t="str">
        <f t="shared" si="3"/>
        <v>和歌山県　有田市</v>
      </c>
      <c r="I6" s="31" t="str">
        <f t="shared" si="3"/>
        <v>法適用</v>
      </c>
      <c r="J6" s="31" t="str">
        <f t="shared" si="3"/>
        <v>水道事業</v>
      </c>
      <c r="K6" s="31" t="str">
        <f t="shared" si="3"/>
        <v>末端給水事業</v>
      </c>
      <c r="L6" s="31" t="str">
        <f t="shared" si="3"/>
        <v>A6</v>
      </c>
      <c r="M6" s="32" t="str">
        <f t="shared" si="3"/>
        <v>-</v>
      </c>
      <c r="N6" s="32">
        <f t="shared" si="3"/>
        <v>58.56</v>
      </c>
      <c r="O6" s="32">
        <f t="shared" si="3"/>
        <v>99.71</v>
      </c>
      <c r="P6" s="32">
        <f t="shared" si="3"/>
        <v>2052</v>
      </c>
      <c r="Q6" s="32">
        <f t="shared" si="3"/>
        <v>29730</v>
      </c>
      <c r="R6" s="32">
        <f t="shared" si="3"/>
        <v>36.89</v>
      </c>
      <c r="S6" s="32">
        <f t="shared" si="3"/>
        <v>805.91</v>
      </c>
      <c r="T6" s="32">
        <f t="shared" si="3"/>
        <v>29491</v>
      </c>
      <c r="U6" s="32">
        <f t="shared" si="3"/>
        <v>19.27</v>
      </c>
      <c r="V6" s="32">
        <f t="shared" si="3"/>
        <v>1530.41</v>
      </c>
      <c r="W6" s="33">
        <f>IF(W7="",NA(),W7)</f>
        <v>101.94</v>
      </c>
      <c r="X6" s="33">
        <f t="shared" ref="X6:AF6" si="4">IF(X7="",NA(),X7)</f>
        <v>102.49</v>
      </c>
      <c r="Y6" s="33">
        <f t="shared" si="4"/>
        <v>107.15</v>
      </c>
      <c r="Z6" s="33">
        <f t="shared" si="4"/>
        <v>107.98</v>
      </c>
      <c r="AA6" s="33">
        <f t="shared" si="4"/>
        <v>105.29</v>
      </c>
      <c r="AB6" s="33">
        <f t="shared" si="4"/>
        <v>105.61</v>
      </c>
      <c r="AC6" s="33">
        <f t="shared" si="4"/>
        <v>106.41</v>
      </c>
      <c r="AD6" s="33">
        <f t="shared" si="4"/>
        <v>106.89</v>
      </c>
      <c r="AE6" s="33">
        <f t="shared" si="4"/>
        <v>110.01</v>
      </c>
      <c r="AF6" s="33">
        <f t="shared" si="4"/>
        <v>111.21</v>
      </c>
      <c r="AG6" s="32" t="str">
        <f>IF(AG7="","",IF(AG7="-","【-】","【"&amp;SUBSTITUTE(TEXT(AG7,"#,##0.00"),"-","△")&amp;"】"))</f>
        <v>【113.56】</v>
      </c>
      <c r="AH6" s="32">
        <f>IF(AH7="",NA(),AH7)</f>
        <v>0</v>
      </c>
      <c r="AI6" s="32">
        <f t="shared" ref="AI6:AQ6" si="5">IF(AI7="",NA(),AI7)</f>
        <v>0</v>
      </c>
      <c r="AJ6" s="32">
        <f t="shared" si="5"/>
        <v>0</v>
      </c>
      <c r="AK6" s="32">
        <f t="shared" si="5"/>
        <v>0</v>
      </c>
      <c r="AL6" s="32">
        <f t="shared" si="5"/>
        <v>0</v>
      </c>
      <c r="AM6" s="33">
        <f t="shared" si="5"/>
        <v>6.79</v>
      </c>
      <c r="AN6" s="33">
        <f t="shared" si="5"/>
        <v>6.33</v>
      </c>
      <c r="AO6" s="33">
        <f t="shared" si="5"/>
        <v>7.76</v>
      </c>
      <c r="AP6" s="33">
        <f t="shared" si="5"/>
        <v>2.8</v>
      </c>
      <c r="AQ6" s="33">
        <f t="shared" si="5"/>
        <v>1.93</v>
      </c>
      <c r="AR6" s="32" t="str">
        <f>IF(AR7="","",IF(AR7="-","【-】","【"&amp;SUBSTITUTE(TEXT(AR7,"#,##0.00"),"-","△")&amp;"】"))</f>
        <v>【0.87】</v>
      </c>
      <c r="AS6" s="33">
        <f>IF(AS7="",NA(),AS7)</f>
        <v>746.44</v>
      </c>
      <c r="AT6" s="33">
        <f t="shared" ref="AT6:BB6" si="6">IF(AT7="",NA(),AT7)</f>
        <v>549.97</v>
      </c>
      <c r="AU6" s="33">
        <f t="shared" si="6"/>
        <v>1065.69</v>
      </c>
      <c r="AV6" s="33">
        <f t="shared" si="6"/>
        <v>232.75</v>
      </c>
      <c r="AW6" s="33">
        <f t="shared" si="6"/>
        <v>262.24</v>
      </c>
      <c r="AX6" s="33">
        <f t="shared" si="6"/>
        <v>832.37</v>
      </c>
      <c r="AY6" s="33">
        <f t="shared" si="6"/>
        <v>852.01</v>
      </c>
      <c r="AZ6" s="33">
        <f t="shared" si="6"/>
        <v>909.68</v>
      </c>
      <c r="BA6" s="33">
        <f t="shared" si="6"/>
        <v>381.53</v>
      </c>
      <c r="BB6" s="33">
        <f t="shared" si="6"/>
        <v>391.54</v>
      </c>
      <c r="BC6" s="32" t="str">
        <f>IF(BC7="","",IF(BC7="-","【-】","【"&amp;SUBSTITUTE(TEXT(BC7,"#,##0.00"),"-","△")&amp;"】"))</f>
        <v>【262.74】</v>
      </c>
      <c r="BD6" s="33">
        <f>IF(BD7="",NA(),BD7)</f>
        <v>511.57</v>
      </c>
      <c r="BE6" s="33">
        <f t="shared" ref="BE6:BM6" si="7">IF(BE7="",NA(),BE7)</f>
        <v>499.4</v>
      </c>
      <c r="BF6" s="33">
        <f t="shared" si="7"/>
        <v>483.57</v>
      </c>
      <c r="BG6" s="33">
        <f t="shared" si="7"/>
        <v>471.74</v>
      </c>
      <c r="BH6" s="33">
        <f t="shared" si="7"/>
        <v>456.18</v>
      </c>
      <c r="BI6" s="33">
        <f t="shared" si="7"/>
        <v>403.15</v>
      </c>
      <c r="BJ6" s="33">
        <f t="shared" si="7"/>
        <v>391.4</v>
      </c>
      <c r="BK6" s="33">
        <f t="shared" si="7"/>
        <v>382.65</v>
      </c>
      <c r="BL6" s="33">
        <f t="shared" si="7"/>
        <v>393.27</v>
      </c>
      <c r="BM6" s="33">
        <f t="shared" si="7"/>
        <v>386.97</v>
      </c>
      <c r="BN6" s="32" t="str">
        <f>IF(BN7="","",IF(BN7="-","【-】","【"&amp;SUBSTITUTE(TEXT(BN7,"#,##0.00"),"-","△")&amp;"】"))</f>
        <v>【276.38】</v>
      </c>
      <c r="BO6" s="33">
        <f>IF(BO7="",NA(),BO7)</f>
        <v>96.33</v>
      </c>
      <c r="BP6" s="33">
        <f t="shared" ref="BP6:BX6" si="8">IF(BP7="",NA(),BP7)</f>
        <v>96.6</v>
      </c>
      <c r="BQ6" s="33">
        <f t="shared" si="8"/>
        <v>104.2</v>
      </c>
      <c r="BR6" s="33">
        <f t="shared" si="8"/>
        <v>106.72</v>
      </c>
      <c r="BS6" s="33">
        <f t="shared" si="8"/>
        <v>104.47</v>
      </c>
      <c r="BT6" s="33">
        <f t="shared" si="8"/>
        <v>94.86</v>
      </c>
      <c r="BU6" s="33">
        <f t="shared" si="8"/>
        <v>95.91</v>
      </c>
      <c r="BV6" s="33">
        <f t="shared" si="8"/>
        <v>96.1</v>
      </c>
      <c r="BW6" s="33">
        <f t="shared" si="8"/>
        <v>100.47</v>
      </c>
      <c r="BX6" s="33">
        <f t="shared" si="8"/>
        <v>101.72</v>
      </c>
      <c r="BY6" s="32" t="str">
        <f>IF(BY7="","",IF(BY7="-","【-】","【"&amp;SUBSTITUTE(TEXT(BY7,"#,##0.00"),"-","△")&amp;"】"))</f>
        <v>【104.99】</v>
      </c>
      <c r="BZ6" s="33">
        <f>IF(BZ7="",NA(),BZ7)</f>
        <v>105.39</v>
      </c>
      <c r="CA6" s="33">
        <f t="shared" ref="CA6:CI6" si="9">IF(CA7="",NA(),CA7)</f>
        <v>105.18</v>
      </c>
      <c r="CB6" s="33">
        <f t="shared" si="9"/>
        <v>97.54</v>
      </c>
      <c r="CC6" s="33">
        <f t="shared" si="9"/>
        <v>95.8</v>
      </c>
      <c r="CD6" s="33">
        <f t="shared" si="9"/>
        <v>98.34</v>
      </c>
      <c r="CE6" s="33">
        <f t="shared" si="9"/>
        <v>179.14</v>
      </c>
      <c r="CF6" s="33">
        <f t="shared" si="9"/>
        <v>179.29</v>
      </c>
      <c r="CG6" s="33">
        <f t="shared" si="9"/>
        <v>178.39</v>
      </c>
      <c r="CH6" s="33">
        <f t="shared" si="9"/>
        <v>169.82</v>
      </c>
      <c r="CI6" s="33">
        <f t="shared" si="9"/>
        <v>168.2</v>
      </c>
      <c r="CJ6" s="32" t="str">
        <f>IF(CJ7="","",IF(CJ7="-","【-】","【"&amp;SUBSTITUTE(TEXT(CJ7,"#,##0.00"),"-","△")&amp;"】"))</f>
        <v>【163.72】</v>
      </c>
      <c r="CK6" s="33">
        <f>IF(CK7="",NA(),CK7)</f>
        <v>66.2</v>
      </c>
      <c r="CL6" s="33">
        <f t="shared" ref="CL6:CT6" si="10">IF(CL7="",NA(),CL7)</f>
        <v>64.84</v>
      </c>
      <c r="CM6" s="33">
        <f t="shared" si="10"/>
        <v>63.67</v>
      </c>
      <c r="CN6" s="33">
        <f t="shared" si="10"/>
        <v>62.16</v>
      </c>
      <c r="CO6" s="33">
        <f t="shared" si="10"/>
        <v>61.47</v>
      </c>
      <c r="CP6" s="33">
        <f t="shared" si="10"/>
        <v>58.76</v>
      </c>
      <c r="CQ6" s="33">
        <f t="shared" si="10"/>
        <v>59.09</v>
      </c>
      <c r="CR6" s="33">
        <f t="shared" si="10"/>
        <v>59.23</v>
      </c>
      <c r="CS6" s="33">
        <f t="shared" si="10"/>
        <v>55.13</v>
      </c>
      <c r="CT6" s="33">
        <f t="shared" si="10"/>
        <v>54.77</v>
      </c>
      <c r="CU6" s="32" t="str">
        <f>IF(CU7="","",IF(CU7="-","【-】","【"&amp;SUBSTITUTE(TEXT(CU7,"#,##0.00"),"-","△")&amp;"】"))</f>
        <v>【59.76】</v>
      </c>
      <c r="CV6" s="33">
        <f>IF(CV7="",NA(),CV7)</f>
        <v>82.6</v>
      </c>
      <c r="CW6" s="33">
        <f t="shared" ref="CW6:DE6" si="11">IF(CW7="",NA(),CW7)</f>
        <v>83.7</v>
      </c>
      <c r="CX6" s="33">
        <f t="shared" si="11"/>
        <v>84.94</v>
      </c>
      <c r="CY6" s="33">
        <f t="shared" si="11"/>
        <v>84.72</v>
      </c>
      <c r="CZ6" s="33">
        <f t="shared" si="11"/>
        <v>83.77</v>
      </c>
      <c r="DA6" s="33">
        <f t="shared" si="11"/>
        <v>84.87</v>
      </c>
      <c r="DB6" s="33">
        <f t="shared" si="11"/>
        <v>85.4</v>
      </c>
      <c r="DC6" s="33">
        <f t="shared" si="11"/>
        <v>85.53</v>
      </c>
      <c r="DD6" s="33">
        <f t="shared" si="11"/>
        <v>83</v>
      </c>
      <c r="DE6" s="33">
        <f t="shared" si="11"/>
        <v>82.89</v>
      </c>
      <c r="DF6" s="32" t="str">
        <f>IF(DF7="","",IF(DF7="-","【-】","【"&amp;SUBSTITUTE(TEXT(DF7,"#,##0.00"),"-","△")&amp;"】"))</f>
        <v>【89.95】</v>
      </c>
      <c r="DG6" s="33">
        <f>IF(DG7="",NA(),DG7)</f>
        <v>34.24</v>
      </c>
      <c r="DH6" s="33">
        <f t="shared" ref="DH6:DP6" si="12">IF(DH7="",NA(),DH7)</f>
        <v>35.880000000000003</v>
      </c>
      <c r="DI6" s="33">
        <f t="shared" si="12"/>
        <v>37.69</v>
      </c>
      <c r="DJ6" s="33">
        <f t="shared" si="12"/>
        <v>42.79</v>
      </c>
      <c r="DK6" s="33">
        <f t="shared" si="12"/>
        <v>44.53</v>
      </c>
      <c r="DL6" s="33">
        <f t="shared" si="12"/>
        <v>35.53</v>
      </c>
      <c r="DM6" s="33">
        <f t="shared" si="12"/>
        <v>36.36</v>
      </c>
      <c r="DN6" s="33">
        <f t="shared" si="12"/>
        <v>37.340000000000003</v>
      </c>
      <c r="DO6" s="33">
        <f t="shared" si="12"/>
        <v>46.66</v>
      </c>
      <c r="DP6" s="33">
        <f t="shared" si="12"/>
        <v>47.46</v>
      </c>
      <c r="DQ6" s="32" t="str">
        <f>IF(DQ7="","",IF(DQ7="-","【-】","【"&amp;SUBSTITUTE(TEXT(DQ7,"#,##0.00"),"-","△")&amp;"】"))</f>
        <v>【47.18】</v>
      </c>
      <c r="DR6" s="33">
        <f>IF(DR7="",NA(),DR7)</f>
        <v>16.38</v>
      </c>
      <c r="DS6" s="33">
        <f t="shared" ref="DS6:EA6" si="13">IF(DS7="",NA(),DS7)</f>
        <v>15.8</v>
      </c>
      <c r="DT6" s="33">
        <f t="shared" si="13"/>
        <v>15.83</v>
      </c>
      <c r="DU6" s="33">
        <f t="shared" si="13"/>
        <v>15.75</v>
      </c>
      <c r="DV6" s="33">
        <f t="shared" si="13"/>
        <v>15.49</v>
      </c>
      <c r="DW6" s="33">
        <f t="shared" si="13"/>
        <v>6.47</v>
      </c>
      <c r="DX6" s="33">
        <f t="shared" si="13"/>
        <v>7.8</v>
      </c>
      <c r="DY6" s="33">
        <f t="shared" si="13"/>
        <v>8.39</v>
      </c>
      <c r="DZ6" s="33">
        <f t="shared" si="13"/>
        <v>9.85</v>
      </c>
      <c r="EA6" s="33">
        <f t="shared" si="13"/>
        <v>9.7100000000000009</v>
      </c>
      <c r="EB6" s="32" t="str">
        <f>IF(EB7="","",IF(EB7="-","【-】","【"&amp;SUBSTITUTE(TEXT(EB7,"#,##0.00"),"-","△")&amp;"】"))</f>
        <v>【13.18】</v>
      </c>
      <c r="EC6" s="33">
        <f>IF(EC7="",NA(),EC7)</f>
        <v>0.55000000000000004</v>
      </c>
      <c r="ED6" s="33">
        <f t="shared" ref="ED6:EL6" si="14">IF(ED7="",NA(),ED7)</f>
        <v>0.53</v>
      </c>
      <c r="EE6" s="33">
        <f t="shared" si="14"/>
        <v>0.35</v>
      </c>
      <c r="EF6" s="33">
        <f t="shared" si="14"/>
        <v>0.59</v>
      </c>
      <c r="EG6" s="33">
        <f t="shared" si="14"/>
        <v>0.45</v>
      </c>
      <c r="EH6" s="33">
        <f t="shared" si="14"/>
        <v>0.7</v>
      </c>
      <c r="EI6" s="33">
        <f t="shared" si="14"/>
        <v>0.81</v>
      </c>
      <c r="EJ6" s="33">
        <f t="shared" si="14"/>
        <v>0.59</v>
      </c>
      <c r="EK6" s="33">
        <f t="shared" si="14"/>
        <v>0.66</v>
      </c>
      <c r="EL6" s="33">
        <f t="shared" si="14"/>
        <v>0.99</v>
      </c>
      <c r="EM6" s="32" t="str">
        <f>IF(EM7="","",IF(EM7="-","【-】","【"&amp;SUBSTITUTE(TEXT(EM7,"#,##0.00"),"-","△")&amp;"】"))</f>
        <v>【0.85】</v>
      </c>
    </row>
    <row r="7" spans="1:143" s="34" customFormat="1">
      <c r="A7" s="26"/>
      <c r="B7" s="35">
        <v>2015</v>
      </c>
      <c r="C7" s="35">
        <v>302040</v>
      </c>
      <c r="D7" s="35">
        <v>46</v>
      </c>
      <c r="E7" s="35">
        <v>1</v>
      </c>
      <c r="F7" s="35">
        <v>0</v>
      </c>
      <c r="G7" s="35">
        <v>1</v>
      </c>
      <c r="H7" s="35" t="s">
        <v>92</v>
      </c>
      <c r="I7" s="35" t="s">
        <v>93</v>
      </c>
      <c r="J7" s="35" t="s">
        <v>94</v>
      </c>
      <c r="K7" s="35" t="s">
        <v>95</v>
      </c>
      <c r="L7" s="35" t="s">
        <v>96</v>
      </c>
      <c r="M7" s="36" t="s">
        <v>97</v>
      </c>
      <c r="N7" s="36">
        <v>58.56</v>
      </c>
      <c r="O7" s="36">
        <v>99.71</v>
      </c>
      <c r="P7" s="36">
        <v>2052</v>
      </c>
      <c r="Q7" s="36">
        <v>29730</v>
      </c>
      <c r="R7" s="36">
        <v>36.89</v>
      </c>
      <c r="S7" s="36">
        <v>805.91</v>
      </c>
      <c r="T7" s="36">
        <v>29491</v>
      </c>
      <c r="U7" s="36">
        <v>19.27</v>
      </c>
      <c r="V7" s="36">
        <v>1530.41</v>
      </c>
      <c r="W7" s="36">
        <v>101.94</v>
      </c>
      <c r="X7" s="36">
        <v>102.49</v>
      </c>
      <c r="Y7" s="36">
        <v>107.15</v>
      </c>
      <c r="Z7" s="36">
        <v>107.98</v>
      </c>
      <c r="AA7" s="36">
        <v>105.29</v>
      </c>
      <c r="AB7" s="36">
        <v>105.61</v>
      </c>
      <c r="AC7" s="36">
        <v>106.41</v>
      </c>
      <c r="AD7" s="36">
        <v>106.89</v>
      </c>
      <c r="AE7" s="36">
        <v>110.01</v>
      </c>
      <c r="AF7" s="36">
        <v>111.21</v>
      </c>
      <c r="AG7" s="36">
        <v>113.56</v>
      </c>
      <c r="AH7" s="36">
        <v>0</v>
      </c>
      <c r="AI7" s="36">
        <v>0</v>
      </c>
      <c r="AJ7" s="36">
        <v>0</v>
      </c>
      <c r="AK7" s="36">
        <v>0</v>
      </c>
      <c r="AL7" s="36">
        <v>0</v>
      </c>
      <c r="AM7" s="36">
        <v>6.79</v>
      </c>
      <c r="AN7" s="36">
        <v>6.33</v>
      </c>
      <c r="AO7" s="36">
        <v>7.76</v>
      </c>
      <c r="AP7" s="36">
        <v>2.8</v>
      </c>
      <c r="AQ7" s="36">
        <v>1.93</v>
      </c>
      <c r="AR7" s="36">
        <v>0.87</v>
      </c>
      <c r="AS7" s="36">
        <v>746.44</v>
      </c>
      <c r="AT7" s="36">
        <v>549.97</v>
      </c>
      <c r="AU7" s="36">
        <v>1065.69</v>
      </c>
      <c r="AV7" s="36">
        <v>232.75</v>
      </c>
      <c r="AW7" s="36">
        <v>262.24</v>
      </c>
      <c r="AX7" s="36">
        <v>832.37</v>
      </c>
      <c r="AY7" s="36">
        <v>852.01</v>
      </c>
      <c r="AZ7" s="36">
        <v>909.68</v>
      </c>
      <c r="BA7" s="36">
        <v>381.53</v>
      </c>
      <c r="BB7" s="36">
        <v>391.54</v>
      </c>
      <c r="BC7" s="36">
        <v>262.74</v>
      </c>
      <c r="BD7" s="36">
        <v>511.57</v>
      </c>
      <c r="BE7" s="36">
        <v>499.4</v>
      </c>
      <c r="BF7" s="36">
        <v>483.57</v>
      </c>
      <c r="BG7" s="36">
        <v>471.74</v>
      </c>
      <c r="BH7" s="36">
        <v>456.18</v>
      </c>
      <c r="BI7" s="36">
        <v>403.15</v>
      </c>
      <c r="BJ7" s="36">
        <v>391.4</v>
      </c>
      <c r="BK7" s="36">
        <v>382.65</v>
      </c>
      <c r="BL7" s="36">
        <v>393.27</v>
      </c>
      <c r="BM7" s="36">
        <v>386.97</v>
      </c>
      <c r="BN7" s="36">
        <v>276.38</v>
      </c>
      <c r="BO7" s="36">
        <v>96.33</v>
      </c>
      <c r="BP7" s="36">
        <v>96.6</v>
      </c>
      <c r="BQ7" s="36">
        <v>104.2</v>
      </c>
      <c r="BR7" s="36">
        <v>106.72</v>
      </c>
      <c r="BS7" s="36">
        <v>104.47</v>
      </c>
      <c r="BT7" s="36">
        <v>94.86</v>
      </c>
      <c r="BU7" s="36">
        <v>95.91</v>
      </c>
      <c r="BV7" s="36">
        <v>96.1</v>
      </c>
      <c r="BW7" s="36">
        <v>100.47</v>
      </c>
      <c r="BX7" s="36">
        <v>101.72</v>
      </c>
      <c r="BY7" s="36">
        <v>104.99</v>
      </c>
      <c r="BZ7" s="36">
        <v>105.39</v>
      </c>
      <c r="CA7" s="36">
        <v>105.18</v>
      </c>
      <c r="CB7" s="36">
        <v>97.54</v>
      </c>
      <c r="CC7" s="36">
        <v>95.8</v>
      </c>
      <c r="CD7" s="36">
        <v>98.34</v>
      </c>
      <c r="CE7" s="36">
        <v>179.14</v>
      </c>
      <c r="CF7" s="36">
        <v>179.29</v>
      </c>
      <c r="CG7" s="36">
        <v>178.39</v>
      </c>
      <c r="CH7" s="36">
        <v>169.82</v>
      </c>
      <c r="CI7" s="36">
        <v>168.2</v>
      </c>
      <c r="CJ7" s="36">
        <v>163.72</v>
      </c>
      <c r="CK7" s="36">
        <v>66.2</v>
      </c>
      <c r="CL7" s="36">
        <v>64.84</v>
      </c>
      <c r="CM7" s="36">
        <v>63.67</v>
      </c>
      <c r="CN7" s="36">
        <v>62.16</v>
      </c>
      <c r="CO7" s="36">
        <v>61.47</v>
      </c>
      <c r="CP7" s="36">
        <v>58.76</v>
      </c>
      <c r="CQ7" s="36">
        <v>59.09</v>
      </c>
      <c r="CR7" s="36">
        <v>59.23</v>
      </c>
      <c r="CS7" s="36">
        <v>55.13</v>
      </c>
      <c r="CT7" s="36">
        <v>54.77</v>
      </c>
      <c r="CU7" s="36">
        <v>59.76</v>
      </c>
      <c r="CV7" s="36">
        <v>82.6</v>
      </c>
      <c r="CW7" s="36">
        <v>83.7</v>
      </c>
      <c r="CX7" s="36">
        <v>84.94</v>
      </c>
      <c r="CY7" s="36">
        <v>84.72</v>
      </c>
      <c r="CZ7" s="36">
        <v>83.77</v>
      </c>
      <c r="DA7" s="36">
        <v>84.87</v>
      </c>
      <c r="DB7" s="36">
        <v>85.4</v>
      </c>
      <c r="DC7" s="36">
        <v>85.53</v>
      </c>
      <c r="DD7" s="36">
        <v>83</v>
      </c>
      <c r="DE7" s="36">
        <v>82.89</v>
      </c>
      <c r="DF7" s="36">
        <v>89.95</v>
      </c>
      <c r="DG7" s="36">
        <v>34.24</v>
      </c>
      <c r="DH7" s="36">
        <v>35.880000000000003</v>
      </c>
      <c r="DI7" s="36">
        <v>37.69</v>
      </c>
      <c r="DJ7" s="36">
        <v>42.79</v>
      </c>
      <c r="DK7" s="36">
        <v>44.53</v>
      </c>
      <c r="DL7" s="36">
        <v>35.53</v>
      </c>
      <c r="DM7" s="36">
        <v>36.36</v>
      </c>
      <c r="DN7" s="36">
        <v>37.340000000000003</v>
      </c>
      <c r="DO7" s="36">
        <v>46.66</v>
      </c>
      <c r="DP7" s="36">
        <v>47.46</v>
      </c>
      <c r="DQ7" s="36">
        <v>47.18</v>
      </c>
      <c r="DR7" s="36">
        <v>16.38</v>
      </c>
      <c r="DS7" s="36">
        <v>15.8</v>
      </c>
      <c r="DT7" s="36">
        <v>15.83</v>
      </c>
      <c r="DU7" s="36">
        <v>15.75</v>
      </c>
      <c r="DV7" s="36">
        <v>15.49</v>
      </c>
      <c r="DW7" s="36">
        <v>6.47</v>
      </c>
      <c r="DX7" s="36">
        <v>7.8</v>
      </c>
      <c r="DY7" s="36">
        <v>8.39</v>
      </c>
      <c r="DZ7" s="36">
        <v>9.85</v>
      </c>
      <c r="EA7" s="36">
        <v>9.7100000000000009</v>
      </c>
      <c r="EB7" s="36">
        <v>13.18</v>
      </c>
      <c r="EC7" s="36">
        <v>0.55000000000000004</v>
      </c>
      <c r="ED7" s="36">
        <v>0.53</v>
      </c>
      <c r="EE7" s="36">
        <v>0.35</v>
      </c>
      <c r="EF7" s="36">
        <v>0.59</v>
      </c>
      <c r="EG7" s="36">
        <v>0.45</v>
      </c>
      <c r="EH7" s="36">
        <v>0.7</v>
      </c>
      <c r="EI7" s="36">
        <v>0.81</v>
      </c>
      <c r="EJ7" s="36">
        <v>0.59</v>
      </c>
      <c r="EK7" s="36">
        <v>0.66</v>
      </c>
      <c r="EL7" s="36">
        <v>0.99</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98</v>
      </c>
      <c r="C9" s="39" t="s">
        <v>99</v>
      </c>
      <c r="D9" s="39" t="s">
        <v>100</v>
      </c>
      <c r="E9" s="39" t="s">
        <v>101</v>
      </c>
      <c r="F9" s="39" t="s">
        <v>102</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Wakayama Prefecture</cp:lastModifiedBy>
  <cp:lastPrinted>2017-02-10T01:10:13Z</cp:lastPrinted>
  <dcterms:created xsi:type="dcterms:W3CDTF">2017-02-01T08:46:12Z</dcterms:created>
  <dcterms:modified xsi:type="dcterms:W3CDTF">2017-02-14T08:09:58Z</dcterms:modified>
  <cp:category/>
</cp:coreProperties>
</file>