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<sst xmlns="http://schemas.openxmlformats.org/spreadsheetml/2006/main" count="221" uniqueCount="111">
  <si>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</si>
  <si>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</si>
  <si>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</si>
  <si>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</si>
  <si>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</si>
  <si>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</si>
  <si>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</si>
  <si>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</si>
  <si>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</si>
  <si>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</si>
  <si>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</si>
  <si>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</si>
  <si>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</si>
  <si>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</si>
  <si>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</si>
  <si>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</si>
  <si>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</si>
  <si>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</si>
  <si>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</si>
  <si>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</si>
  <si>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</si>
  <si>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</si>
  <si>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</si>
  <si>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</si>
  <si>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</si>
  <si>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</si>
  <si>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</si>
  <si>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</si>
  <si>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</si>
  <si>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</si>
  <si>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</si>
  <si>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</si>
  <si>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</si>
  <si>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</si>
  <si>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</si>
  <si>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</si>
  <si>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</si>
  <si>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</si>
  <si>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</si>
  <si>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</si>
  <si>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</si>
  <si>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</si>
  <si>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</si>
  <si>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</si>
  <si>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</si>
  <si>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</si>
  <si>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</si>
  <si>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</si>
  <si>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</si>
  <si>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</si>
  <si>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</si>
  <si>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</si>
  <si>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</si>
  <si>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</si>
  <si>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</si>
  <si>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</si>
  <si>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</si>
  <si>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</si>
  <si>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</si>
  <si>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</si>
  <si>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</si>
  <si>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</si>
  <si>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</si>
  <si>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</si>
  <si>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</si>
  <si>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</si>
  <si>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</si>
  <si>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</si>
  <si>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</si>
  <si>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</si>
  <si>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</si>
  <si>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</si>
  <si>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</si>
  <si>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</si>
  <si>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</si>
  <si>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</si>
  <si>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</si>
  <si>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</si>
  <si>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</si>
  <si>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</si>
  <si>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</si>
  <si>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</si>
  <si>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</si>
  <si>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</si>
  <si>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</si>
  <si>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</si>
  <si>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</si>
  <si>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</si>
  <si>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</si>
  <si>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</si>
  <si>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</si>
  <si>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</si>
  <si>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</si>
  <si>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</si>
  <si>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</si>
  <si>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</si>
  <si>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和歌山市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</si>
  <si>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</si>
  <si>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</si>
  <si>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</si>
  <si>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</si>
  <si>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</si>
  <si>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</si>
  <si>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</si>
  <si>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</si>
  <si>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</si>
  <si>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</si>
  <si>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</si>
  <si>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及びポンプ場の管理運営は、外部委託を行い歳出削減に努めている（⑥汚水処理原価は類似団体平均値を下回っている。）。しかし、管渠整備もほぼ終了しており、今後、⑧水洗化率の向上を目指すものの有収水量の大幅な増加を見込むことはできない。
　一方、供用開始後から使用料の改定（消費税率の改定分を除く。）を行っておらず、⑤経費回収率は類似団体平均値を上回っているものの過去５か年が①収益的収支比率が100％を下回る結果となっており、一般会計からの基準外繰出金がなければ収支は赤字となっている。</t>
    <rPh sb="1" eb="3">
      <t>ショリ</t>
    </rPh>
    <rPh sb="3" eb="4">
      <t>ジョウ</t>
    </rPh>
    <rPh sb="4" eb="5">
      <t>オヨ</t>
    </rPh>
    <rPh sb="9" eb="10">
      <t>ジョウ</t>
    </rPh>
    <rPh sb="11" eb="13">
      <t>カンリ</t>
    </rPh>
    <rPh sb="13" eb="15">
      <t>ウンエイ</t>
    </rPh>
    <rPh sb="17" eb="19">
      <t>ガイブ</t>
    </rPh>
    <rPh sb="19" eb="21">
      <t>イタク</t>
    </rPh>
    <rPh sb="22" eb="23">
      <t>オコナ</t>
    </rPh>
    <rPh sb="24" eb="26">
      <t>サイシュツ</t>
    </rPh>
    <rPh sb="26" eb="28">
      <t>サクゲン</t>
    </rPh>
    <rPh sb="29" eb="30">
      <t>ツト</t>
    </rPh>
    <rPh sb="36" eb="38">
      <t>オスイ</t>
    </rPh>
    <rPh sb="38" eb="40">
      <t>ショリ</t>
    </rPh>
    <rPh sb="40" eb="42">
      <t>ゲンカ</t>
    </rPh>
    <rPh sb="43" eb="45">
      <t>ルイジ</t>
    </rPh>
    <rPh sb="45" eb="47">
      <t>ダンタイ</t>
    </rPh>
    <rPh sb="47" eb="49">
      <t>ヘイキン</t>
    </rPh>
    <rPh sb="49" eb="50">
      <t>チ</t>
    </rPh>
    <rPh sb="51" eb="53">
      <t>シタマワ</t>
    </rPh>
    <rPh sb="64" eb="65">
      <t>カン</t>
    </rPh>
    <rPh sb="65" eb="66">
      <t>キョ</t>
    </rPh>
    <rPh sb="66" eb="68">
      <t>セイビ</t>
    </rPh>
    <rPh sb="71" eb="73">
      <t>シュウリョウ</t>
    </rPh>
    <rPh sb="78" eb="80">
      <t>コンゴ</t>
    </rPh>
    <rPh sb="82" eb="85">
      <t>スイセンカ</t>
    </rPh>
    <rPh sb="85" eb="86">
      <t>リツ</t>
    </rPh>
    <rPh sb="87" eb="89">
      <t>コウジョウ</t>
    </rPh>
    <rPh sb="90" eb="92">
      <t>メザ</t>
    </rPh>
    <rPh sb="96" eb="97">
      <t>ユウ</t>
    </rPh>
    <rPh sb="97" eb="98">
      <t>シュウ</t>
    </rPh>
    <rPh sb="98" eb="100">
      <t>スイリョウ</t>
    </rPh>
    <rPh sb="101" eb="103">
      <t>オオハバ</t>
    </rPh>
    <rPh sb="104" eb="106">
      <t>ゾウカ</t>
    </rPh>
    <rPh sb="107" eb="109">
      <t>ミコ</t>
    </rPh>
    <rPh sb="120" eb="122">
      <t>イッポウ</t>
    </rPh>
    <rPh sb="123" eb="125">
      <t>キョウヨウ</t>
    </rPh>
    <rPh sb="125" eb="127">
      <t>カイシ</t>
    </rPh>
    <rPh sb="127" eb="128">
      <t>ゴ</t>
    </rPh>
    <rPh sb="130" eb="132">
      <t>シヨウ</t>
    </rPh>
    <rPh sb="132" eb="133">
      <t>リョウ</t>
    </rPh>
    <rPh sb="134" eb="136">
      <t>カイテイ</t>
    </rPh>
    <rPh sb="137" eb="140">
      <t>ショウヒゼイ</t>
    </rPh>
    <rPh sb="140" eb="141">
      <t>リツ</t>
    </rPh>
    <rPh sb="142" eb="144">
      <t>カイテイ</t>
    </rPh>
    <rPh sb="144" eb="145">
      <t>ブン</t>
    </rPh>
    <rPh sb="146" eb="147">
      <t>ノゾ</t>
    </rPh>
    <rPh sb="151" eb="152">
      <t>オコナ</t>
    </rPh>
    <rPh sb="159" eb="161">
      <t>ケイヒ</t>
    </rPh>
    <rPh sb="161" eb="163">
      <t>カイシュウ</t>
    </rPh>
    <rPh sb="163" eb="164">
      <t>リツ</t>
    </rPh>
    <rPh sb="165" eb="167">
      <t>ルイジ</t>
    </rPh>
    <rPh sb="167" eb="169">
      <t>ダンタイ</t>
    </rPh>
    <rPh sb="169" eb="171">
      <t>ヘイキン</t>
    </rPh>
    <rPh sb="171" eb="172">
      <t>チ</t>
    </rPh>
    <rPh sb="173" eb="175">
      <t>ウワマワ</t>
    </rPh>
    <rPh sb="182" eb="184">
      <t>カコ</t>
    </rPh>
    <rPh sb="186" eb="187">
      <t>ネン</t>
    </rPh>
    <rPh sb="189" eb="192">
      <t>シュウエキテキ</t>
    </rPh>
    <rPh sb="192" eb="194">
      <t>シュウシ</t>
    </rPh>
    <rPh sb="194" eb="196">
      <t>ヒリツ</t>
    </rPh>
    <rPh sb="202" eb="204">
      <t>シタマワ</t>
    </rPh>
    <rPh sb="205" eb="207">
      <t>ケッカ</t>
    </rPh>
    <rPh sb="214" eb="216">
      <t>イッパン</t>
    </rPh>
    <rPh sb="216" eb="218">
      <t>カイケイ</t>
    </rPh>
    <rPh sb="221" eb="223">
      <t>キジュン</t>
    </rPh>
    <rPh sb="223" eb="224">
      <t>ガイ</t>
    </rPh>
    <rPh sb="224" eb="226">
      <t>クリダ</t>
    </rPh>
    <rPh sb="226" eb="227">
      <t>キン</t>
    </rPh>
    <rPh sb="232" eb="234">
      <t>シュウシ</t>
    </rPh>
    <rPh sb="235" eb="236">
      <t>アカ</t>
    </rPh>
    <rPh sb="236" eb="237">
      <t>ジ</t>
    </rPh>
    <phoneticPr fontId="4"/>
  </si>
  <si>
    <t>　平成14年１月供用開始のため、比較的新しい管渠が多いことから、現在のところ管渠の更新需要は小さいが、今後の老朽化に伴い、修繕費用や改築費用の増加が見込まれる。</t>
    <rPh sb="1" eb="3">
      <t>ヘイセイ</t>
    </rPh>
    <rPh sb="5" eb="6">
      <t>ネン</t>
    </rPh>
    <rPh sb="7" eb="8">
      <t>ガツ</t>
    </rPh>
    <rPh sb="8" eb="10">
      <t>キョウヨウ</t>
    </rPh>
    <rPh sb="10" eb="12">
      <t>カイシ</t>
    </rPh>
    <rPh sb="16" eb="19">
      <t>ヒカクテキ</t>
    </rPh>
    <rPh sb="19" eb="20">
      <t>アタラ</t>
    </rPh>
    <rPh sb="22" eb="23">
      <t>カン</t>
    </rPh>
    <rPh sb="23" eb="24">
      <t>キョ</t>
    </rPh>
    <rPh sb="25" eb="26">
      <t>オオ</t>
    </rPh>
    <rPh sb="32" eb="34">
      <t>ゲンザイ</t>
    </rPh>
    <rPh sb="38" eb="39">
      <t>カン</t>
    </rPh>
    <rPh sb="39" eb="40">
      <t>キョ</t>
    </rPh>
    <rPh sb="41" eb="43">
      <t>コウシン</t>
    </rPh>
    <rPh sb="43" eb="45">
      <t>ジュヨウ</t>
    </rPh>
    <rPh sb="46" eb="47">
      <t>チイ</t>
    </rPh>
    <rPh sb="51" eb="53">
      <t>コンゴ</t>
    </rPh>
    <rPh sb="54" eb="57">
      <t>ロウキュウカ</t>
    </rPh>
    <rPh sb="58" eb="59">
      <t>トモナ</t>
    </rPh>
    <rPh sb="61" eb="63">
      <t>シュウゼン</t>
    </rPh>
    <rPh sb="63" eb="64">
      <t>ヒ</t>
    </rPh>
    <rPh sb="64" eb="65">
      <t>ヨウ</t>
    </rPh>
    <rPh sb="66" eb="68">
      <t>カイチク</t>
    </rPh>
    <rPh sb="68" eb="70">
      <t>ヒヨウ</t>
    </rPh>
    <rPh sb="71" eb="73">
      <t>ゾウカ</t>
    </rPh>
    <rPh sb="74" eb="76">
      <t>ミコ</t>
    </rPh>
    <phoneticPr fontId="4"/>
  </si>
  <si>
    <t>　平成14年１月供用開始のため、比較的新しい管渠が多いが、処理場の機械・電気設備は老朽化が進んでおり、今後、計画的な更新工事が必要となっている。管理運営にあたっては、多額の一般会計繰出金により運営を行っている状況にあるため、今後も経営の効率化を進め、適正な管理・運営に努めていく。
　また、歳出削減効果が見込めるようであれば、包括的民間委託の導入を進めていく予定である。</t>
    <rPh sb="1" eb="3">
      <t>ヘイセイ</t>
    </rPh>
    <rPh sb="5" eb="6">
      <t>ネン</t>
    </rPh>
    <rPh sb="7" eb="8">
      <t>ガツ</t>
    </rPh>
    <rPh sb="8" eb="10">
      <t>キョウヨウ</t>
    </rPh>
    <rPh sb="10" eb="12">
      <t>カイシ</t>
    </rPh>
    <rPh sb="16" eb="19">
      <t>ヒカクテキ</t>
    </rPh>
    <rPh sb="19" eb="20">
      <t>アタラ</t>
    </rPh>
    <rPh sb="22" eb="23">
      <t>カン</t>
    </rPh>
    <rPh sb="23" eb="24">
      <t>キョ</t>
    </rPh>
    <rPh sb="25" eb="26">
      <t>オオ</t>
    </rPh>
    <rPh sb="29" eb="31">
      <t>ショリ</t>
    </rPh>
    <rPh sb="31" eb="32">
      <t>ジョウ</t>
    </rPh>
    <rPh sb="33" eb="35">
      <t>キカイ</t>
    </rPh>
    <rPh sb="36" eb="38">
      <t>デンキ</t>
    </rPh>
    <rPh sb="38" eb="40">
      <t>セツビ</t>
    </rPh>
    <rPh sb="41" eb="44">
      <t>ロウキュウカ</t>
    </rPh>
    <rPh sb="45" eb="46">
      <t>スス</t>
    </rPh>
    <rPh sb="51" eb="53">
      <t>コンゴ</t>
    </rPh>
    <rPh sb="54" eb="57">
      <t>ケイカクテキ</t>
    </rPh>
    <rPh sb="58" eb="60">
      <t>コウシン</t>
    </rPh>
    <rPh sb="60" eb="62">
      <t>コウジ</t>
    </rPh>
    <rPh sb="63" eb="65">
      <t>ヒツヨウ</t>
    </rPh>
    <rPh sb="72" eb="74">
      <t>カンリ</t>
    </rPh>
    <rPh sb="74" eb="76">
      <t>ウンエイ</t>
    </rPh>
    <rPh sb="83" eb="85">
      <t>タガク</t>
    </rPh>
    <rPh sb="86" eb="88">
      <t>イッパン</t>
    </rPh>
    <rPh sb="88" eb="90">
      <t>カイケイ</t>
    </rPh>
    <rPh sb="90" eb="92">
      <t>クリダ</t>
    </rPh>
    <rPh sb="92" eb="93">
      <t>キン</t>
    </rPh>
    <rPh sb="96" eb="98">
      <t>ウンエイ</t>
    </rPh>
    <rPh sb="99" eb="100">
      <t>オコナ</t>
    </rPh>
    <rPh sb="104" eb="106">
      <t>ジョウキョウ</t>
    </rPh>
    <rPh sb="112" eb="114">
      <t>コンゴ</t>
    </rPh>
    <rPh sb="115" eb="117">
      <t>ケイエイ</t>
    </rPh>
    <rPh sb="118" eb="121">
      <t>コウリツカ</t>
    </rPh>
    <rPh sb="122" eb="123">
      <t>スス</t>
    </rPh>
    <rPh sb="125" eb="127">
      <t>テキセイ</t>
    </rPh>
    <rPh sb="128" eb="130">
      <t>カンリ</t>
    </rPh>
    <rPh sb="131" eb="133">
      <t>ウンエイ</t>
    </rPh>
    <rPh sb="134" eb="135">
      <t>ツト</t>
    </rPh>
    <rPh sb="145" eb="147">
      <t>サイシュツ</t>
    </rPh>
    <rPh sb="147" eb="149">
      <t>サクゲン</t>
    </rPh>
    <rPh sb="149" eb="151">
      <t>コウカ</t>
    </rPh>
    <rPh sb="152" eb="154">
      <t>ミコ</t>
    </rPh>
    <rPh sb="163" eb="166">
      <t>ホウカツテキ</t>
    </rPh>
    <rPh sb="166" eb="168">
      <t>ミンカン</t>
    </rPh>
    <rPh sb="168" eb="170">
      <t>イタク</t>
    </rPh>
    <rPh sb="171" eb="173">
      <t>ドウニュウ</t>
    </rPh>
    <rPh sb="174" eb="175">
      <t>スス</t>
    </rPh>
    <rPh sb="179" eb="1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</si>
</sst>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648512"/>
        <c:axId val="676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67648512"/>
        <c:axId val="67651072"/>
      </c:lineChart>
      <c:dateAx>
        <c:axId val="67648512"/>
        <c:scaling>
          <c:orientation val="minMax"/>
        </c:scaling>
        <c:delete val="1"/>
        <c:axPos val="b"/>
        <c:numFmt formatCode="ge" sourceLinked="1"/>
        <c:majorTickMark val="none"/>
        <c:minorTickMark val="none"/>
        <c:tickLblPos val="none"/>
        <c:crossAx val="67651072"/>
        <c:crosses val="autoZero"/>
        <c:auto val="1"/>
        <c:lblOffset val="100"/>
        <c:baseTimeUnit val="years"/>
      </c:dateAx>
      <c:valAx>
        <c:axId val="676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37.380000000000003</c:v>
                </c:pt>
                <c:pt idx="1">
                  <c:v>37.619999999999997</c:v>
                </c:pt>
                <c:pt idx="2">
                  <c:v>36.119999999999997</c:v>
                </c:pt>
                <c:pt idx="3">
                  <c:v>36.36</c:v>
                </c:pt>
                <c:pt idx="4">
                  <c:v>35.729999999999997</c:v>
                </c:pt>
              </c:numCache>
            </c:numRef>
          </c:val>
        </c:ser>
        <c:dLbls>
          <c:showLegendKey val="0"/>
          <c:showVal val="0"/>
          <c:showCatName val="0"/>
          <c:showSerName val="0"/>
          <c:showPercent val="0"/>
          <c:showBubbleSize val="0"/>
        </c:dLbls>
        <c:gapWidth val="150"/>
        <c:axId val="211622912"/>
        <c:axId val="2117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211622912"/>
        <c:axId val="211765120"/>
      </c:lineChart>
      <c:dateAx>
        <c:axId val="211622912"/>
        <c:scaling>
          <c:orientation val="minMax"/>
        </c:scaling>
        <c:delete val="1"/>
        <c:axPos val="b"/>
        <c:numFmt formatCode="ge" sourceLinked="1"/>
        <c:majorTickMark val="none"/>
        <c:minorTickMark val="none"/>
        <c:tickLblPos val="none"/>
        <c:crossAx val="211765120"/>
        <c:crosses val="autoZero"/>
        <c:auto val="1"/>
        <c:lblOffset val="100"/>
        <c:baseTimeUnit val="years"/>
      </c:dateAx>
      <c:valAx>
        <c:axId val="2117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63.66</c:v>
                </c:pt>
                <c:pt idx="1">
                  <c:v>64.39</c:v>
                </c:pt>
                <c:pt idx="2">
                  <c:v>65.19</c:v>
                </c:pt>
                <c:pt idx="3">
                  <c:v>64.91</c:v>
                </c:pt>
                <c:pt idx="4">
                  <c:v>65.31</c:v>
                </c:pt>
              </c:numCache>
            </c:numRef>
          </c:val>
        </c:ser>
        <c:dLbls>
          <c:showLegendKey val="0"/>
          <c:showVal val="0"/>
          <c:showCatName val="0"/>
          <c:showSerName val="0"/>
          <c:showPercent val="0"/>
          <c:showBubbleSize val="0"/>
        </c:dLbls>
        <c:gapWidth val="150"/>
        <c:axId val="135889280"/>
        <c:axId val="1358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35889280"/>
        <c:axId val="135890432"/>
      </c:lineChart>
      <c:dateAx>
        <c:axId val="135889280"/>
        <c:scaling>
          <c:orientation val="minMax"/>
        </c:scaling>
        <c:delete val="1"/>
        <c:axPos val="b"/>
        <c:numFmt formatCode="ge" sourceLinked="1"/>
        <c:majorTickMark val="none"/>
        <c:minorTickMark val="none"/>
        <c:tickLblPos val="none"/>
        <c:crossAx val="135890432"/>
        <c:crosses val="autoZero"/>
        <c:auto val="1"/>
        <c:lblOffset val="100"/>
        <c:baseTimeUnit val="years"/>
      </c:dateAx>
      <c:valAx>
        <c:axId val="1358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80.180000000000007</c:v>
                </c:pt>
                <c:pt idx="1">
                  <c:v>72.86</c:v>
                </c:pt>
                <c:pt idx="2">
                  <c:v>80.930000000000007</c:v>
                </c:pt>
                <c:pt idx="3">
                  <c:v>76.94</c:v>
                </c:pt>
                <c:pt idx="4">
                  <c:v>78.81</c:v>
                </c:pt>
              </c:numCache>
            </c:numRef>
          </c:val>
        </c:ser>
        <c:dLbls>
          <c:showLegendKey val="0"/>
          <c:showVal val="0"/>
          <c:showCatName val="0"/>
          <c:showSerName val="0"/>
          <c:showPercent val="0"/>
          <c:showBubbleSize val="0"/>
        </c:dLbls>
        <c:gapWidth val="150"/>
        <c:axId val="68142208"/>
        <c:axId val="68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142208"/>
        <c:axId val="68144512"/>
      </c:lineChart>
      <c:dateAx>
        <c:axId val="68142208"/>
        <c:scaling>
          <c:orientation val="minMax"/>
        </c:scaling>
        <c:delete val="1"/>
        <c:axPos val="b"/>
        <c:numFmt formatCode="ge" sourceLinked="1"/>
        <c:majorTickMark val="none"/>
        <c:minorTickMark val="none"/>
        <c:tickLblPos val="none"/>
        <c:crossAx val="68144512"/>
        <c:crosses val="autoZero"/>
        <c:auto val="1"/>
        <c:lblOffset val="100"/>
        <c:baseTimeUnit val="years"/>
      </c:dateAx>
      <c:valAx>
        <c:axId val="68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490880"/>
        <c:axId val="1224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90880"/>
        <c:axId val="122496128"/>
      </c:lineChart>
      <c:dateAx>
        <c:axId val="122490880"/>
        <c:scaling>
          <c:orientation val="minMax"/>
        </c:scaling>
        <c:delete val="1"/>
        <c:axPos val="b"/>
        <c:numFmt formatCode="ge" sourceLinked="1"/>
        <c:majorTickMark val="none"/>
        <c:minorTickMark val="none"/>
        <c:tickLblPos val="none"/>
        <c:crossAx val="122496128"/>
        <c:crosses val="autoZero"/>
        <c:auto val="1"/>
        <c:lblOffset val="100"/>
        <c:baseTimeUnit val="years"/>
      </c:dateAx>
      <c:valAx>
        <c:axId val="1224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31584"/>
        <c:axId val="1477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31584"/>
        <c:axId val="147733504"/>
      </c:lineChart>
      <c:dateAx>
        <c:axId val="147731584"/>
        <c:scaling>
          <c:orientation val="minMax"/>
        </c:scaling>
        <c:delete val="1"/>
        <c:axPos val="b"/>
        <c:numFmt formatCode="ge" sourceLinked="1"/>
        <c:majorTickMark val="none"/>
        <c:minorTickMark val="none"/>
        <c:tickLblPos val="none"/>
        <c:crossAx val="147733504"/>
        <c:crosses val="autoZero"/>
        <c:auto val="1"/>
        <c:lblOffset val="100"/>
        <c:baseTimeUnit val="years"/>
      </c:dateAx>
      <c:valAx>
        <c:axId val="1477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640832"/>
        <c:axId val="161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640832"/>
        <c:axId val="161642752"/>
      </c:lineChart>
      <c:dateAx>
        <c:axId val="161640832"/>
        <c:scaling>
          <c:orientation val="minMax"/>
        </c:scaling>
        <c:delete val="1"/>
        <c:axPos val="b"/>
        <c:numFmt formatCode="ge" sourceLinked="1"/>
        <c:majorTickMark val="none"/>
        <c:minorTickMark val="none"/>
        <c:tickLblPos val="none"/>
        <c:crossAx val="161642752"/>
        <c:crosses val="autoZero"/>
        <c:auto val="1"/>
        <c:lblOffset val="100"/>
        <c:baseTimeUnit val="years"/>
      </c:dateAx>
      <c:valAx>
        <c:axId val="161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80544"/>
        <c:axId val="1632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80544"/>
        <c:axId val="163252864"/>
      </c:lineChart>
      <c:dateAx>
        <c:axId val="163180544"/>
        <c:scaling>
          <c:orientation val="minMax"/>
        </c:scaling>
        <c:delete val="1"/>
        <c:axPos val="b"/>
        <c:numFmt formatCode="ge" sourceLinked="1"/>
        <c:majorTickMark val="none"/>
        <c:minorTickMark val="none"/>
        <c:tickLblPos val="none"/>
        <c:crossAx val="163252864"/>
        <c:crosses val="autoZero"/>
        <c:auto val="1"/>
        <c:lblOffset val="100"/>
        <c:baseTimeUnit val="years"/>
      </c:dateAx>
      <c:valAx>
        <c:axId val="1632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quot;-&quot;">
                  <c:v>103.56</c:v>
                </c:pt>
                <c:pt idx="3">
                  <c:v>0</c:v>
                </c:pt>
                <c:pt idx="4">
                  <c:v>0</c:v>
                </c:pt>
              </c:numCache>
            </c:numRef>
          </c:val>
        </c:ser>
        <c:dLbls>
          <c:showLegendKey val="0"/>
          <c:showVal val="0"/>
          <c:showCatName val="0"/>
          <c:showSerName val="0"/>
          <c:showPercent val="0"/>
          <c:showBubbleSize val="0"/>
        </c:dLbls>
        <c:gapWidth val="150"/>
        <c:axId val="206809728"/>
        <c:axId val="2073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206809728"/>
        <c:axId val="207360000"/>
      </c:lineChart>
      <c:dateAx>
        <c:axId val="206809728"/>
        <c:scaling>
          <c:orientation val="minMax"/>
        </c:scaling>
        <c:delete val="1"/>
        <c:axPos val="b"/>
        <c:numFmt formatCode="ge" sourceLinked="1"/>
        <c:majorTickMark val="none"/>
        <c:minorTickMark val="none"/>
        <c:tickLblPos val="none"/>
        <c:crossAx val="207360000"/>
        <c:crosses val="autoZero"/>
        <c:auto val="1"/>
        <c:lblOffset val="100"/>
        <c:baseTimeUnit val="years"/>
      </c:dateAx>
      <c:valAx>
        <c:axId val="2073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64.13</c:v>
                </c:pt>
                <c:pt idx="1">
                  <c:v>53.2</c:v>
                </c:pt>
                <c:pt idx="2">
                  <c:v>63.2</c:v>
                </c:pt>
                <c:pt idx="3">
                  <c:v>57.44</c:v>
                </c:pt>
                <c:pt idx="4">
                  <c:v>58.43</c:v>
                </c:pt>
              </c:numCache>
            </c:numRef>
          </c:val>
        </c:ser>
        <c:dLbls>
          <c:showLegendKey val="0"/>
          <c:showVal val="0"/>
          <c:showCatName val="0"/>
          <c:showSerName val="0"/>
          <c:showPercent val="0"/>
          <c:showBubbleSize val="0"/>
        </c:dLbls>
        <c:gapWidth val="150"/>
        <c:axId val="207987840"/>
        <c:axId val="2080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207987840"/>
        <c:axId val="208002048"/>
      </c:lineChart>
      <c:dateAx>
        <c:axId val="207987840"/>
        <c:scaling>
          <c:orientation val="minMax"/>
        </c:scaling>
        <c:delete val="1"/>
        <c:axPos val="b"/>
        <c:numFmt formatCode="ge" sourceLinked="1"/>
        <c:majorTickMark val="none"/>
        <c:minorTickMark val="none"/>
        <c:tickLblPos val="none"/>
        <c:crossAx val="208002048"/>
        <c:crosses val="autoZero"/>
        <c:auto val="1"/>
        <c:lblOffset val="100"/>
        <c:baseTimeUnit val="years"/>
      </c:dateAx>
      <c:valAx>
        <c:axId val="2080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284.92</c:v>
                </c:pt>
                <c:pt idx="1">
                  <c:v>346.68</c:v>
                </c:pt>
                <c:pt idx="2">
                  <c:v>305.51</c:v>
                </c:pt>
                <c:pt idx="3">
                  <c:v>339.34</c:v>
                </c:pt>
                <c:pt idx="4">
                  <c:v>337.82</c:v>
                </c:pt>
              </c:numCache>
            </c:numRef>
          </c:val>
        </c:ser>
        <c:dLbls>
          <c:showLegendKey val="0"/>
          <c:showVal val="0"/>
          <c:showCatName val="0"/>
          <c:showSerName val="0"/>
          <c:showPercent val="0"/>
          <c:showBubbleSize val="0"/>
        </c:dLbls>
        <c:gapWidth val="150"/>
        <c:axId val="208995456"/>
        <c:axId val="2089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208995456"/>
        <c:axId val="208997376"/>
      </c:lineChart>
      <c:dateAx>
        <c:axId val="208995456"/>
        <c:scaling>
          <c:orientation val="minMax"/>
        </c:scaling>
        <c:delete val="1"/>
        <c:axPos val="b"/>
        <c:numFmt formatCode="ge" sourceLinked="1"/>
        <c:majorTickMark val="none"/>
        <c:minorTickMark val="none"/>
        <c:tickLblPos val="none"/>
        <c:crossAx val="208997376"/>
        <c:crosses val="autoZero"/>
        <c:auto val="1"/>
        <c:lblOffset val="100"/>
        <c:baseTimeUnit val="years"/>
      </c:dateAx>
      <c:valAx>
        <c:axId val="2089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和歌山市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375269</v>
      </c>
      <c r="AM8" s="47"/>
      <c r="AN8" s="47"/>
      <c r="AO8" s="47"/>
      <c r="AP8" s="47"/>
      <c r="AQ8" s="47"/>
      <c r="AR8" s="47"/>
      <c r="AS8" s="47"/>
      <c r="AT8" s="43">
        <f>データ!S6</f>
        <v>208.84</v>
      </c>
      <c r="AU8" s="43"/>
      <c r="AV8" s="43"/>
      <c r="AW8" s="43"/>
      <c r="AX8" s="43"/>
      <c r="AY8" s="43"/>
      <c r="AZ8" s="43"/>
      <c r="BA8" s="43"/>
      <c r="BB8" s="43">
        <f>データ!T6</f>
        <v>1796.92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0.74</v>
      </c>
      <c r="Q10" s="43"/>
      <c r="R10" s="43"/>
      <c r="S10" s="43"/>
      <c r="T10" s="43"/>
      <c r="U10" s="43"/>
      <c r="V10" s="43"/>
      <c r="W10" s="43">
        <f>データ!P6</f>
        <v>100</v>
      </c>
      <c r="X10" s="43"/>
      <c r="Y10" s="43"/>
      <c r="Z10" s="43"/>
      <c r="AA10" s="43"/>
      <c r="AB10" s="43"/>
      <c r="AC10" s="43"/>
      <c r="AD10" s="47">
        <f>データ!Q6</f>
        <v>4082</v>
      </c>
      <c r="AE10" s="47"/>
      <c r="AF10" s="47"/>
      <c r="AG10" s="47"/>
      <c r="AH10" s="47"/>
      <c r="AI10" s="47"/>
      <c r="AJ10" s="47"/>
      <c r="AK10" s="2"/>
      <c r="AL10" s="47">
        <f>データ!U6</f>
        <v>2753</v>
      </c>
      <c r="AM10" s="47"/>
      <c r="AN10" s="47"/>
      <c r="AO10" s="47"/>
      <c r="AP10" s="47"/>
      <c r="AQ10" s="47"/>
      <c r="AR10" s="47"/>
      <c r="AS10" s="47"/>
      <c r="AT10" s="43">
        <f>データ!V6</f>
        <v>0.36</v>
      </c>
      <c r="AU10" s="43"/>
      <c r="AV10" s="43"/>
      <c r="AW10" s="43"/>
      <c r="AX10" s="43"/>
      <c r="AY10" s="43"/>
      <c r="AZ10" s="43"/>
      <c r="BA10" s="43"/>
      <c r="BB10" s="43">
        <f>データ!W6</f>
        <v>7647.22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302015</v>
      </c>
      <c r="D6" s="31">
        <f t="shared" si="3"/>
        <v>47</v>
      </c>
      <c r="E6" s="31">
        <f t="shared" si="3"/>
        <v>17</v>
      </c>
      <c r="F6" s="31">
        <f t="shared" si="3"/>
        <v>6</v>
      </c>
      <c r="G6" s="31">
        <f t="shared" si="3"/>
        <v>0</v>
      </c>
      <c r="H6" s="31" t="str">
        <f t="shared" si="3"/>
        <v>和歌山県　和歌山市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0.74</v>
      </c>
      <c r="P6" s="32">
        <f t="shared" si="3"/>
        <v>100</v>
      </c>
      <c r="Q6" s="32">
        <f t="shared" si="3"/>
        <v>4082</v>
      </c>
      <c r="R6" s="32">
        <f t="shared" si="3"/>
        <v>375269</v>
      </c>
      <c r="S6" s="32">
        <f t="shared" si="3"/>
        <v>208.84</v>
      </c>
      <c r="T6" s="32">
        <f t="shared" si="3"/>
        <v>1796.92</v>
      </c>
      <c r="U6" s="32">
        <f t="shared" si="3"/>
        <v>2753</v>
      </c>
      <c r="V6" s="32">
        <f t="shared" si="3"/>
        <v>0.36</v>
      </c>
      <c r="W6" s="32">
        <f t="shared" si="3"/>
        <v>7647.22</v>
      </c>
      <c r="X6" s="33">
        <f>IF(X7="",NA(),X7)</f>
        <v>80.180000000000007</v>
      </c>
      <c r="Y6" s="33">
        <f t="shared" ref="Y6:AG6" si="4">IF(Y7="",NA(),Y7)</f>
        <v>72.86</v>
      </c>
      <c r="Z6" s="33">
        <f t="shared" si="4"/>
        <v>80.930000000000007</v>
      </c>
      <c r="AA6" s="33">
        <f t="shared" si="4"/>
        <v>76.94</v>
      </c>
      <c r="AB6" s="33">
        <f t="shared" si="4"/>
        <v>78.81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103.56</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64.13</v>
      </c>
      <c r="BQ6" s="33">
        <f t="shared" ref="BQ6:BY6" si="8">IF(BQ7="",NA(),BQ7)</f>
        <v>53.2</v>
      </c>
      <c r="BR6" s="33">
        <f t="shared" si="8"/>
        <v>63.2</v>
      </c>
      <c r="BS6" s="33">
        <f t="shared" si="8"/>
        <v>57.44</v>
      </c>
      <c r="BT6" s="33">
        <f t="shared" si="8"/>
        <v>58.43</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284.92</v>
      </c>
      <c r="CB6" s="33">
        <f t="shared" ref="CB6:CJ6" si="9">IF(CB7="",NA(),CB7)</f>
        <v>346.68</v>
      </c>
      <c r="CC6" s="33">
        <f t="shared" si="9"/>
        <v>305.51</v>
      </c>
      <c r="CD6" s="33">
        <f t="shared" si="9"/>
        <v>339.34</v>
      </c>
      <c r="CE6" s="33">
        <f t="shared" si="9"/>
        <v>337.82</v>
      </c>
      <c r="CF6" s="33">
        <f t="shared" si="9"/>
        <v>459.38</v>
      </c>
      <c r="CG6" s="33">
        <f t="shared" si="9"/>
        <v>438.71</v>
      </c>
      <c r="CH6" s="33">
        <f t="shared" si="9"/>
        <v>463.38</v>
      </c>
      <c r="CI6" s="33">
        <f t="shared" si="9"/>
        <v>510.15</v>
      </c>
      <c r="CJ6" s="33">
        <f t="shared" si="9"/>
        <v>514.39</v>
      </c>
      <c r="CK6" s="32" t="str">
        <f>IF(CK7="","",IF(CK7="-","【-】","【"&amp;SUBSTITUTE(TEXT(CK7,"#,##0.00"),"-","△")&amp;"】"))</f>
        <v>【424.58】</v>
      </c>
      <c r="CL6" s="33">
        <f>IF(CL7="",NA(),CL7)</f>
        <v>37.380000000000003</v>
      </c>
      <c r="CM6" s="33">
        <f t="shared" ref="CM6:CU6" si="10">IF(CM7="",NA(),CM7)</f>
        <v>37.619999999999997</v>
      </c>
      <c r="CN6" s="33">
        <f t="shared" si="10"/>
        <v>36.119999999999997</v>
      </c>
      <c r="CO6" s="33">
        <f t="shared" si="10"/>
        <v>36.36</v>
      </c>
      <c r="CP6" s="33">
        <f t="shared" si="10"/>
        <v>35.729999999999997</v>
      </c>
      <c r="CQ6" s="33">
        <f t="shared" si="10"/>
        <v>32.04</v>
      </c>
      <c r="CR6" s="33">
        <f t="shared" si="10"/>
        <v>33.81</v>
      </c>
      <c r="CS6" s="33">
        <f t="shared" si="10"/>
        <v>31.37</v>
      </c>
      <c r="CT6" s="33">
        <f t="shared" si="10"/>
        <v>29.86</v>
      </c>
      <c r="CU6" s="33">
        <f t="shared" si="10"/>
        <v>29.28</v>
      </c>
      <c r="CV6" s="32" t="str">
        <f>IF(CV7="","",IF(CV7="-","【-】","【"&amp;SUBSTITUTE(TEXT(CV7,"#,##0.00"),"-","△")&amp;"】"))</f>
        <v>【33.90】</v>
      </c>
      <c r="CW6" s="33">
        <f>IF(CW7="",NA(),CW7)</f>
        <v>63.66</v>
      </c>
      <c r="CX6" s="33">
        <f t="shared" ref="CX6:DF6" si="11">IF(CX7="",NA(),CX7)</f>
        <v>64.39</v>
      </c>
      <c r="CY6" s="33">
        <f t="shared" si="11"/>
        <v>65.19</v>
      </c>
      <c r="CZ6" s="33">
        <f t="shared" si="11"/>
        <v>64.91</v>
      </c>
      <c r="DA6" s="33">
        <f t="shared" si="11"/>
        <v>65.31</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302015</v>
      </c>
      <c r="D7" s="35">
        <v>47</v>
      </c>
      <c r="E7" s="35">
        <v>17</v>
      </c>
      <c r="F7" s="35">
        <v>6</v>
      </c>
      <c r="G7" s="35">
        <v>0</v>
      </c>
      <c r="H7" s="35" t="s">
        <v>96</v>
      </c>
      <c r="I7" s="35" t="s">
        <v>97</v>
      </c>
      <c r="J7" s="35" t="s">
        <v>98</v>
      </c>
      <c r="K7" s="35" t="s">
        <v>99</v>
      </c>
      <c r="L7" s="35" t="s">
        <v>100</v>
      </c>
      <c r="M7" s="36" t="s">
        <v>101</v>
      </c>
      <c r="N7" s="36" t="s">
        <v>102</v>
      </c>
      <c r="O7" s="36">
        <v>0.74</v>
      </c>
      <c r="P7" s="36">
        <v>100</v>
      </c>
      <c r="Q7" s="36">
        <v>4082</v>
      </c>
      <c r="R7" s="36">
        <v>375269</v>
      </c>
      <c r="S7" s="36">
        <v>208.84</v>
      </c>
      <c r="T7" s="36">
        <v>1796.92</v>
      </c>
      <c r="U7" s="36">
        <v>2753</v>
      </c>
      <c r="V7" s="36">
        <v>0.36</v>
      </c>
      <c r="W7" s="36">
        <v>7647.22</v>
      </c>
      <c r="X7" s="36">
        <v>80.180000000000007</v>
      </c>
      <c r="Y7" s="36">
        <v>72.86</v>
      </c>
      <c r="Z7" s="36">
        <v>80.930000000000007</v>
      </c>
      <c r="AA7" s="36">
        <v>76.94</v>
      </c>
      <c r="AB7" s="36">
        <v>78.81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103.56</v>
      </c>
      <c r="BH7" s="36">
        <v>0</v>
      </c>
      <c r="BI7" s="36">
        <v>0</v>
      </c>
      <c r="BJ7" s="36">
        <v>1723.1</v>
      </c>
      <c r="BK7" s="36">
        <v>1665.33</v>
      </c>
      <c r="BL7" s="36">
        <v>1716.47</v>
      </c>
      <c r="BM7" s="36">
        <v>1741.94</v>
      </c>
      <c r="BN7" s="36">
        <v>1451.54</v>
      </c>
      <c r="BO7" s="36">
        <v>1052.6600000000001</v>
      </c>
      <c r="BP7" s="36">
        <v>64.13</v>
      </c>
      <c r="BQ7" s="36">
        <v>53.2</v>
      </c>
      <c r="BR7" s="36">
        <v>63.2</v>
      </c>
      <c r="BS7" s="36">
        <v>57.44</v>
      </c>
      <c r="BT7" s="36">
        <v>58.43</v>
      </c>
      <c r="BU7" s="36">
        <v>35.909999999999997</v>
      </c>
      <c r="BV7" s="36">
        <v>37.92</v>
      </c>
      <c r="BW7" s="36">
        <v>35.049999999999997</v>
      </c>
      <c r="BX7" s="36">
        <v>33.86</v>
      </c>
      <c r="BY7" s="36">
        <v>33.58</v>
      </c>
      <c r="BZ7" s="36">
        <v>40.22</v>
      </c>
      <c r="CA7" s="36">
        <v>284.92</v>
      </c>
      <c r="CB7" s="36">
        <v>346.68</v>
      </c>
      <c r="CC7" s="36">
        <v>305.51</v>
      </c>
      <c r="CD7" s="36">
        <v>339.34</v>
      </c>
      <c r="CE7" s="36">
        <v>337.82</v>
      </c>
      <c r="CF7" s="36">
        <v>459.38</v>
      </c>
      <c r="CG7" s="36">
        <v>438.71</v>
      </c>
      <c r="CH7" s="36">
        <v>463.38</v>
      </c>
      <c r="CI7" s="36">
        <v>510.15</v>
      </c>
      <c r="CJ7" s="36">
        <v>514.39</v>
      </c>
      <c r="CK7" s="36">
        <v>424.58</v>
      </c>
      <c r="CL7" s="36">
        <v>37.380000000000003</v>
      </c>
      <c r="CM7" s="36">
        <v>37.619999999999997</v>
      </c>
      <c r="CN7" s="36">
        <v>36.119999999999997</v>
      </c>
      <c r="CO7" s="36">
        <v>36.36</v>
      </c>
      <c r="CP7" s="36">
        <v>35.729999999999997</v>
      </c>
      <c r="CQ7" s="36">
        <v>32.04</v>
      </c>
      <c r="CR7" s="36">
        <v>33.81</v>
      </c>
      <c r="CS7" s="36">
        <v>31.37</v>
      </c>
      <c r="CT7" s="36">
        <v>29.86</v>
      </c>
      <c r="CU7" s="36">
        <v>29.28</v>
      </c>
      <c r="CV7" s="36">
        <v>33.9</v>
      </c>
      <c r="CW7" s="36">
        <v>63.66</v>
      </c>
      <c r="CX7" s="36">
        <v>64.39</v>
      </c>
      <c r="CY7" s="36">
        <v>65.19</v>
      </c>
      <c r="CZ7" s="36">
        <v>64.91</v>
      </c>
      <c r="DA7" s="36">
        <v>65.31</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2017-02-08T03:18:17Z</dcterms:created>
  <dcterms:modified xsi:type="dcterms:W3CDTF">2017-02-15T05:37:13Z</dcterms:modified>
</cp:coreProperties>
</file>