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<sst xmlns="http://schemas.openxmlformats.org/spreadsheetml/2006/main" count="221" uniqueCount="111">
  <si>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</si>
  <si>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</si>
  <si>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</si>
  <si>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</si>
  <si>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</si>
  <si>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</si>
  <si>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</si>
  <si>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</si>
  <si>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</si>
  <si>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</si>
  <si>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</si>
  <si>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</si>
  <si>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</si>
  <si>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</si>
  <si>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</si>
  <si>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</si>
  <si>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</si>
  <si>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</si>
  <si>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</si>
  <si>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</si>
  <si>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</si>
  <si>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</si>
  <si>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</si>
  <si>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</si>
  <si>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</si>
  <si>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</si>
  <si>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</si>
  <si>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</si>
  <si>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</si>
  <si>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</si>
  <si>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</si>
  <si>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</si>
  <si>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</si>
  <si>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</si>
  <si>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</si>
  <si>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</si>
  <si>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</si>
  <si>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</si>
  <si>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</si>
  <si>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</si>
  <si>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</si>
  <si>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</si>
  <si>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</si>
  <si>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</si>
  <si>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</si>
  <si>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</si>
  <si>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</si>
  <si>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</si>
  <si>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</si>
  <si>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</si>
  <si>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</si>
  <si>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</si>
  <si>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</si>
  <si>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</si>
  <si>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</si>
  <si>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</si>
  <si>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</si>
  <si>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</si>
  <si>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</si>
  <si>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</si>
  <si>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</si>
  <si>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</si>
  <si>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</si>
  <si>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</si>
  <si>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</si>
  <si>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</si>
  <si>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</si>
  <si>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</si>
  <si>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</si>
  <si>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</si>
  <si>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</si>
  <si>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</si>
  <si>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</si>
  <si>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</si>
  <si>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</si>
  <si>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</si>
  <si>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</si>
  <si>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</si>
  <si>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</si>
  <si>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</si>
  <si>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</si>
  <si>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</si>
  <si>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</si>
  <si>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</si>
  <si>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</si>
  <si>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</si>
  <si>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</si>
  <si>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</si>
  <si>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</si>
  <si>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</si>
  <si>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</si>
  <si>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</si>
  <si>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</si>
  <si>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</si>
  <si>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</si>
  <si>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</si>
  <si>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和歌山市</t>
  </si>
  <si>
    <t>法非適用</t>
  </si>
  <si>
    <t>下水道事業</t>
  </si>
  <si>
    <t>公共下水道</t>
  </si>
  <si>
    <t>Ac1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</si>
  <si>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</si>
  <si>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</si>
  <si>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</si>
  <si>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</si>
  <si>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</si>
  <si>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</si>
  <si>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</si>
  <si>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１００％を下回っており、これは一般会計からの基準外繰入金がなければ単年度収支が赤字になっていることを示している。使用料改定により平成２４年度が最も高くなったが、その後は低下の傾向にある。低下の原因の一つは、地方債償還金の増加であり、⑤経費回収率の低下や⑥汚水処理原価の増加の要因にもなっている。
　④企業債残高対事業規模比率は、他団体と比較して高いが、これは収入に対する企業債残高の規模が大きいことを示している。
　⑦施設利用率は他団体と比較して低いため、建設途上である北部処理区の早期整備や、中央・和歌川終末処理場の適正化等の検討が必要である。
　⑧水洗化率は上昇傾向ではあるが、依然として他団体平均を下回っている。</t>
    <rPh sb="2" eb="4">
      <t>シュウエキ</t>
    </rPh>
    <rPh sb="4" eb="5">
      <t>テキ</t>
    </rPh>
    <rPh sb="5" eb="7">
      <t>シュウシ</t>
    </rPh>
    <rPh sb="7" eb="9">
      <t>ヒリツ</t>
    </rPh>
    <rPh sb="15" eb="17">
      <t>シタマワ</t>
    </rPh>
    <rPh sb="25" eb="27">
      <t>イッパン</t>
    </rPh>
    <rPh sb="27" eb="29">
      <t>カイケイ</t>
    </rPh>
    <rPh sb="32" eb="34">
      <t>キジュン</t>
    </rPh>
    <rPh sb="34" eb="35">
      <t>ガイ</t>
    </rPh>
    <rPh sb="35" eb="37">
      <t>クリイレ</t>
    </rPh>
    <rPh sb="37" eb="38">
      <t>キン</t>
    </rPh>
    <rPh sb="43" eb="46">
      <t>タンネンド</t>
    </rPh>
    <rPh sb="46" eb="48">
      <t>シュウシ</t>
    </rPh>
    <rPh sb="49" eb="51">
      <t>アカジ</t>
    </rPh>
    <rPh sb="60" eb="61">
      <t>シメ</t>
    </rPh>
    <rPh sb="66" eb="68">
      <t>シヨウ</t>
    </rPh>
    <rPh sb="68" eb="69">
      <t>リョウ</t>
    </rPh>
    <rPh sb="69" eb="71">
      <t>カイテイ</t>
    </rPh>
    <rPh sb="74" eb="76">
      <t>ヘイセイ</t>
    </rPh>
    <rPh sb="78" eb="80">
      <t>ネンド</t>
    </rPh>
    <rPh sb="81" eb="82">
      <t>モット</t>
    </rPh>
    <rPh sb="83" eb="84">
      <t>タカ</t>
    </rPh>
    <rPh sb="92" eb="93">
      <t>ゴ</t>
    </rPh>
    <rPh sb="94" eb="96">
      <t>テイカ</t>
    </rPh>
    <rPh sb="97" eb="99">
      <t>ケイコウ</t>
    </rPh>
    <rPh sb="103" eb="105">
      <t>テイカ</t>
    </rPh>
    <rPh sb="106" eb="108">
      <t>ゲンイン</t>
    </rPh>
    <rPh sb="109" eb="110">
      <t>ヒト</t>
    </rPh>
    <rPh sb="113" eb="116">
      <t>チホウサイ</t>
    </rPh>
    <rPh sb="116" eb="118">
      <t>ショウカン</t>
    </rPh>
    <rPh sb="118" eb="119">
      <t>キン</t>
    </rPh>
    <rPh sb="120" eb="121">
      <t>ゾウ</t>
    </rPh>
    <rPh sb="121" eb="122">
      <t>カ</t>
    </rPh>
    <rPh sb="127" eb="129">
      <t>ケイヒ</t>
    </rPh>
    <rPh sb="129" eb="131">
      <t>カイシュウ</t>
    </rPh>
    <rPh sb="131" eb="132">
      <t>リツ</t>
    </rPh>
    <rPh sb="133" eb="135">
      <t>テイカ</t>
    </rPh>
    <rPh sb="137" eb="139">
      <t>オスイ</t>
    </rPh>
    <rPh sb="139" eb="141">
      <t>ショリ</t>
    </rPh>
    <rPh sb="141" eb="143">
      <t>ゲンカ</t>
    </rPh>
    <rPh sb="144" eb="146">
      <t>ゾウカ</t>
    </rPh>
    <rPh sb="147" eb="149">
      <t>ヨウイン</t>
    </rPh>
    <rPh sb="160" eb="162">
      <t>キギョウ</t>
    </rPh>
    <rPh sb="162" eb="163">
      <t>サイ</t>
    </rPh>
    <rPh sb="163" eb="165">
      <t>ザンダカ</t>
    </rPh>
    <rPh sb="165" eb="166">
      <t>タイ</t>
    </rPh>
    <rPh sb="166" eb="168">
      <t>ジギョウ</t>
    </rPh>
    <rPh sb="168" eb="170">
      <t>キボ</t>
    </rPh>
    <rPh sb="170" eb="172">
      <t>ヒリツ</t>
    </rPh>
    <rPh sb="178" eb="180">
      <t>ヒカク</t>
    </rPh>
    <rPh sb="182" eb="183">
      <t>タカ</t>
    </rPh>
    <rPh sb="189" eb="191">
      <t>シュウニュウ</t>
    </rPh>
    <rPh sb="192" eb="193">
      <t>タイ</t>
    </rPh>
    <rPh sb="195" eb="197">
      <t>キギョウ</t>
    </rPh>
    <rPh sb="197" eb="198">
      <t>サイ</t>
    </rPh>
    <rPh sb="198" eb="200">
      <t>ザンダカ</t>
    </rPh>
    <rPh sb="201" eb="203">
      <t>キボ</t>
    </rPh>
    <rPh sb="204" eb="205">
      <t>オオ</t>
    </rPh>
    <rPh sb="210" eb="211">
      <t>シメ</t>
    </rPh>
    <rPh sb="219" eb="221">
      <t>シセツ</t>
    </rPh>
    <rPh sb="221" eb="224">
      <t>リヨウリツ</t>
    </rPh>
    <rPh sb="225" eb="226">
      <t>タ</t>
    </rPh>
    <rPh sb="226" eb="228">
      <t>ダンタイ</t>
    </rPh>
    <rPh sb="229" eb="231">
      <t>ヒカク</t>
    </rPh>
    <rPh sb="233" eb="234">
      <t>ヒク</t>
    </rPh>
    <rPh sb="238" eb="240">
      <t>ケンセツ</t>
    </rPh>
    <rPh sb="240" eb="242">
      <t>トジョウ</t>
    </rPh>
    <rPh sb="245" eb="247">
      <t>ホクブ</t>
    </rPh>
    <rPh sb="247" eb="249">
      <t>ショリ</t>
    </rPh>
    <rPh sb="249" eb="250">
      <t>ク</t>
    </rPh>
    <rPh sb="251" eb="253">
      <t>ソウキ</t>
    </rPh>
    <rPh sb="253" eb="255">
      <t>セイビ</t>
    </rPh>
    <rPh sb="257" eb="259">
      <t>チュウオウ</t>
    </rPh>
    <rPh sb="260" eb="262">
      <t>ワカ</t>
    </rPh>
    <rPh sb="262" eb="263">
      <t>ガワ</t>
    </rPh>
    <rPh sb="263" eb="265">
      <t>シュウマツ</t>
    </rPh>
    <rPh sb="265" eb="268">
      <t>ショリジョウ</t>
    </rPh>
    <rPh sb="269" eb="272">
      <t>テキセイカ</t>
    </rPh>
    <rPh sb="272" eb="273">
      <t>トウ</t>
    </rPh>
    <rPh sb="274" eb="276">
      <t>ケントウ</t>
    </rPh>
    <rPh sb="277" eb="279">
      <t>ヒツヨウ</t>
    </rPh>
    <rPh sb="286" eb="289">
      <t>スイセンカ</t>
    </rPh>
    <rPh sb="289" eb="290">
      <t>リツ</t>
    </rPh>
    <rPh sb="291" eb="293">
      <t>ジョウショウ</t>
    </rPh>
    <rPh sb="293" eb="295">
      <t>ケイコウ</t>
    </rPh>
    <rPh sb="301" eb="303">
      <t>イゼン</t>
    </rPh>
    <rPh sb="306" eb="307">
      <t>タ</t>
    </rPh>
    <rPh sb="307" eb="309">
      <t>ダンタイ</t>
    </rPh>
    <rPh sb="309" eb="311">
      <t>ヘイキン</t>
    </rPh>
    <rPh sb="312" eb="314">
      <t>シタマワ</t>
    </rPh>
    <phoneticPr fontId="4"/>
  </si>
  <si>
    <t>　本市は普及率が依然として低く、未普及対策や浸水対策を中心とした事業を進めているため、管渠の老朽化対策は他団体と比較して進んでいない。</t>
    <rPh sb="1" eb="2">
      <t>ホン</t>
    </rPh>
    <rPh sb="2" eb="3">
      <t>シ</t>
    </rPh>
    <rPh sb="4" eb="6">
      <t>フキュウ</t>
    </rPh>
    <rPh sb="6" eb="7">
      <t>リツ</t>
    </rPh>
    <rPh sb="8" eb="10">
      <t>イゼン</t>
    </rPh>
    <rPh sb="13" eb="14">
      <t>ヒク</t>
    </rPh>
    <rPh sb="16" eb="19">
      <t>ミフキュウ</t>
    </rPh>
    <rPh sb="19" eb="21">
      <t>タイサク</t>
    </rPh>
    <rPh sb="22" eb="24">
      <t>シンスイ</t>
    </rPh>
    <rPh sb="24" eb="26">
      <t>タイサク</t>
    </rPh>
    <rPh sb="27" eb="29">
      <t>チュウシン</t>
    </rPh>
    <rPh sb="32" eb="34">
      <t>ジギョウ</t>
    </rPh>
    <rPh sb="35" eb="36">
      <t>スス</t>
    </rPh>
    <rPh sb="43" eb="44">
      <t>カン</t>
    </rPh>
    <rPh sb="44" eb="45">
      <t>キョ</t>
    </rPh>
    <rPh sb="46" eb="49">
      <t>ロウキュウカ</t>
    </rPh>
    <rPh sb="49" eb="51">
      <t>タイサク</t>
    </rPh>
    <rPh sb="52" eb="53">
      <t>タ</t>
    </rPh>
    <rPh sb="53" eb="55">
      <t>ダンタイ</t>
    </rPh>
    <rPh sb="56" eb="58">
      <t>ヒカク</t>
    </rPh>
    <rPh sb="60" eb="61">
      <t>スス</t>
    </rPh>
    <phoneticPr fontId="5"/>
  </si>
  <si>
    <t>　本市の下水道事業は現在普及途上であるため、経営状況については他団体と比較すると依然として厳しい状況にある。今後、管渠・施設等の老朽化による維持管理費の増加や人口減少に伴う使用料収入減少により経営改善が伸び悩むと考えられることから、効率的な面整備や水洗化率の向上を図るとともに、下水道施設の計画的な改築・更新を行う必要がある。</t>
    <rPh sb="1" eb="2">
      <t>ホン</t>
    </rPh>
    <rPh sb="2" eb="3">
      <t>シ</t>
    </rPh>
    <rPh sb="4" eb="7">
      <t>ゲスイドウ</t>
    </rPh>
    <rPh sb="7" eb="9">
      <t>ジギョウ</t>
    </rPh>
    <rPh sb="10" eb="12">
      <t>ゲンザイ</t>
    </rPh>
    <rPh sb="12" eb="14">
      <t>フキュウ</t>
    </rPh>
    <rPh sb="14" eb="16">
      <t>トジョウ</t>
    </rPh>
    <rPh sb="22" eb="24">
      <t>ケイエイ</t>
    </rPh>
    <rPh sb="24" eb="26">
      <t>ジョウキョウ</t>
    </rPh>
    <rPh sb="31" eb="32">
      <t>タ</t>
    </rPh>
    <rPh sb="32" eb="34">
      <t>ダンタイ</t>
    </rPh>
    <rPh sb="35" eb="37">
      <t>ヒカク</t>
    </rPh>
    <rPh sb="40" eb="42">
      <t>イゼン</t>
    </rPh>
    <rPh sb="45" eb="46">
      <t>キビ</t>
    </rPh>
    <rPh sb="48" eb="50">
      <t>ジョウキョウ</t>
    </rPh>
    <rPh sb="54" eb="56">
      <t>コンゴ</t>
    </rPh>
    <rPh sb="57" eb="58">
      <t>カン</t>
    </rPh>
    <rPh sb="58" eb="59">
      <t>キョ</t>
    </rPh>
    <rPh sb="60" eb="62">
      <t>シセツ</t>
    </rPh>
    <rPh sb="62" eb="63">
      <t>トウ</t>
    </rPh>
    <rPh sb="64" eb="67">
      <t>ロウキュウカ</t>
    </rPh>
    <rPh sb="70" eb="72">
      <t>イジ</t>
    </rPh>
    <rPh sb="72" eb="75">
      <t>カンリヒ</t>
    </rPh>
    <rPh sb="76" eb="78">
      <t>ゾウカ</t>
    </rPh>
    <rPh sb="79" eb="81">
      <t>ジンコウ</t>
    </rPh>
    <rPh sb="81" eb="83">
      <t>ゲンショウ</t>
    </rPh>
    <rPh sb="84" eb="85">
      <t>トモナ</t>
    </rPh>
    <rPh sb="86" eb="88">
      <t>シヨウ</t>
    </rPh>
    <rPh sb="88" eb="89">
      <t>リョウ</t>
    </rPh>
    <rPh sb="89" eb="91">
      <t>シュウニュウ</t>
    </rPh>
    <rPh sb="91" eb="93">
      <t>ゲンショウ</t>
    </rPh>
    <rPh sb="96" eb="98">
      <t>ケイエイ</t>
    </rPh>
    <rPh sb="98" eb="100">
      <t>カイゼン</t>
    </rPh>
    <rPh sb="101" eb="102">
      <t>ノ</t>
    </rPh>
    <rPh sb="103" eb="104">
      <t>ナヤ</t>
    </rPh>
    <rPh sb="106" eb="107">
      <t>カンガ</t>
    </rPh>
    <rPh sb="116" eb="119">
      <t>コウリツテキ</t>
    </rPh>
    <rPh sb="120" eb="121">
      <t>メン</t>
    </rPh>
    <rPh sb="121" eb="123">
      <t>セイビ</t>
    </rPh>
    <rPh sb="124" eb="127">
      <t>スイセンカ</t>
    </rPh>
    <rPh sb="127" eb="128">
      <t>リツ</t>
    </rPh>
    <rPh sb="129" eb="131">
      <t>コウジョウ</t>
    </rPh>
    <rPh sb="132" eb="133">
      <t>ハカ</t>
    </rPh>
    <rPh sb="139" eb="142">
      <t>ゲスイドウ</t>
    </rPh>
    <rPh sb="142" eb="144">
      <t>シセツ</t>
    </rPh>
    <rPh sb="152" eb="154">
      <t>コウシン</t>
    </rPh>
    <rPh sb="155" eb="156">
      <t>オコナ</t>
    </rPh>
    <rPh sb="157" eb="15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</si>
</sst>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0.02</c:v>
                </c:pt>
                <c:pt idx="2" formatCode="#,##0.00;&quot;△&quot;#,##0.00">
                  <c:v>0</c:v>
                </c:pt>
                <c:pt idx="3">
                  <c:v>0.04</c:v>
                </c:pt>
                <c:pt idx="4">
                  <c:v>0.02</c:v>
                </c:pt>
              </c:numCache>
            </c:numRef>
          </c:val>
        </c:ser>
        <c:dLbls>
          <c:showLegendKey val="0"/>
          <c:showVal val="0"/>
          <c:showCatName val="0"/>
          <c:showSerName val="0"/>
          <c:showPercent val="0"/>
          <c:showBubbleSize val="0"/>
        </c:dLbls>
        <c:gapWidth val="150"/>
        <c:axId val="53659136"/>
        <c:axId val="536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0.1</c:v>
                </c:pt>
                <c:pt idx="2">
                  <c:v>0.1</c:v>
                </c:pt>
                <c:pt idx="3">
                  <c:v>0.11</c:v>
                </c:pt>
                <c:pt idx="4">
                  <c:v>0.12</c:v>
                </c:pt>
              </c:numCache>
            </c:numRef>
          </c:val>
          <c:smooth val="0"/>
        </c:ser>
        <c:dLbls>
          <c:showLegendKey val="0"/>
          <c:showVal val="0"/>
          <c:showCatName val="0"/>
          <c:showSerName val="0"/>
          <c:showPercent val="0"/>
          <c:showBubbleSize val="0"/>
        </c:dLbls>
        <c:marker val="1"/>
        <c:smooth val="0"/>
        <c:axId val="53659136"/>
        <c:axId val="53661056"/>
      </c:lineChart>
      <c:dateAx>
        <c:axId val="53659136"/>
        <c:scaling>
          <c:orientation val="minMax"/>
        </c:scaling>
        <c:delete val="1"/>
        <c:axPos val="b"/>
        <c:numFmt formatCode="ge" sourceLinked="1"/>
        <c:majorTickMark val="none"/>
        <c:minorTickMark val="none"/>
        <c:tickLblPos val="none"/>
        <c:crossAx val="53661056"/>
        <c:crosses val="autoZero"/>
        <c:auto val="1"/>
        <c:lblOffset val="100"/>
        <c:baseTimeUnit val="years"/>
      </c:dateAx>
      <c:valAx>
        <c:axId val="536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50.96</c:v>
                </c:pt>
                <c:pt idx="1">
                  <c:v>48.05</c:v>
                </c:pt>
                <c:pt idx="2">
                  <c:v>46.14</c:v>
                </c:pt>
                <c:pt idx="3">
                  <c:v>47.22</c:v>
                </c:pt>
                <c:pt idx="4">
                  <c:v>48.33</c:v>
                </c:pt>
              </c:numCache>
            </c:numRef>
          </c:val>
        </c:ser>
        <c:dLbls>
          <c:showLegendKey val="0"/>
          <c:showVal val="0"/>
          <c:showCatName val="0"/>
          <c:showSerName val="0"/>
          <c:showPercent val="0"/>
          <c:showBubbleSize val="0"/>
        </c:dLbls>
        <c:gapWidth val="150"/>
        <c:axId val="203959296"/>
        <c:axId val="2053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61.64</c:v>
                </c:pt>
                <c:pt idx="1">
                  <c:v>61.73</c:v>
                </c:pt>
                <c:pt idx="2">
                  <c:v>61.1</c:v>
                </c:pt>
                <c:pt idx="3">
                  <c:v>61.03</c:v>
                </c:pt>
                <c:pt idx="4">
                  <c:v>62.5</c:v>
                </c:pt>
              </c:numCache>
            </c:numRef>
          </c:val>
          <c:smooth val="0"/>
        </c:ser>
        <c:dLbls>
          <c:showLegendKey val="0"/>
          <c:showVal val="0"/>
          <c:showCatName val="0"/>
          <c:showSerName val="0"/>
          <c:showPercent val="0"/>
          <c:showBubbleSize val="0"/>
        </c:dLbls>
        <c:marker val="1"/>
        <c:smooth val="0"/>
        <c:axId val="203959296"/>
        <c:axId val="205337728"/>
      </c:lineChart>
      <c:dateAx>
        <c:axId val="203959296"/>
        <c:scaling>
          <c:orientation val="minMax"/>
        </c:scaling>
        <c:delete val="1"/>
        <c:axPos val="b"/>
        <c:numFmt formatCode="ge" sourceLinked="1"/>
        <c:majorTickMark val="none"/>
        <c:minorTickMark val="none"/>
        <c:tickLblPos val="none"/>
        <c:crossAx val="205337728"/>
        <c:crosses val="autoZero"/>
        <c:auto val="1"/>
        <c:lblOffset val="100"/>
        <c:baseTimeUnit val="years"/>
      </c:dateAx>
      <c:valAx>
        <c:axId val="2053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9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81.39</c:v>
                </c:pt>
                <c:pt idx="1">
                  <c:v>81.17</c:v>
                </c:pt>
                <c:pt idx="2">
                  <c:v>81.58</c:v>
                </c:pt>
                <c:pt idx="3">
                  <c:v>82.38</c:v>
                </c:pt>
                <c:pt idx="4">
                  <c:v>82.96</c:v>
                </c:pt>
              </c:numCache>
            </c:numRef>
          </c:val>
        </c:ser>
        <c:dLbls>
          <c:showLegendKey val="0"/>
          <c:showVal val="0"/>
          <c:showCatName val="0"/>
          <c:showSerName val="0"/>
          <c:showPercent val="0"/>
          <c:showBubbleSize val="0"/>
        </c:dLbls>
        <c:gapWidth val="150"/>
        <c:axId val="206788864"/>
        <c:axId val="2076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c:v>
                </c:pt>
                <c:pt idx="1">
                  <c:v>93.1</c:v>
                </c:pt>
                <c:pt idx="2">
                  <c:v>93.47</c:v>
                </c:pt>
                <c:pt idx="3">
                  <c:v>93.83</c:v>
                </c:pt>
                <c:pt idx="4">
                  <c:v>93.88</c:v>
                </c:pt>
              </c:numCache>
            </c:numRef>
          </c:val>
          <c:smooth val="0"/>
        </c:ser>
        <c:dLbls>
          <c:showLegendKey val="0"/>
          <c:showVal val="0"/>
          <c:showCatName val="0"/>
          <c:showSerName val="0"/>
          <c:showPercent val="0"/>
          <c:showBubbleSize val="0"/>
        </c:dLbls>
        <c:marker val="1"/>
        <c:smooth val="0"/>
        <c:axId val="206788864"/>
        <c:axId val="207634816"/>
      </c:lineChart>
      <c:dateAx>
        <c:axId val="206788864"/>
        <c:scaling>
          <c:orientation val="minMax"/>
        </c:scaling>
        <c:delete val="1"/>
        <c:axPos val="b"/>
        <c:numFmt formatCode="ge" sourceLinked="1"/>
        <c:majorTickMark val="none"/>
        <c:minorTickMark val="none"/>
        <c:tickLblPos val="none"/>
        <c:crossAx val="207634816"/>
        <c:crosses val="autoZero"/>
        <c:auto val="1"/>
        <c:lblOffset val="100"/>
        <c:baseTimeUnit val="years"/>
      </c:dateAx>
      <c:valAx>
        <c:axId val="2076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78.239999999999995</c:v>
                </c:pt>
                <c:pt idx="1">
                  <c:v>79.83</c:v>
                </c:pt>
                <c:pt idx="2">
                  <c:v>79.08</c:v>
                </c:pt>
                <c:pt idx="3">
                  <c:v>78.2</c:v>
                </c:pt>
                <c:pt idx="4">
                  <c:v>77.64</c:v>
                </c:pt>
              </c:numCache>
            </c:numRef>
          </c:val>
        </c:ser>
        <c:dLbls>
          <c:showLegendKey val="0"/>
          <c:showVal val="0"/>
          <c:showCatName val="0"/>
          <c:showSerName val="0"/>
          <c:showPercent val="0"/>
          <c:showBubbleSize val="0"/>
        </c:dLbls>
        <c:gapWidth val="150"/>
        <c:axId val="67205760"/>
        <c:axId val="6721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205760"/>
        <c:axId val="67216128"/>
      </c:lineChart>
      <c:dateAx>
        <c:axId val="67205760"/>
        <c:scaling>
          <c:orientation val="minMax"/>
        </c:scaling>
        <c:delete val="1"/>
        <c:axPos val="b"/>
        <c:numFmt formatCode="ge" sourceLinked="1"/>
        <c:majorTickMark val="none"/>
        <c:minorTickMark val="none"/>
        <c:tickLblPos val="none"/>
        <c:crossAx val="67216128"/>
        <c:crosses val="autoZero"/>
        <c:auto val="1"/>
        <c:lblOffset val="100"/>
        <c:baseTimeUnit val="years"/>
      </c:dateAx>
      <c:valAx>
        <c:axId val="672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230336"/>
        <c:axId val="672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230336"/>
        <c:axId val="67233280"/>
      </c:lineChart>
      <c:dateAx>
        <c:axId val="67230336"/>
        <c:scaling>
          <c:orientation val="minMax"/>
        </c:scaling>
        <c:delete val="1"/>
        <c:axPos val="b"/>
        <c:numFmt formatCode="ge" sourceLinked="1"/>
        <c:majorTickMark val="none"/>
        <c:minorTickMark val="none"/>
        <c:tickLblPos val="none"/>
        <c:crossAx val="67233280"/>
        <c:crosses val="autoZero"/>
        <c:auto val="1"/>
        <c:lblOffset val="100"/>
        <c:baseTimeUnit val="years"/>
      </c:dateAx>
      <c:valAx>
        <c:axId val="672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265664"/>
        <c:axId val="672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265664"/>
        <c:axId val="67268992"/>
      </c:lineChart>
      <c:dateAx>
        <c:axId val="67265664"/>
        <c:scaling>
          <c:orientation val="minMax"/>
        </c:scaling>
        <c:delete val="1"/>
        <c:axPos val="b"/>
        <c:numFmt formatCode="ge" sourceLinked="1"/>
        <c:majorTickMark val="none"/>
        <c:minorTickMark val="none"/>
        <c:tickLblPos val="none"/>
        <c:crossAx val="67268992"/>
        <c:crosses val="autoZero"/>
        <c:auto val="1"/>
        <c:lblOffset val="100"/>
        <c:baseTimeUnit val="years"/>
      </c:dateAx>
      <c:valAx>
        <c:axId val="672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290624"/>
        <c:axId val="672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290624"/>
        <c:axId val="67292544"/>
      </c:lineChart>
      <c:dateAx>
        <c:axId val="67290624"/>
        <c:scaling>
          <c:orientation val="minMax"/>
        </c:scaling>
        <c:delete val="1"/>
        <c:axPos val="b"/>
        <c:numFmt formatCode="ge" sourceLinked="1"/>
        <c:majorTickMark val="none"/>
        <c:minorTickMark val="none"/>
        <c:tickLblPos val="none"/>
        <c:crossAx val="67292544"/>
        <c:crosses val="autoZero"/>
        <c:auto val="1"/>
        <c:lblOffset val="100"/>
        <c:baseTimeUnit val="years"/>
      </c:dateAx>
      <c:valAx>
        <c:axId val="672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606784"/>
        <c:axId val="676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606784"/>
        <c:axId val="67617920"/>
      </c:lineChart>
      <c:dateAx>
        <c:axId val="67606784"/>
        <c:scaling>
          <c:orientation val="minMax"/>
        </c:scaling>
        <c:delete val="1"/>
        <c:axPos val="b"/>
        <c:numFmt formatCode="ge" sourceLinked="1"/>
        <c:majorTickMark val="none"/>
        <c:minorTickMark val="none"/>
        <c:tickLblPos val="none"/>
        <c:crossAx val="67617920"/>
        <c:crosses val="autoZero"/>
        <c:auto val="1"/>
        <c:lblOffset val="100"/>
        <c:baseTimeUnit val="years"/>
      </c:dateAx>
      <c:valAx>
        <c:axId val="676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0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1409.78</c:v>
                </c:pt>
                <c:pt idx="1">
                  <c:v>1417.55</c:v>
                </c:pt>
                <c:pt idx="2">
                  <c:v>1430.23</c:v>
                </c:pt>
                <c:pt idx="3">
                  <c:v>1323.63</c:v>
                </c:pt>
                <c:pt idx="4">
                  <c:v>1264.28</c:v>
                </c:pt>
              </c:numCache>
            </c:numRef>
          </c:val>
        </c:ser>
        <c:dLbls>
          <c:showLegendKey val="0"/>
          <c:showVal val="0"/>
          <c:showCatName val="0"/>
          <c:showSerName val="0"/>
          <c:showPercent val="0"/>
          <c:showBubbleSize val="0"/>
        </c:dLbls>
        <c:gapWidth val="150"/>
        <c:axId val="122089472"/>
        <c:axId val="1223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959.1</c:v>
                </c:pt>
                <c:pt idx="1">
                  <c:v>941.18</c:v>
                </c:pt>
                <c:pt idx="2">
                  <c:v>893.45</c:v>
                </c:pt>
                <c:pt idx="3">
                  <c:v>843.57</c:v>
                </c:pt>
                <c:pt idx="4">
                  <c:v>845.86</c:v>
                </c:pt>
              </c:numCache>
            </c:numRef>
          </c:val>
          <c:smooth val="0"/>
        </c:ser>
        <c:dLbls>
          <c:showLegendKey val="0"/>
          <c:showVal val="0"/>
          <c:showCatName val="0"/>
          <c:showSerName val="0"/>
          <c:showPercent val="0"/>
          <c:showBubbleSize val="0"/>
        </c:dLbls>
        <c:marker val="1"/>
        <c:smooth val="0"/>
        <c:axId val="122089472"/>
        <c:axId val="122324480"/>
      </c:lineChart>
      <c:dateAx>
        <c:axId val="122089472"/>
        <c:scaling>
          <c:orientation val="minMax"/>
        </c:scaling>
        <c:delete val="1"/>
        <c:axPos val="b"/>
        <c:numFmt formatCode="ge" sourceLinked="1"/>
        <c:majorTickMark val="none"/>
        <c:minorTickMark val="none"/>
        <c:tickLblPos val="none"/>
        <c:crossAx val="122324480"/>
        <c:crosses val="autoZero"/>
        <c:auto val="1"/>
        <c:lblOffset val="100"/>
        <c:baseTimeUnit val="years"/>
      </c:dateAx>
      <c:valAx>
        <c:axId val="1223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c:v>
                </c:pt>
                <c:pt idx="1">
                  <c:v>100</c:v>
                </c:pt>
                <c:pt idx="2">
                  <c:v>96.54</c:v>
                </c:pt>
                <c:pt idx="3">
                  <c:v>93.14</c:v>
                </c:pt>
                <c:pt idx="4">
                  <c:v>91.49</c:v>
                </c:pt>
              </c:numCache>
            </c:numRef>
          </c:val>
        </c:ser>
        <c:dLbls>
          <c:showLegendKey val="0"/>
          <c:showVal val="0"/>
          <c:showCatName val="0"/>
          <c:showSerName val="0"/>
          <c:showPercent val="0"/>
          <c:showBubbleSize val="0"/>
        </c:dLbls>
        <c:gapWidth val="150"/>
        <c:axId val="139768960"/>
        <c:axId val="1397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93.53</c:v>
                </c:pt>
                <c:pt idx="1">
                  <c:v>93.55</c:v>
                </c:pt>
                <c:pt idx="2">
                  <c:v>95.24</c:v>
                </c:pt>
                <c:pt idx="3">
                  <c:v>99.86</c:v>
                </c:pt>
                <c:pt idx="4">
                  <c:v>101.88</c:v>
                </c:pt>
              </c:numCache>
            </c:numRef>
          </c:val>
          <c:smooth val="0"/>
        </c:ser>
        <c:dLbls>
          <c:showLegendKey val="0"/>
          <c:showVal val="0"/>
          <c:showCatName val="0"/>
          <c:showSerName val="0"/>
          <c:showPercent val="0"/>
          <c:showBubbleSize val="0"/>
        </c:dLbls>
        <c:marker val="1"/>
        <c:smooth val="0"/>
        <c:axId val="139768960"/>
        <c:axId val="139771264"/>
      </c:lineChart>
      <c:dateAx>
        <c:axId val="139768960"/>
        <c:scaling>
          <c:orientation val="minMax"/>
        </c:scaling>
        <c:delete val="1"/>
        <c:axPos val="b"/>
        <c:numFmt formatCode="ge" sourceLinked="1"/>
        <c:majorTickMark val="none"/>
        <c:minorTickMark val="none"/>
        <c:tickLblPos val="none"/>
        <c:crossAx val="139771264"/>
        <c:crosses val="autoZero"/>
        <c:auto val="1"/>
        <c:lblOffset val="100"/>
        <c:baseTimeUnit val="years"/>
      </c:dateAx>
      <c:valAx>
        <c:axId val="1397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7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178.16</c:v>
                </c:pt>
                <c:pt idx="1">
                  <c:v>189.96</c:v>
                </c:pt>
                <c:pt idx="2">
                  <c:v>197.47</c:v>
                </c:pt>
                <c:pt idx="3">
                  <c:v>208.71</c:v>
                </c:pt>
                <c:pt idx="4">
                  <c:v>212.56</c:v>
                </c:pt>
              </c:numCache>
            </c:numRef>
          </c:val>
        </c:ser>
        <c:dLbls>
          <c:showLegendKey val="0"/>
          <c:showVal val="0"/>
          <c:showCatName val="0"/>
          <c:showSerName val="0"/>
          <c:showPercent val="0"/>
          <c:showBubbleSize val="0"/>
        </c:dLbls>
        <c:gapWidth val="150"/>
        <c:axId val="168231680"/>
        <c:axId val="1682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152.28</c:v>
                </c:pt>
                <c:pt idx="1">
                  <c:v>153.24</c:v>
                </c:pt>
                <c:pt idx="2">
                  <c:v>150.75</c:v>
                </c:pt>
                <c:pt idx="3">
                  <c:v>147.29</c:v>
                </c:pt>
                <c:pt idx="4">
                  <c:v>143.15</c:v>
                </c:pt>
              </c:numCache>
            </c:numRef>
          </c:val>
          <c:smooth val="0"/>
        </c:ser>
        <c:dLbls>
          <c:showLegendKey val="0"/>
          <c:showVal val="0"/>
          <c:showCatName val="0"/>
          <c:showSerName val="0"/>
          <c:showPercent val="0"/>
          <c:showBubbleSize val="0"/>
        </c:dLbls>
        <c:marker val="1"/>
        <c:smooth val="0"/>
        <c:axId val="168231680"/>
        <c:axId val="168233600"/>
      </c:lineChart>
      <c:dateAx>
        <c:axId val="168231680"/>
        <c:scaling>
          <c:orientation val="minMax"/>
        </c:scaling>
        <c:delete val="1"/>
        <c:axPos val="b"/>
        <c:numFmt formatCode="ge" sourceLinked="1"/>
        <c:majorTickMark val="none"/>
        <c:minorTickMark val="none"/>
        <c:tickLblPos val="none"/>
        <c:crossAx val="168233600"/>
        <c:crosses val="autoZero"/>
        <c:auto val="1"/>
        <c:lblOffset val="100"/>
        <c:baseTimeUnit val="years"/>
      </c:dateAx>
      <c:valAx>
        <c:axId val="1682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4" zoomScaleNormal="100" workbookViewId="0">
      <selection activeCell="CB11" sqref="CB1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和歌山市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Ac1</v>
      </c>
      <c r="X8" s="70"/>
      <c r="Y8" s="70"/>
      <c r="Z8" s="70"/>
      <c r="AA8" s="70"/>
      <c r="AB8" s="70"/>
      <c r="AC8" s="70"/>
      <c r="AD8" s="3"/>
      <c r="AE8" s="3"/>
      <c r="AF8" s="3"/>
      <c r="AG8" s="3"/>
      <c r="AH8" s="3"/>
      <c r="AI8" s="3"/>
      <c r="AJ8" s="3"/>
      <c r="AK8" s="3"/>
      <c r="AL8" s="64">
        <f>データ!R6</f>
        <v>375269</v>
      </c>
      <c r="AM8" s="64"/>
      <c r="AN8" s="64"/>
      <c r="AO8" s="64"/>
      <c r="AP8" s="64"/>
      <c r="AQ8" s="64"/>
      <c r="AR8" s="64"/>
      <c r="AS8" s="64"/>
      <c r="AT8" s="63">
        <f>データ!S6</f>
        <v>208.84</v>
      </c>
      <c r="AU8" s="63"/>
      <c r="AV8" s="63"/>
      <c r="AW8" s="63"/>
      <c r="AX8" s="63"/>
      <c r="AY8" s="63"/>
      <c r="AZ8" s="63"/>
      <c r="BA8" s="63"/>
      <c r="BB8" s="63">
        <f>データ!T6</f>
        <v>1796.92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38.89</v>
      </c>
      <c r="Q10" s="63"/>
      <c r="R10" s="63"/>
      <c r="S10" s="63"/>
      <c r="T10" s="63"/>
      <c r="U10" s="63"/>
      <c r="V10" s="63"/>
      <c r="W10" s="63">
        <f>データ!P6</f>
        <v>63.19</v>
      </c>
      <c r="X10" s="63"/>
      <c r="Y10" s="63"/>
      <c r="Z10" s="63"/>
      <c r="AA10" s="63"/>
      <c r="AB10" s="63"/>
      <c r="AC10" s="63"/>
      <c r="AD10" s="64">
        <f>データ!Q6</f>
        <v>3082</v>
      </c>
      <c r="AE10" s="64"/>
      <c r="AF10" s="64"/>
      <c r="AG10" s="64"/>
      <c r="AH10" s="64"/>
      <c r="AI10" s="64"/>
      <c r="AJ10" s="64"/>
      <c r="AK10" s="2"/>
      <c r="AL10" s="64">
        <f>データ!U6</f>
        <v>145608</v>
      </c>
      <c r="AM10" s="64"/>
      <c r="AN10" s="64"/>
      <c r="AO10" s="64"/>
      <c r="AP10" s="64"/>
      <c r="AQ10" s="64"/>
      <c r="AR10" s="64"/>
      <c r="AS10" s="64"/>
      <c r="AT10" s="63">
        <f>データ!V6</f>
        <v>23.21</v>
      </c>
      <c r="AU10" s="63"/>
      <c r="AV10" s="63"/>
      <c r="AW10" s="63"/>
      <c r="AX10" s="63"/>
      <c r="AY10" s="63"/>
      <c r="AZ10" s="63"/>
      <c r="BA10" s="63"/>
      <c r="BB10" s="63">
        <f>データ!W6</f>
        <v>6273.5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302015</v>
      </c>
      <c r="D6" s="31">
        <f t="shared" si="3"/>
        <v>47</v>
      </c>
      <c r="E6" s="31">
        <f t="shared" si="3"/>
        <v>17</v>
      </c>
      <c r="F6" s="31">
        <f t="shared" si="3"/>
        <v>1</v>
      </c>
      <c r="G6" s="31">
        <f t="shared" si="3"/>
        <v>0</v>
      </c>
      <c r="H6" s="31" t="str">
        <f t="shared" si="3"/>
        <v>和歌山県　和歌山市</v>
      </c>
      <c r="I6" s="31" t="str">
        <f t="shared" si="3"/>
        <v>法非適用</v>
      </c>
      <c r="J6" s="31" t="str">
        <f t="shared" si="3"/>
        <v>下水道事業</v>
      </c>
      <c r="K6" s="31" t="str">
        <f t="shared" si="3"/>
        <v>公共下水道</v>
      </c>
      <c r="L6" s="31" t="str">
        <f t="shared" si="3"/>
        <v>Ac1</v>
      </c>
      <c r="M6" s="32" t="str">
        <f t="shared" si="3"/>
        <v>-</v>
      </c>
      <c r="N6" s="32" t="str">
        <f t="shared" si="3"/>
        <v>該当数値なし</v>
      </c>
      <c r="O6" s="32">
        <f t="shared" si="3"/>
        <v>38.89</v>
      </c>
      <c r="P6" s="32">
        <f t="shared" si="3"/>
        <v>63.19</v>
      </c>
      <c r="Q6" s="32">
        <f t="shared" si="3"/>
        <v>3082</v>
      </c>
      <c r="R6" s="32">
        <f t="shared" si="3"/>
        <v>375269</v>
      </c>
      <c r="S6" s="32">
        <f t="shared" si="3"/>
        <v>208.84</v>
      </c>
      <c r="T6" s="32">
        <f t="shared" si="3"/>
        <v>1796.92</v>
      </c>
      <c r="U6" s="32">
        <f t="shared" si="3"/>
        <v>145608</v>
      </c>
      <c r="V6" s="32">
        <f t="shared" si="3"/>
        <v>23.21</v>
      </c>
      <c r="W6" s="32">
        <f t="shared" si="3"/>
        <v>6273.5</v>
      </c>
      <c r="X6" s="33">
        <f>IF(X7="",NA(),X7)</f>
        <v>78.239999999999995</v>
      </c>
      <c r="Y6" s="33">
        <f t="shared" ref="Y6:AG6" si="4">IF(Y7="",NA(),Y7)</f>
        <v>79.83</v>
      </c>
      <c r="Z6" s="33">
        <f t="shared" si="4"/>
        <v>79.08</v>
      </c>
      <c r="AA6" s="33">
        <f t="shared" si="4"/>
        <v>78.2</v>
      </c>
      <c r="AB6" s="33">
        <f t="shared" si="4"/>
        <v>77.64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1409.78</v>
      </c>
      <c r="BF6" s="33">
        <f t="shared" ref="BF6:BN6" si="7">IF(BF7="",NA(),BF7)</f>
        <v>1417.55</v>
      </c>
      <c r="BG6" s="33">
        <f t="shared" si="7"/>
        <v>1430.23</v>
      </c>
      <c r="BH6" s="33">
        <f t="shared" si="7"/>
        <v>1323.63</v>
      </c>
      <c r="BI6" s="33">
        <f t="shared" si="7"/>
        <v>1264.28</v>
      </c>
      <c r="BJ6" s="33">
        <f t="shared" si="7"/>
        <v>959.1</v>
      </c>
      <c r="BK6" s="33">
        <f t="shared" si="7"/>
        <v>941.18</v>
      </c>
      <c r="BL6" s="33">
        <f t="shared" si="7"/>
        <v>893.45</v>
      </c>
      <c r="BM6" s="33">
        <f t="shared" si="7"/>
        <v>843.57</v>
      </c>
      <c r="BN6" s="33">
        <f t="shared" si="7"/>
        <v>845.86</v>
      </c>
      <c r="BO6" s="32" t="str">
        <f>IF(BO7="","",IF(BO7="-","【-】","【"&amp;SUBSTITUTE(TEXT(BO7,"#,##0.00"),"-","△")&amp;"】"))</f>
        <v>【763.62】</v>
      </c>
      <c r="BP6" s="33">
        <f>IF(BP7="",NA(),BP7)</f>
        <v>100</v>
      </c>
      <c r="BQ6" s="33">
        <f t="shared" ref="BQ6:BY6" si="8">IF(BQ7="",NA(),BQ7)</f>
        <v>100</v>
      </c>
      <c r="BR6" s="33">
        <f t="shared" si="8"/>
        <v>96.54</v>
      </c>
      <c r="BS6" s="33">
        <f t="shared" si="8"/>
        <v>93.14</v>
      </c>
      <c r="BT6" s="33">
        <f t="shared" si="8"/>
        <v>91.49</v>
      </c>
      <c r="BU6" s="33">
        <f t="shared" si="8"/>
        <v>93.53</v>
      </c>
      <c r="BV6" s="33">
        <f t="shared" si="8"/>
        <v>93.55</v>
      </c>
      <c r="BW6" s="33">
        <f t="shared" si="8"/>
        <v>95.24</v>
      </c>
      <c r="BX6" s="33">
        <f t="shared" si="8"/>
        <v>99.86</v>
      </c>
      <c r="BY6" s="33">
        <f t="shared" si="8"/>
        <v>101.88</v>
      </c>
      <c r="BZ6" s="32" t="str">
        <f>IF(BZ7="","",IF(BZ7="-","【-】","【"&amp;SUBSTITUTE(TEXT(BZ7,"#,##0.00"),"-","△")&amp;"】"))</f>
        <v>【98.53】</v>
      </c>
      <c r="CA6" s="33">
        <f>IF(CA7="",NA(),CA7)</f>
        <v>178.16</v>
      </c>
      <c r="CB6" s="33">
        <f t="shared" ref="CB6:CJ6" si="9">IF(CB7="",NA(),CB7)</f>
        <v>189.96</v>
      </c>
      <c r="CC6" s="33">
        <f t="shared" si="9"/>
        <v>197.47</v>
      </c>
      <c r="CD6" s="33">
        <f t="shared" si="9"/>
        <v>208.71</v>
      </c>
      <c r="CE6" s="33">
        <f t="shared" si="9"/>
        <v>212.56</v>
      </c>
      <c r="CF6" s="33">
        <f t="shared" si="9"/>
        <v>152.28</v>
      </c>
      <c r="CG6" s="33">
        <f t="shared" si="9"/>
        <v>153.24</v>
      </c>
      <c r="CH6" s="33">
        <f t="shared" si="9"/>
        <v>150.75</v>
      </c>
      <c r="CI6" s="33">
        <f t="shared" si="9"/>
        <v>147.29</v>
      </c>
      <c r="CJ6" s="33">
        <f t="shared" si="9"/>
        <v>143.15</v>
      </c>
      <c r="CK6" s="32" t="str">
        <f>IF(CK7="","",IF(CK7="-","【-】","【"&amp;SUBSTITUTE(TEXT(CK7,"#,##0.00"),"-","△")&amp;"】"))</f>
        <v>【139.70】</v>
      </c>
      <c r="CL6" s="33">
        <f>IF(CL7="",NA(),CL7)</f>
        <v>50.96</v>
      </c>
      <c r="CM6" s="33">
        <f t="shared" ref="CM6:CU6" si="10">IF(CM7="",NA(),CM7)</f>
        <v>48.05</v>
      </c>
      <c r="CN6" s="33">
        <f t="shared" si="10"/>
        <v>46.14</v>
      </c>
      <c r="CO6" s="33">
        <f t="shared" si="10"/>
        <v>47.22</v>
      </c>
      <c r="CP6" s="33">
        <f t="shared" si="10"/>
        <v>48.33</v>
      </c>
      <c r="CQ6" s="33">
        <f t="shared" si="10"/>
        <v>61.64</v>
      </c>
      <c r="CR6" s="33">
        <f t="shared" si="10"/>
        <v>61.73</v>
      </c>
      <c r="CS6" s="33">
        <f t="shared" si="10"/>
        <v>61.1</v>
      </c>
      <c r="CT6" s="33">
        <f t="shared" si="10"/>
        <v>61.03</v>
      </c>
      <c r="CU6" s="33">
        <f t="shared" si="10"/>
        <v>62.5</v>
      </c>
      <c r="CV6" s="32" t="str">
        <f>IF(CV7="","",IF(CV7="-","【-】","【"&amp;SUBSTITUTE(TEXT(CV7,"#,##0.00"),"-","△")&amp;"】"))</f>
        <v>【60.01】</v>
      </c>
      <c r="CW6" s="33">
        <f>IF(CW7="",NA(),CW7)</f>
        <v>81.39</v>
      </c>
      <c r="CX6" s="33">
        <f t="shared" ref="CX6:DF6" si="11">IF(CX7="",NA(),CX7)</f>
        <v>81.17</v>
      </c>
      <c r="CY6" s="33">
        <f t="shared" si="11"/>
        <v>81.58</v>
      </c>
      <c r="CZ6" s="33">
        <f t="shared" si="11"/>
        <v>82.38</v>
      </c>
      <c r="DA6" s="33">
        <f t="shared" si="11"/>
        <v>82.96</v>
      </c>
      <c r="DB6" s="33">
        <f t="shared" si="11"/>
        <v>93.1</v>
      </c>
      <c r="DC6" s="33">
        <f t="shared" si="11"/>
        <v>93.1</v>
      </c>
      <c r="DD6" s="33">
        <f t="shared" si="11"/>
        <v>93.47</v>
      </c>
      <c r="DE6" s="33">
        <f t="shared" si="11"/>
        <v>93.83</v>
      </c>
      <c r="DF6" s="33">
        <f t="shared" si="11"/>
        <v>93.88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0.02</v>
      </c>
      <c r="EF6" s="32">
        <f t="shared" si="14"/>
        <v>0</v>
      </c>
      <c r="EG6" s="33">
        <f t="shared" si="14"/>
        <v>0.04</v>
      </c>
      <c r="EH6" s="33">
        <f t="shared" si="14"/>
        <v>0.02</v>
      </c>
      <c r="EI6" s="33">
        <f t="shared" si="14"/>
        <v>0.08</v>
      </c>
      <c r="EJ6" s="33">
        <f t="shared" si="14"/>
        <v>0.1</v>
      </c>
      <c r="EK6" s="33">
        <f t="shared" si="14"/>
        <v>0.1</v>
      </c>
      <c r="EL6" s="33">
        <f t="shared" si="14"/>
        <v>0.11</v>
      </c>
      <c r="EM6" s="33">
        <f t="shared" si="14"/>
        <v>0.12</v>
      </c>
      <c r="EN6" s="32" t="str">
        <f>IF(EN7="","",IF(EN7="-","【-】","【"&amp;SUBSTITUTE(TEXT(EN7,"#,##0.00"),"-","△")&amp;"】"))</f>
        <v>【0.23】</v>
      </c>
    </row>
    <row r="7" spans="1:144" s="34" customFormat="1">
      <c r="A7" s="26"/>
      <c r="B7" s="35">
        <v>2015</v>
      </c>
      <c r="C7" s="35">
        <v>302015</v>
      </c>
      <c r="D7" s="35">
        <v>47</v>
      </c>
      <c r="E7" s="35">
        <v>17</v>
      </c>
      <c r="F7" s="35">
        <v>1</v>
      </c>
      <c r="G7" s="35">
        <v>0</v>
      </c>
      <c r="H7" s="35" t="s">
        <v>96</v>
      </c>
      <c r="I7" s="35" t="s">
        <v>97</v>
      </c>
      <c r="J7" s="35" t="s">
        <v>98</v>
      </c>
      <c r="K7" s="35" t="s">
        <v>99</v>
      </c>
      <c r="L7" s="35" t="s">
        <v>100</v>
      </c>
      <c r="M7" s="36" t="s">
        <v>101</v>
      </c>
      <c r="N7" s="36" t="s">
        <v>102</v>
      </c>
      <c r="O7" s="36">
        <v>38.89</v>
      </c>
      <c r="P7" s="36">
        <v>63.19</v>
      </c>
      <c r="Q7" s="36">
        <v>3082</v>
      </c>
      <c r="R7" s="36">
        <v>375269</v>
      </c>
      <c r="S7" s="36">
        <v>208.84</v>
      </c>
      <c r="T7" s="36">
        <v>1796.92</v>
      </c>
      <c r="U7" s="36">
        <v>145608</v>
      </c>
      <c r="V7" s="36">
        <v>23.21</v>
      </c>
      <c r="W7" s="36">
        <v>6273.5</v>
      </c>
      <c r="X7" s="36">
        <v>78.239999999999995</v>
      </c>
      <c r="Y7" s="36">
        <v>79.83</v>
      </c>
      <c r="Z7" s="36">
        <v>79.08</v>
      </c>
      <c r="AA7" s="36">
        <v>78.2</v>
      </c>
      <c r="AB7" s="36">
        <v>77.64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1409.78</v>
      </c>
      <c r="BF7" s="36">
        <v>1417.55</v>
      </c>
      <c r="BG7" s="36">
        <v>1430.23</v>
      </c>
      <c r="BH7" s="36">
        <v>1323.63</v>
      </c>
      <c r="BI7" s="36">
        <v>1264.28</v>
      </c>
      <c r="BJ7" s="36">
        <v>959.1</v>
      </c>
      <c r="BK7" s="36">
        <v>941.18</v>
      </c>
      <c r="BL7" s="36">
        <v>893.45</v>
      </c>
      <c r="BM7" s="36">
        <v>843.57</v>
      </c>
      <c r="BN7" s="36">
        <v>845.86</v>
      </c>
      <c r="BO7" s="36">
        <v>763.62</v>
      </c>
      <c r="BP7" s="36">
        <v>100</v>
      </c>
      <c r="BQ7" s="36">
        <v>100</v>
      </c>
      <c r="BR7" s="36">
        <v>96.54</v>
      </c>
      <c r="BS7" s="36">
        <v>93.14</v>
      </c>
      <c r="BT7" s="36">
        <v>91.49</v>
      </c>
      <c r="BU7" s="36">
        <v>93.53</v>
      </c>
      <c r="BV7" s="36">
        <v>93.55</v>
      </c>
      <c r="BW7" s="36">
        <v>95.24</v>
      </c>
      <c r="BX7" s="36">
        <v>99.86</v>
      </c>
      <c r="BY7" s="36">
        <v>101.88</v>
      </c>
      <c r="BZ7" s="36">
        <v>98.53</v>
      </c>
      <c r="CA7" s="36">
        <v>178.16</v>
      </c>
      <c r="CB7" s="36">
        <v>189.96</v>
      </c>
      <c r="CC7" s="36">
        <v>197.47</v>
      </c>
      <c r="CD7" s="36">
        <v>208.71</v>
      </c>
      <c r="CE7" s="36">
        <v>212.56</v>
      </c>
      <c r="CF7" s="36">
        <v>152.28</v>
      </c>
      <c r="CG7" s="36">
        <v>153.24</v>
      </c>
      <c r="CH7" s="36">
        <v>150.75</v>
      </c>
      <c r="CI7" s="36">
        <v>147.29</v>
      </c>
      <c r="CJ7" s="36">
        <v>143.15</v>
      </c>
      <c r="CK7" s="36">
        <v>139.69999999999999</v>
      </c>
      <c r="CL7" s="36">
        <v>50.96</v>
      </c>
      <c r="CM7" s="36">
        <v>48.05</v>
      </c>
      <c r="CN7" s="36">
        <v>46.14</v>
      </c>
      <c r="CO7" s="36">
        <v>47.22</v>
      </c>
      <c r="CP7" s="36">
        <v>48.33</v>
      </c>
      <c r="CQ7" s="36">
        <v>61.64</v>
      </c>
      <c r="CR7" s="36">
        <v>61.73</v>
      </c>
      <c r="CS7" s="36">
        <v>61.1</v>
      </c>
      <c r="CT7" s="36">
        <v>61.03</v>
      </c>
      <c r="CU7" s="36">
        <v>62.5</v>
      </c>
      <c r="CV7" s="36">
        <v>60.01</v>
      </c>
      <c r="CW7" s="36">
        <v>81.39</v>
      </c>
      <c r="CX7" s="36">
        <v>81.17</v>
      </c>
      <c r="CY7" s="36">
        <v>81.58</v>
      </c>
      <c r="CZ7" s="36">
        <v>82.38</v>
      </c>
      <c r="DA7" s="36">
        <v>82.96</v>
      </c>
      <c r="DB7" s="36">
        <v>93.1</v>
      </c>
      <c r="DC7" s="36">
        <v>93.1</v>
      </c>
      <c r="DD7" s="36">
        <v>93.47</v>
      </c>
      <c r="DE7" s="36">
        <v>93.83</v>
      </c>
      <c r="DF7" s="36">
        <v>93.88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0.02</v>
      </c>
      <c r="EF7" s="36">
        <v>0</v>
      </c>
      <c r="EG7" s="36">
        <v>0.04</v>
      </c>
      <c r="EH7" s="36">
        <v>0.02</v>
      </c>
      <c r="EI7" s="36">
        <v>0.08</v>
      </c>
      <c r="EJ7" s="36">
        <v>0.1</v>
      </c>
      <c r="EK7" s="36">
        <v>0.1</v>
      </c>
      <c r="EL7" s="36">
        <v>0.11</v>
      </c>
      <c r="EM7" s="36">
        <v>0.12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2017-02-08T02:53:02Z</dcterms:created>
  <dcterms:modified xsi:type="dcterms:W3CDTF">2017-02-15T05:57:08Z</dcterms:modified>
</cp:coreProperties>
</file>