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Y:\（○水道～～～～～～\○公営企業決算●\公営企業経営比較分析調査\R5\01_【通知文等】経営比較分析表の分析等について（依頼）\02_経営比較分析表（各団体分）\29_北山村\"/>
    </mc:Choice>
  </mc:AlternateContent>
  <xr:revisionPtr revIDLastSave="0" documentId="13_ncr:1_{A9BEFDF7-3FE7-4DE7-AFA9-EEB84C81C0C3}" xr6:coauthVersionLast="47" xr6:coauthVersionMax="47" xr10:uidLastSave="{00000000-0000-0000-0000-000000000000}"/>
  <workbookProtection workbookAlgorithmName="SHA-512" workbookHashValue="tMMm7QoqYPR5dDq/4c1gmVJyIpykktZEUjOHnbdDw9yIj1cT8W47DC+NgILyFkWkzN/B6IK8MTM25vBmLGNQGw==" workbookSaltValue="sb6Q6fe8r5i0Uwh5QkWl2w==" workbookSpinCount="100000" lockStructure="1"/>
  <bookViews>
    <workbookView xWindow="9240" yWindow="60" windowWidth="13680" windowHeight="1521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I10" i="4" s="1"/>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B10" i="4"/>
  <c r="BB8" i="4"/>
  <c r="AD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<sst xmlns="http://schemas.openxmlformats.org/spreadsheetml/2006/main" count="233" uniqueCount="117">
  <si>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</si>
  <si>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</si>
  <si>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</si>
  <si>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</si>
  <si>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</si>
  <si>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</si>
  <si>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</si>
  <si>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</si>
  <si>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</si>
  <si>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</si>
  <si>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</si>
  <si>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</si>
  <si>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</si>
  <si>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</si>
  <si>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</si>
  <si>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</si>
  <si>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</si>
  <si>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</si>
  <si>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</si>
  <si>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</si>
  <si>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</si>
  <si>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</si>
  <si>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</si>
  <si>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</si>
  <si>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</si>
  <si>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</si>
  <si>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</si>
  <si>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</si>
  <si>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</si>
  <si>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</si>
  <si>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</si>
  <si>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</si>
  <si>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</si>
  <si>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</si>
  <si>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</si>
  <si>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</si>
  <si>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</si>
  <si>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</si>
  <si>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</si>
  <si>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</si>
  <si>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</si>
  <si>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</si>
  <si>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</si>
  <si>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</si>
  <si>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</si>
  <si>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</si>
  <si>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</si>
  <si>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</si>
  <si>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</si>
  <si>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</si>
  <si>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</si>
  <si>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</si>
  <si>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</si>
  <si>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</si>
  <si>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</si>
  <si>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</si>
  <si>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</si>
  <si>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</si>
  <si>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</si>
  <si>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</si>
  <si>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</si>
  <si>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</si>
  <si>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</si>
  <si>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</si>
  <si>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</si>
  <si>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</si>
  <si>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</si>
  <si>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</si>
  <si>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</si>
  <si>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</si>
  <si>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</si>
  <si>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</si>
  <si>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</si>
  <si>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</si>
  <si>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</si>
  <si>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</si>
  <si>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</si>
  <si>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</si>
  <si>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</si>
  <si>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</si>
  <si>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</si>
  <si>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</si>
  <si>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</si>
  <si>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</si>
  <si>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</si>
  <si>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</si>
  <si>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</si>
  <si>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</si>
  <si>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</si>
  <si>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</si>
  <si>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</si>
  <si>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</si>
  <si>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</si>
  <si>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</si>
  <si>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</si>
  <si>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</si>
  <si>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北山村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</si>
  <si>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</si>
  <si>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</si>
  <si>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</si>
  <si>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</si>
  <si>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</si>
  <si>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</si>
  <si>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</si>
  <si>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</si>
  <si>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</si>
  <si>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</si>
  <si>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</si>
  <si>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</si>
  <si>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</si>
  <si>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</si>
  <si>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</si>
  <si>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</si>
  <si>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</si>
  <si>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現在の施設は、平成２３年から再整備を行っており、その際に耐震管を採用し、水道管の耐震化を行っています。
　また、遠隔監視装置を導入し、効率的な施設管理が行える設備を取り入れております。
　本管の再整備工事は令和３年度で完了しており、今後は濾過地配水池の耐震化などの施設整備が必要となっています。</t>
    <phoneticPr fontId="4"/>
  </si>
  <si>
    <t>　山間部の小規模な簡易水道事業で近年の高齢化や給水人口の減少に伴い、事業を運営していくための料金収入の確保が難しく一般会計からの財政援助がなければ運営が難しい状況です。
　また施設の改修による公債費の増加のほか、企業会計の適用といった新たな経費も増加しており、財源の確保には非常に苦慮しています。</t>
    <phoneticPr fontId="4"/>
  </si>
  <si>
    <t>　当村の簡易水道事業における財政状況は非常に厳しいものであり、少子・高齢化と人口減少により、料金収入は長期的に減少している状況です。収益的収支比率は、例年平均値を上回っておりますが、料金収入によるものではなく、一般会計からの繰出しによる財政支援がなければ経営は成り立たない状況です。
　平成23年度から開始した水道本管の布設替えは令和３年度に完了しており、今後は施設の老朽化対策などで多くの費用を必要としていますが、料金収入で賄うのは難しい状況です。　　
　今後は経費の削減や水道料金の値上げ等も検討するべきではありますが、給水人口の少なさや高齢者の人口比率が高いことから値上げについては慎重に議論を進めることが必要です。</t>
    <rPh sb="238" eb="240">
      <t>スイドウ</t>
    </rPh>
    <rPh sb="240" eb="242">
      <t>リョウキン</t>
    </rPh>
    <rPh sb="243" eb="245">
      <t>ネア</t>
    </rPh>
    <rPh sb="246" eb="247">
      <t>ナド</t>
    </rPh>
    <rPh sb="248" eb="250">
      <t>ケントウ</t>
    </rPh>
    <rPh sb="262" eb="264">
      <t>キュウスイ</t>
    </rPh>
    <rPh sb="264" eb="266">
      <t>ジンコウ</t>
    </rPh>
    <rPh sb="267" eb="268">
      <t>スク</t>
    </rPh>
    <rPh sb="271" eb="273">
      <t>コウレイ</t>
    </rPh>
    <rPh sb="273" eb="274">
      <t>シャ</t>
    </rPh>
    <rPh sb="275" eb="277">
      <t>ジンコウ</t>
    </rPh>
    <rPh sb="277" eb="279">
      <t>ヒリツ</t>
    </rPh>
    <rPh sb="280" eb="281">
      <t>タカ</t>
    </rPh>
    <rPh sb="286" eb="288">
      <t>ネア</t>
    </rPh>
    <rPh sb="294" eb="296">
      <t>シンチョウ</t>
    </rPh>
    <rPh sb="297" eb="299">
      <t>ギロン</t>
    </rPh>
    <rPh sb="300" eb="301">
      <t>スス</t>
    </rPh>
    <rPh sb="306" eb="3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</si>
</sst>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1.99</c:v>
                </c:pt>
                <c:pt idx="1">
                  <c:v>0</c:v>
                </c:pt>
                <c:pt idx="2">
                  <c:v>0</c:v>
                </c:pt>
                <c:pt idx="3">
                  <c:v>0</c:v>
                </c:pt>
                <c:pt idx="4">
                  <c:v>0</c:v>
                </c:pt>
              </c:numCache>
            </c:numRef>
          </c:val>
          <c:extLst>
            <c:ext xmlns:c16="http://schemas.microsoft.com/office/drawing/2014/chart" uri="{C3380CC4-5D6E-409C-BE32-E72D297353CC}">
              <c16:uniqueId val="{00000000-7467-4CA3-9558-D69FDC5389E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7467-4CA3-9558-D69FDC5389E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43.57</c:v>
                </c:pt>
                <c:pt idx="1">
                  <c:v>44.22</c:v>
                </c:pt>
                <c:pt idx="2">
                  <c:v>42.33</c:v>
                </c:pt>
                <c:pt idx="3">
                  <c:v>53.03</c:v>
                </c:pt>
                <c:pt idx="4">
                  <c:v>51.77</c:v>
                </c:pt>
              </c:numCache>
            </c:numRef>
          </c:val>
          <c:extLst>
            <c:ext xmlns:c16="http://schemas.microsoft.com/office/drawing/2014/chart" uri="{C3380CC4-5D6E-409C-BE32-E72D297353CC}">
              <c16:uniqueId val="{00000000-11CB-416A-9D8D-AD1844DD6C6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11CB-416A-9D8D-AD1844DD6C6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71.209999999999994</c:v>
                </c:pt>
                <c:pt idx="1">
                  <c:v>71.48</c:v>
                </c:pt>
                <c:pt idx="2">
                  <c:v>93</c:v>
                </c:pt>
                <c:pt idx="3">
                  <c:v>54.79</c:v>
                </c:pt>
                <c:pt idx="4">
                  <c:v>67.97</c:v>
                </c:pt>
              </c:numCache>
            </c:numRef>
          </c:val>
          <c:extLst>
            <c:ext xmlns:c16="http://schemas.microsoft.com/office/drawing/2014/chart" uri="{C3380CC4-5D6E-409C-BE32-E72D297353CC}">
              <c16:uniqueId val="{00000000-9A06-4FEA-8BD9-072F5E7E377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9A06-4FEA-8BD9-072F5E7E377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100.2</c:v>
                </c:pt>
                <c:pt idx="1">
                  <c:v>101.76</c:v>
                </c:pt>
                <c:pt idx="2">
                  <c:v>88.91</c:v>
                </c:pt>
                <c:pt idx="3">
                  <c:v>93.59</c:v>
                </c:pt>
                <c:pt idx="4">
                  <c:v>76.78</c:v>
                </c:pt>
              </c:numCache>
            </c:numRef>
          </c:val>
          <c:extLst>
            <c:ext xmlns:c16="http://schemas.microsoft.com/office/drawing/2014/chart" uri="{C3380CC4-5D6E-409C-BE32-E72D297353CC}">
              <c16:uniqueId val="{00000000-9BF2-49D5-B8C2-E8649BCE603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9BF2-49D5-B8C2-E8649BCE603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1D-4BE8-8AA7-A1B3AA9556E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1D-4BE8-8AA7-A1B3AA9556E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FF-4DBA-83CA-DC44C46518D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FF-4DBA-83CA-DC44C46518D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66-49B4-85D7-87EA9C61DEE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66-49B4-85D7-87EA9C61DEE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45-4096-893B-8BB9433046F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45-4096-893B-8BB9433046F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5012.47</c:v>
                </c:pt>
                <c:pt idx="1">
                  <c:v>5040.3</c:v>
                </c:pt>
                <c:pt idx="2">
                  <c:v>4592.68</c:v>
                </c:pt>
                <c:pt idx="3">
                  <c:v>4718.0200000000004</c:v>
                </c:pt>
                <c:pt idx="4">
                  <c:v>4547.2700000000004</c:v>
                </c:pt>
              </c:numCache>
            </c:numRef>
          </c:val>
          <c:extLst>
            <c:ext xmlns:c16="http://schemas.microsoft.com/office/drawing/2014/chart" uri="{C3380CC4-5D6E-409C-BE32-E72D297353CC}">
              <c16:uniqueId val="{00000000-F6B8-4BDF-A05A-4E4CD3AF400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F6B8-4BDF-A05A-4E4CD3AF400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25.96</c:v>
                </c:pt>
                <c:pt idx="1">
                  <c:v>20.21</c:v>
                </c:pt>
                <c:pt idx="2">
                  <c:v>19.39</c:v>
                </c:pt>
                <c:pt idx="3">
                  <c:v>15.66</c:v>
                </c:pt>
                <c:pt idx="4">
                  <c:v>13.77</c:v>
                </c:pt>
              </c:numCache>
            </c:numRef>
          </c:val>
          <c:extLst>
            <c:ext xmlns:c16="http://schemas.microsoft.com/office/drawing/2014/chart" uri="{C3380CC4-5D6E-409C-BE32-E72D297353CC}">
              <c16:uniqueId val="{00000000-CA97-4A6C-AC11-66CCC3B5BAE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CA97-4A6C-AC11-66CCC3B5BAE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375.91</c:v>
                </c:pt>
                <c:pt idx="1">
                  <c:v>444.95</c:v>
                </c:pt>
                <c:pt idx="2">
                  <c:v>387.79</c:v>
                </c:pt>
                <c:pt idx="3">
                  <c:v>645.83000000000004</c:v>
                </c:pt>
                <c:pt idx="4">
                  <c:v>597.79</c:v>
                </c:pt>
              </c:numCache>
            </c:numRef>
          </c:val>
          <c:extLst>
            <c:ext xmlns:c16="http://schemas.microsoft.com/office/drawing/2014/chart" uri="{C3380CC4-5D6E-409C-BE32-E72D297353CC}">
              <c16:uniqueId val="{00000000-7FF4-4F0D-963D-F3FB1653AF0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7FF4-4F0D-963D-F3FB1653AF0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V2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和歌山県　北山村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404</v>
      </c>
      <c r="AM8" s="60"/>
      <c r="AN8" s="60"/>
      <c r="AO8" s="60"/>
      <c r="AP8" s="60"/>
      <c r="AQ8" s="60"/>
      <c r="AR8" s="60"/>
      <c r="AS8" s="60"/>
      <c r="AT8" s="36">
        <f>データ!$S$6</f>
        <v>48.2</v>
      </c>
      <c r="AU8" s="36"/>
      <c r="AV8" s="36"/>
      <c r="AW8" s="36"/>
      <c r="AX8" s="36"/>
      <c r="AY8" s="36"/>
      <c r="AZ8" s="36"/>
      <c r="BA8" s="36"/>
      <c r="BB8" s="36">
        <f>データ!$T$6</f>
        <v>8.3800000000000008</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99.5</v>
      </c>
      <c r="Q10" s="36"/>
      <c r="R10" s="36"/>
      <c r="S10" s="36"/>
      <c r="T10" s="36"/>
      <c r="U10" s="36"/>
      <c r="V10" s="36"/>
      <c r="W10" s="60">
        <f>データ!$Q$6</f>
        <v>1700</v>
      </c>
      <c r="X10" s="60"/>
      <c r="Y10" s="60"/>
      <c r="Z10" s="60"/>
      <c r="AA10" s="60"/>
      <c r="AB10" s="60"/>
      <c r="AC10" s="60"/>
      <c r="AD10" s="2"/>
      <c r="AE10" s="2"/>
      <c r="AF10" s="2"/>
      <c r="AG10" s="2"/>
      <c r="AH10" s="2"/>
      <c r="AI10" s="2"/>
      <c r="AJ10" s="2"/>
      <c r="AK10" s="2"/>
      <c r="AL10" s="60">
        <f>データ!$U$6</f>
        <v>399</v>
      </c>
      <c r="AM10" s="60"/>
      <c r="AN10" s="60"/>
      <c r="AO10" s="60"/>
      <c r="AP10" s="60"/>
      <c r="AQ10" s="60"/>
      <c r="AR10" s="60"/>
      <c r="AS10" s="60"/>
      <c r="AT10" s="36">
        <f>データ!$V$6</f>
        <v>40</v>
      </c>
      <c r="AU10" s="36"/>
      <c r="AV10" s="36"/>
      <c r="AW10" s="36"/>
      <c r="AX10" s="36"/>
      <c r="AY10" s="36"/>
      <c r="AZ10" s="36"/>
      <c r="BA10" s="36"/>
      <c r="BB10" s="36">
        <f>データ!$W$6</f>
        <v>9.98</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115</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FkajbZDbsJjbsEO4JrQe3iAyxP3Bf9QFOF9DbGPx8yAOeASA+gexKwKjnvlKLrERDV4JjoB5xX+jTR7u6GbXLw==" saltValue="BxEXExaZpsrPA11fR8Ptz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304271</v>
      </c>
      <c r="D6" s="20">
        <f t="shared" si="3"/>
        <v>47</v>
      </c>
      <c r="E6" s="20">
        <f t="shared" si="3"/>
        <v>1</v>
      </c>
      <c r="F6" s="20">
        <f t="shared" si="3"/>
        <v>0</v>
      </c>
      <c r="G6" s="20">
        <f t="shared" si="3"/>
        <v>0</v>
      </c>
      <c r="H6" s="20" t="str">
        <f t="shared" si="3"/>
        <v>和歌山県　北山村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99.5</v>
      </c>
      <c r="Q6" s="21">
        <f t="shared" si="3"/>
        <v>1700</v>
      </c>
      <c r="R6" s="21">
        <f t="shared" si="3"/>
        <v>404</v>
      </c>
      <c r="S6" s="21">
        <f t="shared" si="3"/>
        <v>48.2</v>
      </c>
      <c r="T6" s="21">
        <f t="shared" si="3"/>
        <v>8.3800000000000008</v>
      </c>
      <c r="U6" s="21">
        <f t="shared" si="3"/>
        <v>399</v>
      </c>
      <c r="V6" s="21">
        <f t="shared" si="3"/>
        <v>40</v>
      </c>
      <c r="W6" s="21">
        <f t="shared" si="3"/>
        <v>9.98</v>
      </c>
      <c r="X6" s="22">
        <f>IF(X7="",NA(),X7)</f>
        <v>100.2</v>
      </c>
      <c r="Y6" s="22">
        <f t="shared" ref="Y6:AG6" si="4">IF(Y7="",NA(),Y7)</f>
        <v>101.76</v>
      </c>
      <c r="Z6" s="22">
        <f t="shared" si="4"/>
        <v>88.91</v>
      </c>
      <c r="AA6" s="22">
        <f t="shared" si="4"/>
        <v>93.59</v>
      </c>
      <c r="AB6" s="22">
        <f t="shared" si="4"/>
        <v>76.78</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5012.47</v>
      </c>
      <c r="BF6" s="22">
        <f t="shared" ref="BF6:BN6" si="7">IF(BF7="",NA(),BF7)</f>
        <v>5040.3</v>
      </c>
      <c r="BG6" s="22">
        <f t="shared" si="7"/>
        <v>4592.68</v>
      </c>
      <c r="BH6" s="22">
        <f t="shared" si="7"/>
        <v>4718.0200000000004</v>
      </c>
      <c r="BI6" s="22">
        <f t="shared" si="7"/>
        <v>4547.2700000000004</v>
      </c>
      <c r="BJ6" s="22">
        <f t="shared" si="7"/>
        <v>1274.21</v>
      </c>
      <c r="BK6" s="22">
        <f t="shared" si="7"/>
        <v>1183.92</v>
      </c>
      <c r="BL6" s="22">
        <f t="shared" si="7"/>
        <v>1128.72</v>
      </c>
      <c r="BM6" s="22">
        <f t="shared" si="7"/>
        <v>1125.25</v>
      </c>
      <c r="BN6" s="22">
        <f t="shared" si="7"/>
        <v>1157.05</v>
      </c>
      <c r="BO6" s="21" t="str">
        <f>IF(BO7="","",IF(BO7="-","【-】","【"&amp;SUBSTITUTE(TEXT(BO7,"#,##0.00"),"-","△")&amp;"】"))</f>
        <v>【982.48】</v>
      </c>
      <c r="BP6" s="22">
        <f>IF(BP7="",NA(),BP7)</f>
        <v>25.96</v>
      </c>
      <c r="BQ6" s="22">
        <f t="shared" ref="BQ6:BY6" si="8">IF(BQ7="",NA(),BQ7)</f>
        <v>20.21</v>
      </c>
      <c r="BR6" s="22">
        <f t="shared" si="8"/>
        <v>19.39</v>
      </c>
      <c r="BS6" s="22">
        <f t="shared" si="8"/>
        <v>15.66</v>
      </c>
      <c r="BT6" s="22">
        <f t="shared" si="8"/>
        <v>13.77</v>
      </c>
      <c r="BU6" s="22">
        <f t="shared" si="8"/>
        <v>41.25</v>
      </c>
      <c r="BV6" s="22">
        <f t="shared" si="8"/>
        <v>42.5</v>
      </c>
      <c r="BW6" s="22">
        <f t="shared" si="8"/>
        <v>41.84</v>
      </c>
      <c r="BX6" s="22">
        <f t="shared" si="8"/>
        <v>41.44</v>
      </c>
      <c r="BY6" s="22">
        <f t="shared" si="8"/>
        <v>37.65</v>
      </c>
      <c r="BZ6" s="21" t="str">
        <f>IF(BZ7="","",IF(BZ7="-","【-】","【"&amp;SUBSTITUTE(TEXT(BZ7,"#,##0.00"),"-","△")&amp;"】"))</f>
        <v>【50.61】</v>
      </c>
      <c r="CA6" s="22">
        <f>IF(CA7="",NA(),CA7)</f>
        <v>375.91</v>
      </c>
      <c r="CB6" s="22">
        <f t="shared" ref="CB6:CJ6" si="9">IF(CB7="",NA(),CB7)</f>
        <v>444.95</v>
      </c>
      <c r="CC6" s="22">
        <f t="shared" si="9"/>
        <v>387.79</v>
      </c>
      <c r="CD6" s="22">
        <f t="shared" si="9"/>
        <v>645.83000000000004</v>
      </c>
      <c r="CE6" s="22">
        <f t="shared" si="9"/>
        <v>597.79</v>
      </c>
      <c r="CF6" s="22">
        <f t="shared" si="9"/>
        <v>383.25</v>
      </c>
      <c r="CG6" s="22">
        <f t="shared" si="9"/>
        <v>377.72</v>
      </c>
      <c r="CH6" s="22">
        <f t="shared" si="9"/>
        <v>390.47</v>
      </c>
      <c r="CI6" s="22">
        <f t="shared" si="9"/>
        <v>403.61</v>
      </c>
      <c r="CJ6" s="22">
        <f t="shared" si="9"/>
        <v>442.82</v>
      </c>
      <c r="CK6" s="21" t="str">
        <f>IF(CK7="","",IF(CK7="-","【-】","【"&amp;SUBSTITUTE(TEXT(CK7,"#,##0.00"),"-","△")&amp;"】"))</f>
        <v>【320.83】</v>
      </c>
      <c r="CL6" s="22">
        <f>IF(CL7="",NA(),CL7)</f>
        <v>43.57</v>
      </c>
      <c r="CM6" s="22">
        <f t="shared" ref="CM6:CU6" si="10">IF(CM7="",NA(),CM7)</f>
        <v>44.22</v>
      </c>
      <c r="CN6" s="22">
        <f t="shared" si="10"/>
        <v>42.33</v>
      </c>
      <c r="CO6" s="22">
        <f t="shared" si="10"/>
        <v>53.03</v>
      </c>
      <c r="CP6" s="22">
        <f t="shared" si="10"/>
        <v>51.77</v>
      </c>
      <c r="CQ6" s="22">
        <f t="shared" si="10"/>
        <v>48.26</v>
      </c>
      <c r="CR6" s="22">
        <f t="shared" si="10"/>
        <v>48.01</v>
      </c>
      <c r="CS6" s="22">
        <f t="shared" si="10"/>
        <v>49.08</v>
      </c>
      <c r="CT6" s="22">
        <f t="shared" si="10"/>
        <v>51.46</v>
      </c>
      <c r="CU6" s="22">
        <f t="shared" si="10"/>
        <v>51.84</v>
      </c>
      <c r="CV6" s="21" t="str">
        <f>IF(CV7="","",IF(CV7="-","【-】","【"&amp;SUBSTITUTE(TEXT(CV7,"#,##0.00"),"-","△")&amp;"】"))</f>
        <v>【56.15】</v>
      </c>
      <c r="CW6" s="22">
        <f>IF(CW7="",NA(),CW7)</f>
        <v>71.209999999999994</v>
      </c>
      <c r="CX6" s="22">
        <f t="shared" ref="CX6:DF6" si="11">IF(CX7="",NA(),CX7)</f>
        <v>71.48</v>
      </c>
      <c r="CY6" s="22">
        <f t="shared" si="11"/>
        <v>93</v>
      </c>
      <c r="CZ6" s="22">
        <f t="shared" si="11"/>
        <v>54.79</v>
      </c>
      <c r="DA6" s="22">
        <f t="shared" si="11"/>
        <v>67.97</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1.99</v>
      </c>
      <c r="EE6" s="21">
        <f t="shared" ref="EE6:EM6" si="14">IF(EE7="",NA(),EE7)</f>
        <v>0</v>
      </c>
      <c r="EF6" s="21">
        <f t="shared" si="14"/>
        <v>0</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304271</v>
      </c>
      <c r="D7" s="24">
        <v>47</v>
      </c>
      <c r="E7" s="24">
        <v>1</v>
      </c>
      <c r="F7" s="24">
        <v>0</v>
      </c>
      <c r="G7" s="24">
        <v>0</v>
      </c>
      <c r="H7" s="24" t="s">
        <v>96</v>
      </c>
      <c r="I7" s="24" t="s">
        <v>97</v>
      </c>
      <c r="J7" s="24" t="s">
        <v>98</v>
      </c>
      <c r="K7" s="24" t="s">
        <v>99</v>
      </c>
      <c r="L7" s="24" t="s">
        <v>100</v>
      </c>
      <c r="M7" s="24" t="s">
        <v>101</v>
      </c>
      <c r="N7" s="25" t="s">
        <v>102</v>
      </c>
      <c r="O7" s="25" t="s">
        <v>103</v>
      </c>
      <c r="P7" s="25">
        <v>99.5</v>
      </c>
      <c r="Q7" s="25">
        <v>1700</v>
      </c>
      <c r="R7" s="25">
        <v>404</v>
      </c>
      <c r="S7" s="25">
        <v>48.2</v>
      </c>
      <c r="T7" s="25">
        <v>8.3800000000000008</v>
      </c>
      <c r="U7" s="25">
        <v>399</v>
      </c>
      <c r="V7" s="25">
        <v>40</v>
      </c>
      <c r="W7" s="25">
        <v>9.98</v>
      </c>
      <c r="X7" s="25">
        <v>100.2</v>
      </c>
      <c r="Y7" s="25">
        <v>101.76</v>
      </c>
      <c r="Z7" s="25">
        <v>88.91</v>
      </c>
      <c r="AA7" s="25">
        <v>93.59</v>
      </c>
      <c r="AB7" s="25">
        <v>76.78</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5012.47</v>
      </c>
      <c r="BF7" s="25">
        <v>5040.3</v>
      </c>
      <c r="BG7" s="25">
        <v>4592.68</v>
      </c>
      <c r="BH7" s="25">
        <v>4718.0200000000004</v>
      </c>
      <c r="BI7" s="25">
        <v>4547.2700000000004</v>
      </c>
      <c r="BJ7" s="25">
        <v>1274.21</v>
      </c>
      <c r="BK7" s="25">
        <v>1183.92</v>
      </c>
      <c r="BL7" s="25">
        <v>1128.72</v>
      </c>
      <c r="BM7" s="25">
        <v>1125.25</v>
      </c>
      <c r="BN7" s="25">
        <v>1157.05</v>
      </c>
      <c r="BO7" s="25">
        <v>982.48</v>
      </c>
      <c r="BP7" s="25">
        <v>25.96</v>
      </c>
      <c r="BQ7" s="25">
        <v>20.21</v>
      </c>
      <c r="BR7" s="25">
        <v>19.39</v>
      </c>
      <c r="BS7" s="25">
        <v>15.66</v>
      </c>
      <c r="BT7" s="25">
        <v>13.77</v>
      </c>
      <c r="BU7" s="25">
        <v>41.25</v>
      </c>
      <c r="BV7" s="25">
        <v>42.5</v>
      </c>
      <c r="BW7" s="25">
        <v>41.84</v>
      </c>
      <c r="BX7" s="25">
        <v>41.44</v>
      </c>
      <c r="BY7" s="25">
        <v>37.65</v>
      </c>
      <c r="BZ7" s="25">
        <v>50.61</v>
      </c>
      <c r="CA7" s="25">
        <v>375.91</v>
      </c>
      <c r="CB7" s="25">
        <v>444.95</v>
      </c>
      <c r="CC7" s="25">
        <v>387.79</v>
      </c>
      <c r="CD7" s="25">
        <v>645.83000000000004</v>
      </c>
      <c r="CE7" s="25">
        <v>597.79</v>
      </c>
      <c r="CF7" s="25">
        <v>383.25</v>
      </c>
      <c r="CG7" s="25">
        <v>377.72</v>
      </c>
      <c r="CH7" s="25">
        <v>390.47</v>
      </c>
      <c r="CI7" s="25">
        <v>403.61</v>
      </c>
      <c r="CJ7" s="25">
        <v>442.82</v>
      </c>
      <c r="CK7" s="25">
        <v>320.83</v>
      </c>
      <c r="CL7" s="25">
        <v>43.57</v>
      </c>
      <c r="CM7" s="25">
        <v>44.22</v>
      </c>
      <c r="CN7" s="25">
        <v>42.33</v>
      </c>
      <c r="CO7" s="25">
        <v>53.03</v>
      </c>
      <c r="CP7" s="25">
        <v>51.77</v>
      </c>
      <c r="CQ7" s="25">
        <v>48.26</v>
      </c>
      <c r="CR7" s="25">
        <v>48.01</v>
      </c>
      <c r="CS7" s="25">
        <v>49.08</v>
      </c>
      <c r="CT7" s="25">
        <v>51.46</v>
      </c>
      <c r="CU7" s="25">
        <v>51.84</v>
      </c>
      <c r="CV7" s="25">
        <v>56.15</v>
      </c>
      <c r="CW7" s="25">
        <v>71.209999999999994</v>
      </c>
      <c r="CX7" s="25">
        <v>71.48</v>
      </c>
      <c r="CY7" s="25">
        <v>93</v>
      </c>
      <c r="CZ7" s="25">
        <v>54.79</v>
      </c>
      <c r="DA7" s="25">
        <v>67.97</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1.99</v>
      </c>
      <c r="EE7" s="25">
        <v>0</v>
      </c>
      <c r="EF7" s="25">
        <v>0</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KLU0002</cp:lastModifiedBy>
  <dcterms:created xsi:type="dcterms:W3CDTF">2023-12-05T01:06:45Z</dcterms:created>
  <dcterms:modified xsi:type="dcterms:W3CDTF">2024-02-08T01:21:04Z</dcterms:modified>
  <cp:category/>
</cp:coreProperties>
</file>