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akamoto_y01\Desktop\"/>
    </mc:Choice>
  </mc:AlternateContent>
  <xr:revisionPtr revIDLastSave="0" documentId="8_{CF93EECE-96F9-4CB8-981B-464F213FFAA4}" xr6:coauthVersionLast="44" xr6:coauthVersionMax="44" xr10:uidLastSave="{00000000-0000-0000-0000-000000000000}"/>
  <workbookProtection workbookAlgorithmName="SHA-512" workbookHashValue="6UZvvYDHms3r0piBA/9bdER4rKetel3BPF3NyOeGqjmMWeaPdoRxaEC7cMGEvyRqy5WbzGjy4u8z9IPDf89WoQ==" workbookSaltValue="7e0P7sLn3c1Cz8MVRkc/8w==" workbookSpinCount="100000" lockStructure="1"/>
  <bookViews>
    <workbookView xWindow="-120" yWindow="-120" windowWidth="20730" windowHeight="11160" xr2:uid="{00000000-000D-0000-FFFF-FFFF00000000}"/>
  </bookViews>
  <sheets>
    <sheet name="法非適用_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R6" i="5"/>
  <c r="Q6" i="5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J85" i="4"/>
  <c r="I85" i="4"/>
  <c r="AT10" i="4"/>
  <c r="W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<sst xmlns="http://schemas.openxmlformats.org/spreadsheetml/2006/main" count="233" uniqueCount="119">
  <si>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</si>
  <si>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</si>
  <si>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</si>
  <si>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</si>
  <si>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</si>
  <si>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</si>
  <si>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</si>
  <si>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</si>
  <si>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</si>
  <si>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</si>
  <si>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</si>
  <si>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</si>
  <si>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</si>
  <si>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</si>
  <si>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</si>
  <si>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</si>
  <si>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</si>
  <si>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</si>
  <si>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</si>
  <si>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</si>
  <si>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</si>
  <si>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</si>
  <si>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</si>
  <si>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</si>
  <si>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</si>
  <si>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</si>
  <si>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</si>
  <si>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</si>
  <si>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</si>
  <si>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</si>
  <si>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</si>
  <si>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</si>
  <si>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</si>
  <si>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</si>
  <si>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</si>
  <si>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</si>
  <si>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</si>
  <si>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</si>
  <si>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</si>
  <si>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</si>
  <si>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</si>
  <si>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</si>
  <si>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</si>
  <si>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</si>
  <si>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</si>
  <si>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</si>
  <si>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</si>
  <si>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</si>
  <si>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</si>
  <si>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</si>
  <si>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</si>
  <si>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</si>
  <si>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</si>
  <si>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</si>
  <si>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</si>
  <si>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</si>
  <si>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</si>
  <si>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</si>
  <si>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</si>
  <si>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</si>
  <si>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</si>
  <si>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</si>
  <si>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</si>
  <si>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</si>
  <si>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</si>
  <si>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</si>
  <si>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</si>
  <si>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</si>
  <si>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</si>
  <si>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</si>
  <si>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</si>
  <si>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</si>
  <si>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</si>
  <si>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</si>
  <si>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</si>
  <si>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</si>
  <si>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</si>
  <si>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</si>
  <si>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</si>
  <si>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</si>
  <si>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</si>
  <si>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</si>
  <si>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</si>
  <si>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</si>
  <si>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</si>
  <si>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</si>
  <si>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</si>
  <si>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</si>
  <si>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</si>
  <si>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</si>
  <si>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</si>
  <si>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</si>
  <si>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</si>
  <si>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</si>
  <si>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</si>
  <si>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</si>
  <si>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</si>
  <si>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すさみ町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</si>
  <si>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</si>
  <si>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</si>
  <si>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</si>
  <si>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</si>
  <si>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</si>
  <si>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</si>
  <si>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</si>
  <si>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</si>
  <si>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</si>
  <si>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</si>
  <si>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</si>
  <si>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</si>
  <si>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</si>
  <si>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</si>
  <si>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</si>
  <si>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</si>
  <si>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</si>
  <si>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</si>
  <si>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給水人口の減少による水需要の低下により、収益的収支比率は平均として100％を下回り推移している。
　また、地方債の借入による企業債残高対給水収益比率は、給水収益に対して地方債残高は年々増加しており、投資規模や料金水準が適切であるかどうか、検討していく必要がある。
　料金回収率は類似団体平均値より高いものの、100％を下回っており、給水収益以外から収益の不足を補っている状態である。
　料金回収率は類似団体平均値よりやや高いものの、100％を下回り、給水収益以外から収入の不足を補っている状態である。
　給水原価については類似団体平均値よりやや低く、必要に応じた投資を行いつつ、漏水の防止や早期発見による有収率の維持、向上に努め、給水原価の良好化に努める必要がある。
　施設利用率は類似団体平均値よりやや低いが、近年は上昇していっており、有収率の推移は類似団体平均値をやや上回っている。
　今後も漏水の早期発見・防止により、良好化できるよう努める必要がある。</t>
    <rPh sb="1" eb="5">
      <t>キュウスイジンコウ</t>
    </rPh>
    <rPh sb="6" eb="8">
      <t>ゲンショウ</t>
    </rPh>
    <rPh sb="11" eb="12">
      <t>ミズ</t>
    </rPh>
    <rPh sb="12" eb="14">
      <t>ジュヨウ</t>
    </rPh>
    <rPh sb="15" eb="17">
      <t>テイカ</t>
    </rPh>
    <rPh sb="21" eb="24">
      <t>シュウエキテキ</t>
    </rPh>
    <rPh sb="24" eb="28">
      <t>シュウシヒリツ</t>
    </rPh>
    <rPh sb="29" eb="31">
      <t>ヘイキン</t>
    </rPh>
    <rPh sb="39" eb="41">
      <t>シタマワ</t>
    </rPh>
    <rPh sb="42" eb="44">
      <t>スイイ</t>
    </rPh>
    <rPh sb="54" eb="57">
      <t>チホウサイ</t>
    </rPh>
    <rPh sb="58" eb="60">
      <t>カリイレ</t>
    </rPh>
    <rPh sb="63" eb="66">
      <t>キギョウサイ</t>
    </rPh>
    <rPh sb="66" eb="68">
      <t>ザンダカ</t>
    </rPh>
    <rPh sb="68" eb="69">
      <t>タイ</t>
    </rPh>
    <rPh sb="69" eb="71">
      <t>キュウスイ</t>
    </rPh>
    <rPh sb="71" eb="73">
      <t>シュウエキ</t>
    </rPh>
    <rPh sb="73" eb="75">
      <t>ヒリツ</t>
    </rPh>
    <rPh sb="77" eb="79">
      <t>キュウスイ</t>
    </rPh>
    <rPh sb="79" eb="81">
      <t>シュウエキ</t>
    </rPh>
    <rPh sb="82" eb="83">
      <t>タイ</t>
    </rPh>
    <rPh sb="85" eb="88">
      <t>チホウサイ</t>
    </rPh>
    <rPh sb="88" eb="89">
      <t>ザン</t>
    </rPh>
    <rPh sb="89" eb="90">
      <t>タカ</t>
    </rPh>
    <rPh sb="91" eb="95">
      <t>ネンネンゾウカ</t>
    </rPh>
    <rPh sb="100" eb="102">
      <t>トウシ</t>
    </rPh>
    <rPh sb="102" eb="104">
      <t>キボ</t>
    </rPh>
    <rPh sb="105" eb="107">
      <t>リョウキン</t>
    </rPh>
    <rPh sb="107" eb="109">
      <t>スイジュン</t>
    </rPh>
    <rPh sb="110" eb="112">
      <t>テキセツ</t>
    </rPh>
    <rPh sb="120" eb="122">
      <t>ケントウ</t>
    </rPh>
    <rPh sb="126" eb="128">
      <t>ヒツヨウ</t>
    </rPh>
    <rPh sb="134" eb="139">
      <t>リョウキンカイシュウリツ</t>
    </rPh>
    <rPh sb="140" eb="144">
      <t>ルイジダンタイ</t>
    </rPh>
    <rPh sb="144" eb="146">
      <t>ヘイキン</t>
    </rPh>
    <rPh sb="146" eb="147">
      <t>アタイ</t>
    </rPh>
    <rPh sb="149" eb="150">
      <t>タカ</t>
    </rPh>
    <rPh sb="160" eb="162">
      <t>シタマワ</t>
    </rPh>
    <rPh sb="167" eb="169">
      <t>キュウスイ</t>
    </rPh>
    <rPh sb="169" eb="171">
      <t>シュウエキ</t>
    </rPh>
    <rPh sb="171" eb="173">
      <t>イガイ</t>
    </rPh>
    <rPh sb="175" eb="177">
      <t>シュウエキ</t>
    </rPh>
    <rPh sb="178" eb="180">
      <t>フソク</t>
    </rPh>
    <rPh sb="181" eb="182">
      <t>オギナ</t>
    </rPh>
    <rPh sb="186" eb="188">
      <t>ジョウタイ</t>
    </rPh>
    <rPh sb="194" eb="196">
      <t>リョウキン</t>
    </rPh>
    <rPh sb="196" eb="198">
      <t>カイシュウ</t>
    </rPh>
    <rPh sb="198" eb="199">
      <t>リツ</t>
    </rPh>
    <rPh sb="200" eb="204">
      <t>ルイジダンタイ</t>
    </rPh>
    <rPh sb="204" eb="206">
      <t>ヘイキン</t>
    </rPh>
    <rPh sb="206" eb="207">
      <t>アタイ</t>
    </rPh>
    <rPh sb="211" eb="212">
      <t>タカ</t>
    </rPh>
    <rPh sb="222" eb="224">
      <t>シタマワ</t>
    </rPh>
    <rPh sb="226" eb="228">
      <t>キュウスイ</t>
    </rPh>
    <rPh sb="228" eb="230">
      <t>シュウエキ</t>
    </rPh>
    <rPh sb="230" eb="232">
      <t>イガイ</t>
    </rPh>
    <rPh sb="234" eb="236">
      <t>シュウニュウ</t>
    </rPh>
    <rPh sb="237" eb="239">
      <t>フソク</t>
    </rPh>
    <rPh sb="240" eb="241">
      <t>オギナ</t>
    </rPh>
    <rPh sb="245" eb="247">
      <t>ジョウタイ</t>
    </rPh>
    <rPh sb="253" eb="255">
      <t>キュウスイ</t>
    </rPh>
    <rPh sb="255" eb="257">
      <t>ゲンカ</t>
    </rPh>
    <rPh sb="262" eb="266">
      <t>ルイジダンタイ</t>
    </rPh>
    <rPh sb="266" eb="268">
      <t>ヘイキン</t>
    </rPh>
    <rPh sb="268" eb="269">
      <t>アタイ</t>
    </rPh>
    <rPh sb="273" eb="274">
      <t>ヒク</t>
    </rPh>
    <rPh sb="276" eb="278">
      <t>ヒツヨウ</t>
    </rPh>
    <rPh sb="279" eb="280">
      <t>オウ</t>
    </rPh>
    <rPh sb="282" eb="284">
      <t>トウシ</t>
    </rPh>
    <rPh sb="285" eb="286">
      <t>オコナ</t>
    </rPh>
    <rPh sb="290" eb="292">
      <t>ロウスイ</t>
    </rPh>
    <rPh sb="293" eb="295">
      <t>ボウシ</t>
    </rPh>
    <rPh sb="296" eb="300">
      <t>ソウキハッケン</t>
    </rPh>
    <rPh sb="303" eb="306">
      <t>ユウシュウリツ</t>
    </rPh>
    <rPh sb="307" eb="309">
      <t>イジ</t>
    </rPh>
    <rPh sb="310" eb="312">
      <t>コウジョウ</t>
    </rPh>
    <rPh sb="313" eb="314">
      <t>ツト</t>
    </rPh>
    <rPh sb="316" eb="318">
      <t>キュウスイ</t>
    </rPh>
    <rPh sb="318" eb="320">
      <t>ゲンカ</t>
    </rPh>
    <rPh sb="321" eb="324">
      <t>リョウコウカ</t>
    </rPh>
    <rPh sb="325" eb="326">
      <t>ツト</t>
    </rPh>
    <rPh sb="328" eb="330">
      <t>ヒツヨウ</t>
    </rPh>
    <rPh sb="336" eb="338">
      <t>シセツ</t>
    </rPh>
    <rPh sb="338" eb="340">
      <t>リヨウ</t>
    </rPh>
    <rPh sb="340" eb="341">
      <t>リツ</t>
    </rPh>
    <rPh sb="342" eb="346">
      <t>ルイジダンタイ</t>
    </rPh>
    <rPh sb="346" eb="348">
      <t>ヘイキン</t>
    </rPh>
    <rPh sb="348" eb="349">
      <t>アタイ</t>
    </rPh>
    <rPh sb="353" eb="354">
      <t>ヒク</t>
    </rPh>
    <rPh sb="357" eb="359">
      <t>キンネン</t>
    </rPh>
    <rPh sb="360" eb="362">
      <t>ジョウショウ</t>
    </rPh>
    <rPh sb="370" eb="373">
      <t>ユウシュウリツ</t>
    </rPh>
    <rPh sb="374" eb="376">
      <t>スイイ</t>
    </rPh>
    <rPh sb="377" eb="383">
      <t>ルイジダンタイヘイキン</t>
    </rPh>
    <rPh sb="383" eb="384">
      <t>アタイ</t>
    </rPh>
    <rPh sb="387" eb="389">
      <t>ウワマワ</t>
    </rPh>
    <rPh sb="396" eb="398">
      <t>コンゴ</t>
    </rPh>
    <rPh sb="399" eb="401">
      <t>ロウスイ</t>
    </rPh>
    <rPh sb="402" eb="406">
      <t>ソウキハッケン</t>
    </rPh>
    <rPh sb="407" eb="409">
      <t>ボウシ</t>
    </rPh>
    <rPh sb="413" eb="416">
      <t>リョウコウカ</t>
    </rPh>
    <rPh sb="421" eb="422">
      <t>ツト</t>
    </rPh>
    <rPh sb="424" eb="426">
      <t>ヒツヨウ</t>
    </rPh>
    <phoneticPr fontId="4"/>
  </si>
  <si>
    <t>　給水開始から数十年が経過しており、各施設の老朽化も進んでいる。
　管路更新率は類似団体平均値と比較しても低い年度が多く、基幹となる管路や漏水の多い管路を基準として、今後も管路更新を進める必要がある。</t>
    <rPh sb="1" eb="5">
      <t>キュウスイカイシ</t>
    </rPh>
    <rPh sb="7" eb="10">
      <t>スウジュウネン</t>
    </rPh>
    <rPh sb="11" eb="13">
      <t>ケイカ</t>
    </rPh>
    <rPh sb="18" eb="21">
      <t>カクシセツ</t>
    </rPh>
    <rPh sb="22" eb="25">
      <t>ロウキュウカ</t>
    </rPh>
    <rPh sb="26" eb="27">
      <t>スス</t>
    </rPh>
    <rPh sb="34" eb="36">
      <t>カンロ</t>
    </rPh>
    <rPh sb="36" eb="39">
      <t>コウシンリツ</t>
    </rPh>
    <rPh sb="40" eb="42">
      <t>ルイジ</t>
    </rPh>
    <rPh sb="42" eb="44">
      <t>ダンタイ</t>
    </rPh>
    <rPh sb="44" eb="47">
      <t>ヘイキンチ</t>
    </rPh>
    <rPh sb="48" eb="50">
      <t>ヒカク</t>
    </rPh>
    <rPh sb="53" eb="54">
      <t>ヒク</t>
    </rPh>
    <rPh sb="55" eb="57">
      <t>ネンド</t>
    </rPh>
    <rPh sb="58" eb="59">
      <t>オオ</t>
    </rPh>
    <rPh sb="61" eb="63">
      <t>キカン</t>
    </rPh>
    <rPh sb="66" eb="68">
      <t>カンロ</t>
    </rPh>
    <rPh sb="69" eb="71">
      <t>ロウスイ</t>
    </rPh>
    <rPh sb="72" eb="73">
      <t>オオ</t>
    </rPh>
    <rPh sb="74" eb="76">
      <t>カンロ</t>
    </rPh>
    <rPh sb="77" eb="79">
      <t>キジュン</t>
    </rPh>
    <rPh sb="83" eb="85">
      <t>コンゴ</t>
    </rPh>
    <rPh sb="86" eb="88">
      <t>カンロ</t>
    </rPh>
    <rPh sb="88" eb="90">
      <t>コウシン</t>
    </rPh>
    <rPh sb="91" eb="92">
      <t>スス</t>
    </rPh>
    <rPh sb="94" eb="96">
      <t>ヒツヨウ</t>
    </rPh>
    <phoneticPr fontId="4"/>
  </si>
  <si>
    <t>　管路更新率が低い年度もあり、今後も計画的に更新を進めていく必要がある。
　一方で、給水収益と一般会計からの繰入金、企業債により事業運営を行っていることから、健全性を維持した経営を行うため、漏水の防止や早期発見による費用削減や、料金回収率の向上に努めながら、必要に応じた投資も検討していく必要がある。</t>
    <rPh sb="1" eb="3">
      <t>カンロ</t>
    </rPh>
    <rPh sb="3" eb="6">
      <t>コウシンリツ</t>
    </rPh>
    <rPh sb="7" eb="8">
      <t>ヒク</t>
    </rPh>
    <rPh sb="9" eb="11">
      <t>ネンド</t>
    </rPh>
    <rPh sb="15" eb="17">
      <t>コンゴ</t>
    </rPh>
    <rPh sb="18" eb="21">
      <t>ケイカクテキ</t>
    </rPh>
    <rPh sb="22" eb="24">
      <t>コウシン</t>
    </rPh>
    <rPh sb="25" eb="26">
      <t>スス</t>
    </rPh>
    <rPh sb="30" eb="32">
      <t>ヒツヨウ</t>
    </rPh>
    <rPh sb="38" eb="40">
      <t>イッポウ</t>
    </rPh>
    <rPh sb="42" eb="44">
      <t>キュウスイ</t>
    </rPh>
    <rPh sb="44" eb="46">
      <t>シュウエキ</t>
    </rPh>
    <rPh sb="47" eb="51">
      <t>イッパンカイケイ</t>
    </rPh>
    <rPh sb="54" eb="56">
      <t>クリイレ</t>
    </rPh>
    <rPh sb="56" eb="57">
      <t>カネ</t>
    </rPh>
    <rPh sb="58" eb="61">
      <t>キギョウサイ</t>
    </rPh>
    <rPh sb="64" eb="66">
      <t>ジギョウ</t>
    </rPh>
    <rPh sb="66" eb="68">
      <t>ウンエイ</t>
    </rPh>
    <rPh sb="69" eb="70">
      <t>オコナ</t>
    </rPh>
    <rPh sb="79" eb="82">
      <t>ケンゼンセイ</t>
    </rPh>
    <rPh sb="83" eb="85">
      <t>イジ</t>
    </rPh>
    <rPh sb="87" eb="89">
      <t>ケイエイ</t>
    </rPh>
    <rPh sb="90" eb="91">
      <t>オコナ</t>
    </rPh>
    <rPh sb="95" eb="97">
      <t>ロウスイ</t>
    </rPh>
    <rPh sb="98" eb="100">
      <t>ボウシ</t>
    </rPh>
    <rPh sb="101" eb="103">
      <t>ソウキ</t>
    </rPh>
    <rPh sb="103" eb="105">
      <t>ハッケン</t>
    </rPh>
    <rPh sb="108" eb="112">
      <t>ヒヨウサクゲン</t>
    </rPh>
    <rPh sb="114" eb="116">
      <t>リョウキン</t>
    </rPh>
    <rPh sb="116" eb="119">
      <t>カイシュウリツ</t>
    </rPh>
    <rPh sb="120" eb="122">
      <t>コウジョウ</t>
    </rPh>
    <rPh sb="123" eb="124">
      <t>ツト</t>
    </rPh>
    <rPh sb="129" eb="131">
      <t>ヒツヨウ</t>
    </rPh>
    <rPh sb="132" eb="133">
      <t>オウ</t>
    </rPh>
    <rPh sb="135" eb="137">
      <t>トウシ</t>
    </rPh>
    <rPh sb="138" eb="140">
      <t>ケントウ</t>
    </rPh>
    <rPh sb="144" eb="14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</si>
</sst>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0.4</c:v>
                </c:pt>
                <c:pt idx="2">
                  <c:v>2.1</c:v>
                </c:pt>
                <c:pt idx="3" formatCode="#,##0.00;&quot;△&quot;#,##0.00">
                  <c:v>0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E-4A57-82F4-682C09E9B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E-4A57-82F4-682C09E9B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30.43</c:v>
                </c:pt>
                <c:pt idx="1">
                  <c:v>29.86</c:v>
                </c:pt>
                <c:pt idx="2">
                  <c:v>46.45</c:v>
                </c:pt>
                <c:pt idx="3">
                  <c:v>51.79</c:v>
                </c:pt>
                <c:pt idx="4">
                  <c:v>51.87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D-404F-A6D8-39A2131CD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D-404F-A6D8-39A2131CD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</c:v>
                </c:pt>
                <c:pt idx="1">
                  <c:v>78.459999999999994</c:v>
                </c:pt>
                <c:pt idx="2">
                  <c:v>76.72</c:v>
                </c:pt>
                <c:pt idx="3">
                  <c:v>71</c:v>
                </c:pt>
                <c:pt idx="4">
                  <c:v>73.41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28F-A56A-62B4F016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D-428F-A56A-62B4F016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73.17</c:v>
                </c:pt>
                <c:pt idx="1">
                  <c:v>80.27</c:v>
                </c:pt>
                <c:pt idx="2">
                  <c:v>60.75</c:v>
                </c:pt>
                <c:pt idx="3">
                  <c:v>79.42</c:v>
                </c:pt>
                <c:pt idx="4">
                  <c:v>81.55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7-498F-BA2A-3ECCE6EAB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7-498F-BA2A-3ECCE6EAB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E-4861-BC21-9562322B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E-4861-BC21-9562322B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4-4F66-8799-12804C0F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4-4F66-8799-12804C0F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F-48D6-9910-7E60CD16F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F-48D6-9910-7E60CD16F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3-4840-8971-BBD3A9D90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3-4840-8971-BBD3A9D90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234.99</c:v>
                </c:pt>
                <c:pt idx="1">
                  <c:v>715.51</c:v>
                </c:pt>
                <c:pt idx="2">
                  <c:v>1015.93</c:v>
                </c:pt>
                <c:pt idx="3">
                  <c:v>1051.93</c:v>
                </c:pt>
                <c:pt idx="4">
                  <c:v>1058.96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4-4BE5-879A-43762D0B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4-4BE5-879A-43762D0B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67.89</c:v>
                </c:pt>
                <c:pt idx="1">
                  <c:v>76.05</c:v>
                </c:pt>
                <c:pt idx="2">
                  <c:v>57.03</c:v>
                </c:pt>
                <c:pt idx="3">
                  <c:v>73.11</c:v>
                </c:pt>
                <c:pt idx="4">
                  <c:v>77.48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F-40D7-9D02-28AFD333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F-40D7-9D02-28AFD333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257.39999999999998</c:v>
                </c:pt>
                <c:pt idx="1">
                  <c:v>233.45</c:v>
                </c:pt>
                <c:pt idx="2">
                  <c:v>321.5</c:v>
                </c:pt>
                <c:pt idx="3">
                  <c:v>247.05</c:v>
                </c:pt>
                <c:pt idx="4">
                  <c:v>232.75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1-419D-ACA4-96A31E3D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1-419D-ACA4-96A31E3D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C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和歌山県　すさみ町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3659</v>
      </c>
      <c r="AM8" s="37"/>
      <c r="AN8" s="37"/>
      <c r="AO8" s="37"/>
      <c r="AP8" s="37"/>
      <c r="AQ8" s="37"/>
      <c r="AR8" s="37"/>
      <c r="AS8" s="37"/>
      <c r="AT8" s="38">
        <f>データ!$S$6</f>
        <v>174.45</v>
      </c>
      <c r="AU8" s="38"/>
      <c r="AV8" s="38"/>
      <c r="AW8" s="38"/>
      <c r="AX8" s="38"/>
      <c r="AY8" s="38"/>
      <c r="AZ8" s="38"/>
      <c r="BA8" s="38"/>
      <c r="BB8" s="38">
        <f>データ!$T$6</f>
        <v>20.97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30.06</v>
      </c>
      <c r="Q10" s="38"/>
      <c r="R10" s="38"/>
      <c r="S10" s="38"/>
      <c r="T10" s="38"/>
      <c r="U10" s="38"/>
      <c r="V10" s="38"/>
      <c r="W10" s="37">
        <f>データ!$Q$6</f>
        <v>2629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1091</v>
      </c>
      <c r="AM10" s="37"/>
      <c r="AN10" s="37"/>
      <c r="AO10" s="37"/>
      <c r="AP10" s="37"/>
      <c r="AQ10" s="37"/>
      <c r="AR10" s="37"/>
      <c r="AS10" s="37"/>
      <c r="AT10" s="38">
        <f>データ!$V$6</f>
        <v>2.14</v>
      </c>
      <c r="AU10" s="38"/>
      <c r="AV10" s="38"/>
      <c r="AW10" s="38"/>
      <c r="AX10" s="38"/>
      <c r="AY10" s="38"/>
      <c r="AZ10" s="38"/>
      <c r="BA10" s="38"/>
      <c r="BB10" s="38">
        <f>データ!$W$6</f>
        <v>509.81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117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118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42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43</v>
      </c>
      <c r="N85" s="13" t="s">
        <v>43</v>
      </c>
      <c r="O85" s="13" t="str">
        <f>データ!EN6</f>
        <v>【0.52】</v>
      </c>
    </row>
  </sheetData>
  <sheetProtection algorithmName="SHA-512" hashValue="8ctxi7fWuTh6hNNj0h8Uqa9W3SbnRgEzMc2oPbAe33D8CehAkPbStY3cuHroO/qlZK7WDA0nAoGaB8Sbzs7gog==" saltValue="0Fd1wlvTd4rlMxMITxHbj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2022</v>
      </c>
      <c r="C6" s="20">
        <f t="shared" ref="C6:W6" si="3">C7</f>
        <v>304069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和歌山県　すさみ町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30.06</v>
      </c>
      <c r="Q6" s="21">
        <f t="shared" si="3"/>
        <v>2629</v>
      </c>
      <c r="R6" s="21">
        <f t="shared" si="3"/>
        <v>3659</v>
      </c>
      <c r="S6" s="21">
        <f t="shared" si="3"/>
        <v>174.45</v>
      </c>
      <c r="T6" s="21">
        <f t="shared" si="3"/>
        <v>20.97</v>
      </c>
      <c r="U6" s="21">
        <f t="shared" si="3"/>
        <v>1091</v>
      </c>
      <c r="V6" s="21">
        <f t="shared" si="3"/>
        <v>2.14</v>
      </c>
      <c r="W6" s="21">
        <f t="shared" si="3"/>
        <v>509.81</v>
      </c>
      <c r="X6" s="22">
        <f>IF(X7="",NA(),X7)</f>
        <v>73.17</v>
      </c>
      <c r="Y6" s="22">
        <f t="shared" ref="Y6:AG6" si="4">IF(Y7="",NA(),Y7)</f>
        <v>80.27</v>
      </c>
      <c r="Z6" s="22">
        <f t="shared" si="4"/>
        <v>60.75</v>
      </c>
      <c r="AA6" s="22">
        <f t="shared" si="4"/>
        <v>79.42</v>
      </c>
      <c r="AB6" s="22">
        <f t="shared" si="4"/>
        <v>81.55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234.99</v>
      </c>
      <c r="BF6" s="22">
        <f t="shared" ref="BF6:BN6" si="7">IF(BF7="",NA(),BF7)</f>
        <v>715.51</v>
      </c>
      <c r="BG6" s="22">
        <f t="shared" si="7"/>
        <v>1015.93</v>
      </c>
      <c r="BH6" s="22">
        <f t="shared" si="7"/>
        <v>1051.93</v>
      </c>
      <c r="BI6" s="22">
        <f t="shared" si="7"/>
        <v>1058.96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67.89</v>
      </c>
      <c r="BQ6" s="22">
        <f t="shared" ref="BQ6:BY6" si="8">IF(BQ7="",NA(),BQ7)</f>
        <v>76.05</v>
      </c>
      <c r="BR6" s="22">
        <f t="shared" si="8"/>
        <v>57.03</v>
      </c>
      <c r="BS6" s="22">
        <f t="shared" si="8"/>
        <v>73.11</v>
      </c>
      <c r="BT6" s="22">
        <f t="shared" si="8"/>
        <v>77.48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257.39999999999998</v>
      </c>
      <c r="CB6" s="22">
        <f t="shared" ref="CB6:CJ6" si="9">IF(CB7="",NA(),CB7)</f>
        <v>233.45</v>
      </c>
      <c r="CC6" s="22">
        <f t="shared" si="9"/>
        <v>321.5</v>
      </c>
      <c r="CD6" s="22">
        <f t="shared" si="9"/>
        <v>247.05</v>
      </c>
      <c r="CE6" s="22">
        <f t="shared" si="9"/>
        <v>232.75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30.43</v>
      </c>
      <c r="CM6" s="22">
        <f t="shared" ref="CM6:CU6" si="10">IF(CM7="",NA(),CM7)</f>
        <v>29.86</v>
      </c>
      <c r="CN6" s="22">
        <f t="shared" si="10"/>
        <v>46.45</v>
      </c>
      <c r="CO6" s="22">
        <f t="shared" si="10"/>
        <v>51.79</v>
      </c>
      <c r="CP6" s="22">
        <f t="shared" si="10"/>
        <v>51.87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80</v>
      </c>
      <c r="CX6" s="22">
        <f t="shared" ref="CX6:DF6" si="11">IF(CX7="",NA(),CX7)</f>
        <v>78.459999999999994</v>
      </c>
      <c r="CY6" s="22">
        <f t="shared" si="11"/>
        <v>76.72</v>
      </c>
      <c r="CZ6" s="22">
        <f t="shared" si="11"/>
        <v>71</v>
      </c>
      <c r="DA6" s="22">
        <f t="shared" si="11"/>
        <v>73.41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0.4</v>
      </c>
      <c r="EF6" s="22">
        <f t="shared" si="14"/>
        <v>2.1</v>
      </c>
      <c r="EG6" s="21">
        <f t="shared" si="14"/>
        <v>0</v>
      </c>
      <c r="EH6" s="22">
        <f t="shared" si="14"/>
        <v>0.45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304069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30.06</v>
      </c>
      <c r="Q7" s="25">
        <v>2629</v>
      </c>
      <c r="R7" s="25">
        <v>3659</v>
      </c>
      <c r="S7" s="25">
        <v>174.45</v>
      </c>
      <c r="T7" s="25">
        <v>20.97</v>
      </c>
      <c r="U7" s="25">
        <v>1091</v>
      </c>
      <c r="V7" s="25">
        <v>2.14</v>
      </c>
      <c r="W7" s="25">
        <v>509.81</v>
      </c>
      <c r="X7" s="25">
        <v>73.17</v>
      </c>
      <c r="Y7" s="25">
        <v>80.27</v>
      </c>
      <c r="Z7" s="25">
        <v>60.75</v>
      </c>
      <c r="AA7" s="25">
        <v>79.42</v>
      </c>
      <c r="AB7" s="25">
        <v>81.55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234.99</v>
      </c>
      <c r="BF7" s="25">
        <v>715.51</v>
      </c>
      <c r="BG7" s="25">
        <v>1015.93</v>
      </c>
      <c r="BH7" s="25">
        <v>1051.93</v>
      </c>
      <c r="BI7" s="25">
        <v>1058.96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67.89</v>
      </c>
      <c r="BQ7" s="25">
        <v>76.05</v>
      </c>
      <c r="BR7" s="25">
        <v>57.03</v>
      </c>
      <c r="BS7" s="25">
        <v>73.11</v>
      </c>
      <c r="BT7" s="25">
        <v>77.48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257.39999999999998</v>
      </c>
      <c r="CB7" s="25">
        <v>233.45</v>
      </c>
      <c r="CC7" s="25">
        <v>321.5</v>
      </c>
      <c r="CD7" s="25">
        <v>247.05</v>
      </c>
      <c r="CE7" s="25">
        <v>232.75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30.43</v>
      </c>
      <c r="CM7" s="25">
        <v>29.86</v>
      </c>
      <c r="CN7" s="25">
        <v>46.45</v>
      </c>
      <c r="CO7" s="25">
        <v>51.79</v>
      </c>
      <c r="CP7" s="25">
        <v>51.87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80</v>
      </c>
      <c r="CX7" s="25">
        <v>78.459999999999994</v>
      </c>
      <c r="CY7" s="25">
        <v>76.72</v>
      </c>
      <c r="CZ7" s="25">
        <v>71</v>
      </c>
      <c r="DA7" s="25">
        <v>73.41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0.4</v>
      </c>
      <c r="EF7" s="25">
        <v>2.1</v>
      </c>
      <c r="EG7" s="25">
        <v>0</v>
      </c>
      <c r="EH7" s="25">
        <v>0.45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113</v>
      </c>
      <c r="E13" t="s">
        <v>114</v>
      </c>
      <c r="F13" t="s">
        <v>113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sakamoto_y01</cp:lastModifiedBy>
  <dcterms:created xsi:type="dcterms:W3CDTF">2023-12-05T01:06:44Z</dcterms:created>
  <dcterms:modified xsi:type="dcterms:W3CDTF">2024-01-24T01:27:12Z</dcterms:modified>
  <cp:category/>
</cp:coreProperties>
</file>