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aza_y02\Desktop\"/>
    </mc:Choice>
  </mc:AlternateContent>
  <xr:revisionPtr revIDLastSave="0" documentId="13_ncr:1_{480CF9DC-4FAB-4903-83A0-3C423029AD86}" xr6:coauthVersionLast="44" xr6:coauthVersionMax="44" xr10:uidLastSave="{00000000-0000-0000-0000-000000000000}"/>
  <workbookProtection workbookAlgorithmName="SHA-512" workbookHashValue="yqDa+YCKA12lWOiQYGa6Gq1VELr9JEADYrYghqzzL1bKqkXrjhM3m2Ikd4SeyAG873AShFJAP26nQ7E2EdSZWw==" workbookSaltValue="EkgyfYa+U0tmUnFvBAYaJ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O6" i="5"/>
  <c r="I10" i="4" s="1"/>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BB10" i="4"/>
  <c r="AT10" i="4"/>
  <c r="W10" i="4"/>
  <c r="P10" i="4"/>
  <c r="B10" i="4"/>
  <c r="BB8" i="4"/>
  <c r="AT8" i="4"/>
  <c r="AL8" i="4"/>
  <c r="W8" i="4"/>
  <c r="P8" i="4"/>
  <c r="I8" i="4"/>
  <c r="B8" i="4"/>
  <c r="B6" i="4"/>
</calcChain>
</file>

<file path=xl/sharedStrings.xml><?xml version="1.0" encoding="utf-8"?>
<sst xmlns="http://schemas.openxmlformats.org/spreadsheetml/2006/main" count="228" uniqueCount="116">
  <si>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</si>
  <si>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</si>
  <si>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</si>
  <si>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</si>
  <si>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</si>
  <si>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</si>
  <si>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</si>
  <si>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</si>
  <si>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</si>
  <si>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</si>
  <si>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</si>
  <si>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</si>
  <si>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</si>
  <si>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</si>
  <si>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</si>
  <si>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</si>
  <si>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</si>
  <si>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</si>
  <si>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</si>
  <si>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</si>
  <si>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</si>
  <si>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</si>
  <si>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</si>
  <si>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</si>
  <si>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</si>
  <si>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</si>
  <si>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</si>
  <si>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</si>
  <si>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</si>
  <si>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</si>
  <si>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</si>
  <si>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</si>
  <si>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</si>
  <si>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</si>
  <si>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</si>
  <si>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</si>
  <si>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</si>
  <si>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</si>
  <si>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</si>
  <si>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</si>
  <si>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</si>
  <si>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</si>
  <si>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</si>
  <si>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</si>
  <si>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</si>
  <si>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</si>
  <si>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</si>
  <si>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</si>
  <si>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</si>
  <si>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</si>
  <si>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</si>
  <si>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</si>
  <si>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</si>
  <si>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</si>
  <si>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</si>
  <si>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</si>
  <si>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</si>
  <si>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</si>
  <si>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</si>
  <si>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</si>
  <si>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</si>
  <si>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</si>
  <si>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</si>
  <si>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</si>
  <si>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</si>
  <si>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</si>
  <si>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</si>
  <si>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</si>
  <si>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</si>
  <si>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</si>
  <si>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</si>
  <si>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</si>
  <si>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</si>
  <si>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</si>
  <si>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</si>
  <si>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</si>
  <si>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</si>
  <si>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</si>
  <si>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</si>
  <si>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</si>
  <si>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</si>
  <si>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</si>
  <si>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</si>
  <si>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</si>
  <si>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</si>
  <si>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</si>
  <si>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</si>
  <si>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</si>
  <si>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</si>
  <si>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</si>
  <si>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</si>
  <si>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</si>
  <si>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</si>
  <si>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すさみ町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</si>
  <si>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</si>
  <si>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</si>
  <si>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</si>
  <si>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</si>
  <si>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</si>
  <si>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</si>
  <si>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</si>
  <si>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</si>
  <si>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</si>
  <si>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</si>
  <si>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</si>
  <si>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</si>
  <si>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</si>
  <si>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</si>
  <si>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</si>
  <si>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</si>
  <si>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</si>
  <si>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</si>
  <si>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</si>
  <si>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有形固定資産減価償却率と管路経年化率は、平均値と比較して高く、横ばい状態となっております。有収率は平均値と比較し低く法定耐用年数を超えた資産が多く、管路の更新が必要な箇所が年々増えております。</t>
    <rPh sb="0" eb="2">
      <t>ユウケイ</t>
    </rPh>
    <rPh sb="2" eb="4">
      <t>コテイ</t>
    </rPh>
    <rPh sb="4" eb="6">
      <t>シサン</t>
    </rPh>
    <rPh sb="6" eb="8">
      <t>ゲンカ</t>
    </rPh>
    <rPh sb="8" eb="10">
      <t>ショウキャク</t>
    </rPh>
    <rPh sb="10" eb="11">
      <t>リツ</t>
    </rPh>
    <rPh sb="12" eb="13">
      <t>カン</t>
    </rPh>
    <rPh sb="13" eb="14">
      <t>ロ</t>
    </rPh>
    <rPh sb="14" eb="16">
      <t>ケイネン</t>
    </rPh>
    <rPh sb="16" eb="17">
      <t>カ</t>
    </rPh>
    <rPh sb="17" eb="18">
      <t>リツ</t>
    </rPh>
    <rPh sb="20" eb="22">
      <t>ヘイキン</t>
    </rPh>
    <rPh sb="22" eb="23">
      <t>チ</t>
    </rPh>
    <rPh sb="24" eb="26">
      <t>ヒカク</t>
    </rPh>
    <rPh sb="28" eb="29">
      <t>タカ</t>
    </rPh>
    <rPh sb="31" eb="32">
      <t>ヨコ</t>
    </rPh>
    <rPh sb="34" eb="36">
      <t>ジョウタイ</t>
    </rPh>
    <rPh sb="45" eb="47">
      <t>ユウシュウ</t>
    </rPh>
    <rPh sb="47" eb="48">
      <t>リツ</t>
    </rPh>
    <rPh sb="49" eb="51">
      <t>ヘイキン</t>
    </rPh>
    <rPh sb="51" eb="52">
      <t>チ</t>
    </rPh>
    <rPh sb="53" eb="55">
      <t>ヒカク</t>
    </rPh>
    <rPh sb="56" eb="57">
      <t>ヒク</t>
    </rPh>
    <rPh sb="58" eb="60">
      <t>ホウテイ</t>
    </rPh>
    <rPh sb="60" eb="62">
      <t>タイヨウ</t>
    </rPh>
    <rPh sb="62" eb="64">
      <t>ネンスウ</t>
    </rPh>
    <rPh sb="65" eb="66">
      <t>コ</t>
    </rPh>
    <rPh sb="68" eb="70">
      <t>シサン</t>
    </rPh>
    <rPh sb="71" eb="72">
      <t>オオ</t>
    </rPh>
    <rPh sb="74" eb="75">
      <t>カン</t>
    </rPh>
    <rPh sb="75" eb="76">
      <t>ロ</t>
    </rPh>
    <rPh sb="77" eb="79">
      <t>コウシン</t>
    </rPh>
    <rPh sb="80" eb="82">
      <t>ヒツヨウ</t>
    </rPh>
    <rPh sb="83" eb="85">
      <t>カショ</t>
    </rPh>
    <rPh sb="86" eb="88">
      <t>ネンネン</t>
    </rPh>
    <rPh sb="88" eb="89">
      <t>フ</t>
    </rPh>
    <phoneticPr fontId="4"/>
  </si>
  <si>
    <t>財政的な面も考慮し、基幹管路の更新に優先順位をつけて老朽管の更新、配水系統の複線化を行い安定的に供給できる管路を構築する必要がある。又、施設の健全度や重要度などを考慮しながら投資額の平準化を行い費用対効果も十分考慮しなければならない。</t>
    <rPh sb="0" eb="2">
      <t>ザイセイ</t>
    </rPh>
    <rPh sb="2" eb="3">
      <t>テキ</t>
    </rPh>
    <rPh sb="4" eb="5">
      <t>メン</t>
    </rPh>
    <rPh sb="6" eb="8">
      <t>コウリョ</t>
    </rPh>
    <rPh sb="10" eb="12">
      <t>キカン</t>
    </rPh>
    <rPh sb="12" eb="13">
      <t>カン</t>
    </rPh>
    <rPh sb="13" eb="14">
      <t>ロ</t>
    </rPh>
    <rPh sb="15" eb="17">
      <t>コウシン</t>
    </rPh>
    <rPh sb="18" eb="20">
      <t>ユウセン</t>
    </rPh>
    <rPh sb="20" eb="22">
      <t>ジュンイ</t>
    </rPh>
    <rPh sb="26" eb="28">
      <t>ロウキュウ</t>
    </rPh>
    <rPh sb="28" eb="29">
      <t>カン</t>
    </rPh>
    <rPh sb="30" eb="32">
      <t>コウシン</t>
    </rPh>
    <rPh sb="33" eb="35">
      <t>ハイスイ</t>
    </rPh>
    <rPh sb="35" eb="37">
      <t>ケイトウ</t>
    </rPh>
    <rPh sb="38" eb="40">
      <t>フクセン</t>
    </rPh>
    <rPh sb="40" eb="41">
      <t>カ</t>
    </rPh>
    <rPh sb="42" eb="43">
      <t>オコナ</t>
    </rPh>
    <rPh sb="44" eb="46">
      <t>アンテイ</t>
    </rPh>
    <rPh sb="46" eb="47">
      <t>テキ</t>
    </rPh>
    <rPh sb="48" eb="50">
      <t>キョウキュウ</t>
    </rPh>
    <rPh sb="103" eb="105">
      <t>ジュウブン</t>
    </rPh>
    <rPh sb="105" eb="107">
      <t>コウリョ</t>
    </rPh>
    <phoneticPr fontId="4"/>
  </si>
  <si>
    <t>経常収支比率が、100％を上回り推移しているが、平均値と比較をすると低く、公共施設の高台移転が一部要因で、上水道区域から簡易水道区域に施設の移転が進んでいる為、給水収益の減少も同時に進んでいる。累積欠損金比率は0％であり、全体的に健全な経営状態であるといえます。短期的な支払い能力を示す流動比率は平均値と比較し高く支払余力があると推測することができます。企業債残高対給水収益比率が増加した要因は、施設の耐震補強工事に伴い借入額が増加した事が要因である。給水原価が全国平均と比較して低い水準であり、料金回収率も100％を上回り、給水に係る費用を水道料金で回収できている状況となっています。施設利用率は、全国平均より低くなっており、給水人口の減少により施設規模が過大となっております。有収率は、平均値より高く管路の老朽化に伴う漏水調査を計画的におこない修繕を早期に進めている。</t>
    <rPh sb="0" eb="2">
      <t>ケイジョウ</t>
    </rPh>
    <rPh sb="2" eb="4">
      <t>シュウシ</t>
    </rPh>
    <rPh sb="4" eb="6">
      <t>ヒリツ</t>
    </rPh>
    <rPh sb="13" eb="14">
      <t>ウワ</t>
    </rPh>
    <rPh sb="14" eb="15">
      <t>マワ</t>
    </rPh>
    <rPh sb="16" eb="18">
      <t>スイイ</t>
    </rPh>
    <rPh sb="24" eb="26">
      <t>ヘイキン</t>
    </rPh>
    <rPh sb="26" eb="27">
      <t>チ</t>
    </rPh>
    <rPh sb="28" eb="30">
      <t>ヒカク</t>
    </rPh>
    <rPh sb="34" eb="35">
      <t>ヒク</t>
    </rPh>
    <rPh sb="37" eb="39">
      <t>コウキョウ</t>
    </rPh>
    <rPh sb="39" eb="41">
      <t>シセツ</t>
    </rPh>
    <rPh sb="42" eb="44">
      <t>タカダイ</t>
    </rPh>
    <rPh sb="44" eb="46">
      <t>イテン</t>
    </rPh>
    <rPh sb="47" eb="49">
      <t>イチブ</t>
    </rPh>
    <rPh sb="49" eb="51">
      <t>ヨウイン</t>
    </rPh>
    <rPh sb="53" eb="55">
      <t>ジョウスイ</t>
    </rPh>
    <rPh sb="55" eb="56">
      <t>ドウ</t>
    </rPh>
    <rPh sb="56" eb="58">
      <t>クイキ</t>
    </rPh>
    <rPh sb="60" eb="62">
      <t>カンイ</t>
    </rPh>
    <rPh sb="62" eb="64">
      <t>スイドウ</t>
    </rPh>
    <rPh sb="64" eb="66">
      <t>クイキ</t>
    </rPh>
    <rPh sb="67" eb="69">
      <t>シセツ</t>
    </rPh>
    <rPh sb="73" eb="74">
      <t>スス</t>
    </rPh>
    <rPh sb="78" eb="79">
      <t>タメ</t>
    </rPh>
    <rPh sb="80" eb="82">
      <t>キュウスイ</t>
    </rPh>
    <rPh sb="82" eb="84">
      <t>シュウエキ</t>
    </rPh>
    <rPh sb="85" eb="86">
      <t>ゲン</t>
    </rPh>
    <rPh sb="86" eb="87">
      <t>ショウ</t>
    </rPh>
    <rPh sb="88" eb="90">
      <t>ドウジ</t>
    </rPh>
    <rPh sb="91" eb="92">
      <t>スス</t>
    </rPh>
    <rPh sb="97" eb="99">
      <t>ルイセキ</t>
    </rPh>
    <rPh sb="99" eb="101">
      <t>ケッソン</t>
    </rPh>
    <rPh sb="101" eb="102">
      <t>キン</t>
    </rPh>
    <rPh sb="102" eb="104">
      <t>ヒリツ</t>
    </rPh>
    <rPh sb="111" eb="114">
      <t>ゼンタイテキ</t>
    </rPh>
    <rPh sb="115" eb="117">
      <t>ケンゼン</t>
    </rPh>
    <rPh sb="118" eb="120">
      <t>ケイエイ</t>
    </rPh>
    <rPh sb="120" eb="122">
      <t>ジョウタイ</t>
    </rPh>
    <rPh sb="131" eb="133">
      <t>タンキ</t>
    </rPh>
    <rPh sb="133" eb="134">
      <t>テキ</t>
    </rPh>
    <rPh sb="135" eb="137">
      <t>シハライ</t>
    </rPh>
    <rPh sb="138" eb="140">
      <t>ノウリョク</t>
    </rPh>
    <rPh sb="141" eb="142">
      <t>シメ</t>
    </rPh>
    <rPh sb="143" eb="145">
      <t>リュウドウ</t>
    </rPh>
    <rPh sb="145" eb="147">
      <t>ヒリツ</t>
    </rPh>
    <rPh sb="148" eb="150">
      <t>ヘイキン</t>
    </rPh>
    <rPh sb="150" eb="151">
      <t>チ</t>
    </rPh>
    <rPh sb="152" eb="154">
      <t>ヒカク</t>
    </rPh>
    <rPh sb="155" eb="156">
      <t>タカ</t>
    </rPh>
    <rPh sb="157" eb="159">
      <t>シハライ</t>
    </rPh>
    <rPh sb="159" eb="161">
      <t>ヨリョク</t>
    </rPh>
    <rPh sb="165" eb="167">
      <t>スイソク</t>
    </rPh>
    <rPh sb="177" eb="179">
      <t>キギョウ</t>
    </rPh>
    <rPh sb="179" eb="180">
      <t>サイ</t>
    </rPh>
    <rPh sb="180" eb="182">
      <t>ザンダカ</t>
    </rPh>
    <rPh sb="182" eb="183">
      <t>タイ</t>
    </rPh>
    <rPh sb="183" eb="185">
      <t>キュウスイ</t>
    </rPh>
    <rPh sb="185" eb="187">
      <t>シュウエキ</t>
    </rPh>
    <rPh sb="187" eb="189">
      <t>ヒリツ</t>
    </rPh>
    <rPh sb="190" eb="192">
      <t>ゾウカ</t>
    </rPh>
    <rPh sb="194" eb="196">
      <t>ヨウイン</t>
    </rPh>
    <rPh sb="198" eb="200">
      <t>シセツ</t>
    </rPh>
    <rPh sb="201" eb="203">
      <t>タイシン</t>
    </rPh>
    <rPh sb="203" eb="205">
      <t>ホキョウ</t>
    </rPh>
    <rPh sb="205" eb="207">
      <t>コウジ</t>
    </rPh>
    <rPh sb="208" eb="209">
      <t>トモナ</t>
    </rPh>
    <rPh sb="210" eb="212">
      <t>カリイレ</t>
    </rPh>
    <rPh sb="212" eb="213">
      <t>ガク</t>
    </rPh>
    <rPh sb="214" eb="216">
      <t>ゾウカ</t>
    </rPh>
    <rPh sb="218" eb="219">
      <t>コト</t>
    </rPh>
    <rPh sb="220" eb="222">
      <t>ヨウイン</t>
    </rPh>
    <rPh sb="226" eb="228">
      <t>キュウスイ</t>
    </rPh>
    <rPh sb="228" eb="230">
      <t>ゲンカ</t>
    </rPh>
    <rPh sb="231" eb="233">
      <t>ゼンコク</t>
    </rPh>
    <rPh sb="233" eb="235">
      <t>ヘイキン</t>
    </rPh>
    <rPh sb="236" eb="238">
      <t>ヒカク</t>
    </rPh>
    <rPh sb="240" eb="241">
      <t>ヒク</t>
    </rPh>
    <rPh sb="242" eb="244">
      <t>スイジュン</t>
    </rPh>
    <rPh sb="248" eb="250">
      <t>リョウキン</t>
    </rPh>
    <rPh sb="250" eb="252">
      <t>カイシュウ</t>
    </rPh>
    <rPh sb="252" eb="253">
      <t>リツ</t>
    </rPh>
    <rPh sb="259" eb="260">
      <t>ウワ</t>
    </rPh>
    <rPh sb="260" eb="261">
      <t>マワ</t>
    </rPh>
    <rPh sb="263" eb="265">
      <t>キュウスイ</t>
    </rPh>
    <rPh sb="266" eb="267">
      <t>カカ</t>
    </rPh>
    <rPh sb="268" eb="270">
      <t>ヒヨウ</t>
    </rPh>
    <rPh sb="271" eb="273">
      <t>スイドウ</t>
    </rPh>
    <rPh sb="273" eb="275">
      <t>リョウキン</t>
    </rPh>
    <rPh sb="276" eb="278">
      <t>カイシュウ</t>
    </rPh>
    <rPh sb="283" eb="285">
      <t>ジョウキョウ</t>
    </rPh>
    <rPh sb="293" eb="295">
      <t>シセツ</t>
    </rPh>
    <rPh sb="295" eb="297">
      <t>リヨウ</t>
    </rPh>
    <rPh sb="297" eb="298">
      <t>リツ</t>
    </rPh>
    <rPh sb="300" eb="302">
      <t>ゼンコク</t>
    </rPh>
    <rPh sb="302" eb="304">
      <t>ヘイキン</t>
    </rPh>
    <rPh sb="306" eb="307">
      <t>ヒク</t>
    </rPh>
    <rPh sb="314" eb="316">
      <t>キュウスイ</t>
    </rPh>
    <rPh sb="316" eb="318">
      <t>ジンコウ</t>
    </rPh>
    <rPh sb="319" eb="320">
      <t>ゲン</t>
    </rPh>
    <rPh sb="320" eb="321">
      <t>ショウ</t>
    </rPh>
    <rPh sb="324" eb="326">
      <t>シセツ</t>
    </rPh>
    <rPh sb="326" eb="328">
      <t>キボ</t>
    </rPh>
    <rPh sb="329" eb="331">
      <t>カダイ</t>
    </rPh>
    <rPh sb="340" eb="342">
      <t>ユウシュウ</t>
    </rPh>
    <rPh sb="342" eb="343">
      <t>リツ</t>
    </rPh>
    <rPh sb="345" eb="347">
      <t>ヘイキン</t>
    </rPh>
    <rPh sb="347" eb="348">
      <t>チ</t>
    </rPh>
    <rPh sb="350" eb="351">
      <t>タカ</t>
    </rPh>
    <rPh sb="352" eb="353">
      <t>カン</t>
    </rPh>
    <rPh sb="353" eb="354">
      <t>ロ</t>
    </rPh>
    <rPh sb="355" eb="358">
      <t>ロウキュウカ</t>
    </rPh>
    <rPh sb="359" eb="360">
      <t>トモナ</t>
    </rPh>
    <rPh sb="361" eb="363">
      <t>ロウスイ</t>
    </rPh>
    <rPh sb="363" eb="365">
      <t>チョウサ</t>
    </rPh>
    <rPh sb="366" eb="368">
      <t>ケイカク</t>
    </rPh>
    <rPh sb="368" eb="369">
      <t>テキ</t>
    </rPh>
    <rPh sb="374" eb="376">
      <t>シュウゼン</t>
    </rPh>
    <rPh sb="377" eb="379">
      <t>ソウキ</t>
    </rPh>
    <rPh sb="380" eb="38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</si>
</sst>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0.5</c:v>
                </c:pt>
                <c:pt idx="2" formatCode="#,##0.00;&quot;△&quot;#,##0.00">
                  <c:v>0</c:v>
                </c:pt>
                <c:pt idx="3">
                  <c:v>1.04</c:v>
                </c:pt>
                <c:pt idx="4">
                  <c:v>0.57999999999999996</c:v>
                </c:pt>
              </c:numCache>
            </c:numRef>
          </c:val>
          <c:extLst>
            <c:ext xmlns:c16="http://schemas.microsoft.com/office/drawing/2014/chart" uri="{C3380CC4-5D6E-409C-BE32-E72D297353CC}">
              <c16:uniqueId val="{00000000-5A01-4EFA-BAD8-14C89604CF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0.32</c:v>
                </c:pt>
                <c:pt idx="1">
                  <c:v>0.81</c:v>
                </c:pt>
                <c:pt idx="2">
                  <c:v>0.38</c:v>
                </c:pt>
                <c:pt idx="3">
                  <c:v>0.51</c:v>
                </c:pt>
                <c:pt idx="4">
                  <c:v>0.35</c:v>
                </c:pt>
              </c:numCache>
            </c:numRef>
          </c:val>
          <c:smooth val="0"/>
          <c:extLst>
            <c:ext xmlns:c16="http://schemas.microsoft.com/office/drawing/2014/chart" uri="{C3380CC4-5D6E-409C-BE32-E72D297353CC}">
              <c16:uniqueId val="{00000001-5A01-4EFA-BAD8-14C89604CF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36.340000000000003</c:v>
                </c:pt>
                <c:pt idx="1">
                  <c:v>34.049999999999997</c:v>
                </c:pt>
                <c:pt idx="2">
                  <c:v>33.85</c:v>
                </c:pt>
                <c:pt idx="3">
                  <c:v>36.28</c:v>
                </c:pt>
                <c:pt idx="4">
                  <c:v>33.880000000000003</c:v>
                </c:pt>
              </c:numCache>
            </c:numRef>
          </c:val>
          <c:extLst>
            <c:ext xmlns:c16="http://schemas.microsoft.com/office/drawing/2014/chart" uri="{C3380CC4-5D6E-409C-BE32-E72D297353CC}">
              <c16:uniqueId val="{00000000-AB96-4904-80B3-218F33A55D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39.61</c:v>
                </c:pt>
                <c:pt idx="1">
                  <c:v>41.06</c:v>
                </c:pt>
                <c:pt idx="2">
                  <c:v>39.94</c:v>
                </c:pt>
                <c:pt idx="3">
                  <c:v>40.19</c:v>
                </c:pt>
                <c:pt idx="4">
                  <c:v>41.14</c:v>
                </c:pt>
              </c:numCache>
            </c:numRef>
          </c:val>
          <c:smooth val="0"/>
          <c:extLst>
            <c:ext xmlns:c16="http://schemas.microsoft.com/office/drawing/2014/chart" uri="{C3380CC4-5D6E-409C-BE32-E72D297353CC}">
              <c16:uniqueId val="{00000001-AB96-4904-80B3-218F33A55D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73.73</c:v>
                </c:pt>
                <c:pt idx="1">
                  <c:v>74.680000000000007</c:v>
                </c:pt>
                <c:pt idx="2">
                  <c:v>73.849999999999994</c:v>
                </c:pt>
                <c:pt idx="3">
                  <c:v>67.959999999999994</c:v>
                </c:pt>
                <c:pt idx="4">
                  <c:v>74.3</c:v>
                </c:pt>
              </c:numCache>
            </c:numRef>
          </c:val>
          <c:extLst>
            <c:ext xmlns:c16="http://schemas.microsoft.com/office/drawing/2014/chart" uri="{C3380CC4-5D6E-409C-BE32-E72D297353CC}">
              <c16:uniqueId val="{00000000-DB3E-4129-8DCF-69755FC3256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72.959999999999994</c:v>
                </c:pt>
                <c:pt idx="1">
                  <c:v>72.42</c:v>
                </c:pt>
                <c:pt idx="2">
                  <c:v>69.41</c:v>
                </c:pt>
                <c:pt idx="3">
                  <c:v>71.52</c:v>
                </c:pt>
                <c:pt idx="4">
                  <c:v>70.42</c:v>
                </c:pt>
              </c:numCache>
            </c:numRef>
          </c:val>
          <c:smooth val="0"/>
          <c:extLst>
            <c:ext xmlns:c16="http://schemas.microsoft.com/office/drawing/2014/chart" uri="{C3380CC4-5D6E-409C-BE32-E72D297353CC}">
              <c16:uniqueId val="{00000001-DB3E-4129-8DCF-69755FC3256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113.48</c:v>
                </c:pt>
                <c:pt idx="1">
                  <c:v>109.97</c:v>
                </c:pt>
                <c:pt idx="2">
                  <c:v>108.08</c:v>
                </c:pt>
                <c:pt idx="3">
                  <c:v>106.92</c:v>
                </c:pt>
                <c:pt idx="4">
                  <c:v>104.33</c:v>
                </c:pt>
              </c:numCache>
            </c:numRef>
          </c:val>
          <c:extLst>
            <c:ext xmlns:c16="http://schemas.microsoft.com/office/drawing/2014/chart" uri="{C3380CC4-5D6E-409C-BE32-E72D297353CC}">
              <c16:uniqueId val="{00000000-0B57-4B22-A893-844D3DEB5C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107.64</c:v>
                </c:pt>
                <c:pt idx="1">
                  <c:v>108.22</c:v>
                </c:pt>
                <c:pt idx="2">
                  <c:v>114.22</c:v>
                </c:pt>
                <c:pt idx="3">
                  <c:v>108.19</c:v>
                </c:pt>
                <c:pt idx="4">
                  <c:v>106.93</c:v>
                </c:pt>
              </c:numCache>
            </c:numRef>
          </c:val>
          <c:smooth val="0"/>
          <c:extLst>
            <c:ext xmlns:c16="http://schemas.microsoft.com/office/drawing/2014/chart" uri="{C3380CC4-5D6E-409C-BE32-E72D297353CC}">
              <c16:uniqueId val="{00000001-0B57-4B22-A893-844D3DEB5C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62.71</c:v>
                </c:pt>
                <c:pt idx="1">
                  <c:v>62.78</c:v>
                </c:pt>
                <c:pt idx="2">
                  <c:v>61.77</c:v>
                </c:pt>
                <c:pt idx="3">
                  <c:v>61.93</c:v>
                </c:pt>
                <c:pt idx="4">
                  <c:v>62.69</c:v>
                </c:pt>
              </c:numCache>
            </c:numRef>
          </c:val>
          <c:extLst>
            <c:ext xmlns:c16="http://schemas.microsoft.com/office/drawing/2014/chart" uri="{C3380CC4-5D6E-409C-BE32-E72D297353CC}">
              <c16:uniqueId val="{00000000-E3C9-4757-8544-117F9E151F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54.09</c:v>
                </c:pt>
                <c:pt idx="1">
                  <c:v>52.73</c:v>
                </c:pt>
                <c:pt idx="2">
                  <c:v>53.25</c:v>
                </c:pt>
                <c:pt idx="3">
                  <c:v>53.4</c:v>
                </c:pt>
                <c:pt idx="4">
                  <c:v>52.14</c:v>
                </c:pt>
              </c:numCache>
            </c:numRef>
          </c:val>
          <c:smooth val="0"/>
          <c:extLst>
            <c:ext xmlns:c16="http://schemas.microsoft.com/office/drawing/2014/chart" uri="{C3380CC4-5D6E-409C-BE32-E72D297353CC}">
              <c16:uniqueId val="{00000001-E3C9-4757-8544-117F9E151F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55.44</c:v>
                </c:pt>
                <c:pt idx="1">
                  <c:v>57.26</c:v>
                </c:pt>
                <c:pt idx="2">
                  <c:v>56.69</c:v>
                </c:pt>
                <c:pt idx="3">
                  <c:v>55.66</c:v>
                </c:pt>
                <c:pt idx="4">
                  <c:v>55.08</c:v>
                </c:pt>
              </c:numCache>
            </c:numRef>
          </c:val>
          <c:extLst>
            <c:ext xmlns:c16="http://schemas.microsoft.com/office/drawing/2014/chart" uri="{C3380CC4-5D6E-409C-BE32-E72D297353CC}">
              <c16:uniqueId val="{00000000-46D0-4722-85A0-58A3378B5F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18.68</c:v>
                </c:pt>
                <c:pt idx="1">
                  <c:v>19.91</c:v>
                </c:pt>
                <c:pt idx="2">
                  <c:v>23.02</c:v>
                </c:pt>
                <c:pt idx="3">
                  <c:v>21.86</c:v>
                </c:pt>
                <c:pt idx="4">
                  <c:v>21.01</c:v>
                </c:pt>
              </c:numCache>
            </c:numRef>
          </c:val>
          <c:smooth val="0"/>
          <c:extLst>
            <c:ext xmlns:c16="http://schemas.microsoft.com/office/drawing/2014/chart" uri="{C3380CC4-5D6E-409C-BE32-E72D297353CC}">
              <c16:uniqueId val="{00000001-46D0-4722-85A0-58A3378B5F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67-4525-9213-BDDF3D4B95C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30.84</c:v>
                </c:pt>
                <c:pt idx="1">
                  <c:v>25.29</c:v>
                </c:pt>
                <c:pt idx="2">
                  <c:v>22.71</c:v>
                </c:pt>
                <c:pt idx="3">
                  <c:v>6.17</c:v>
                </c:pt>
                <c:pt idx="4">
                  <c:v>20.41</c:v>
                </c:pt>
              </c:numCache>
            </c:numRef>
          </c:val>
          <c:smooth val="0"/>
          <c:extLst>
            <c:ext xmlns:c16="http://schemas.microsoft.com/office/drawing/2014/chart" uri="{C3380CC4-5D6E-409C-BE32-E72D297353CC}">
              <c16:uniqueId val="{00000001-DD67-4525-9213-BDDF3D4B95C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2441.54</c:v>
                </c:pt>
                <c:pt idx="1">
                  <c:v>2574.39</c:v>
                </c:pt>
                <c:pt idx="2">
                  <c:v>361.84</c:v>
                </c:pt>
                <c:pt idx="3">
                  <c:v>3277.31</c:v>
                </c:pt>
                <c:pt idx="4">
                  <c:v>3837.21</c:v>
                </c:pt>
              </c:numCache>
            </c:numRef>
          </c:val>
          <c:extLst>
            <c:ext xmlns:c16="http://schemas.microsoft.com/office/drawing/2014/chart" uri="{C3380CC4-5D6E-409C-BE32-E72D297353CC}">
              <c16:uniqueId val="{00000000-5FBA-4292-9C34-066E6441C22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450.54</c:v>
                </c:pt>
                <c:pt idx="1">
                  <c:v>348.88</c:v>
                </c:pt>
                <c:pt idx="2">
                  <c:v>381.07</c:v>
                </c:pt>
                <c:pt idx="3">
                  <c:v>367.4</c:v>
                </c:pt>
                <c:pt idx="4">
                  <c:v>345.42</c:v>
                </c:pt>
              </c:numCache>
            </c:numRef>
          </c:val>
          <c:smooth val="0"/>
          <c:extLst>
            <c:ext xmlns:c16="http://schemas.microsoft.com/office/drawing/2014/chart" uri="{C3380CC4-5D6E-409C-BE32-E72D297353CC}">
              <c16:uniqueId val="{00000001-5FBA-4292-9C34-066E6441C22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23.67</c:v>
                </c:pt>
                <c:pt idx="1">
                  <c:v>18.559999999999999</c:v>
                </c:pt>
                <c:pt idx="2">
                  <c:v>12.25</c:v>
                </c:pt>
                <c:pt idx="3">
                  <c:v>114.12</c:v>
                </c:pt>
                <c:pt idx="4">
                  <c:v>150.12</c:v>
                </c:pt>
              </c:numCache>
            </c:numRef>
          </c:val>
          <c:extLst>
            <c:ext xmlns:c16="http://schemas.microsoft.com/office/drawing/2014/chart" uri="{C3380CC4-5D6E-409C-BE32-E72D297353CC}">
              <c16:uniqueId val="{00000000-0461-4E94-9B8B-4DEF4A7890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496.56</c:v>
                </c:pt>
                <c:pt idx="1">
                  <c:v>540.38</c:v>
                </c:pt>
                <c:pt idx="2">
                  <c:v>556.47</c:v>
                </c:pt>
                <c:pt idx="3">
                  <c:v>564.99</c:v>
                </c:pt>
                <c:pt idx="4">
                  <c:v>631.39</c:v>
                </c:pt>
              </c:numCache>
            </c:numRef>
          </c:val>
          <c:smooth val="0"/>
          <c:extLst>
            <c:ext xmlns:c16="http://schemas.microsoft.com/office/drawing/2014/chart" uri="{C3380CC4-5D6E-409C-BE32-E72D297353CC}">
              <c16:uniqueId val="{00000001-0461-4E94-9B8B-4DEF4A7890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116.19</c:v>
                </c:pt>
                <c:pt idx="1">
                  <c:v>111.63</c:v>
                </c:pt>
                <c:pt idx="2">
                  <c:v>109.54</c:v>
                </c:pt>
                <c:pt idx="3">
                  <c:v>107.39</c:v>
                </c:pt>
                <c:pt idx="4">
                  <c:v>104.88</c:v>
                </c:pt>
              </c:numCache>
            </c:numRef>
          </c:val>
          <c:extLst>
            <c:ext xmlns:c16="http://schemas.microsoft.com/office/drawing/2014/chart" uri="{C3380CC4-5D6E-409C-BE32-E72D297353CC}">
              <c16:uniqueId val="{00000000-33FD-4293-ADD7-63BEC7A0EAA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84.9</c:v>
                </c:pt>
                <c:pt idx="1">
                  <c:v>83.22</c:v>
                </c:pt>
                <c:pt idx="2">
                  <c:v>78.67</c:v>
                </c:pt>
                <c:pt idx="3">
                  <c:v>80.56</c:v>
                </c:pt>
                <c:pt idx="4">
                  <c:v>76.55</c:v>
                </c:pt>
              </c:numCache>
            </c:numRef>
          </c:val>
          <c:smooth val="0"/>
          <c:extLst>
            <c:ext xmlns:c16="http://schemas.microsoft.com/office/drawing/2014/chart" uri="{C3380CC4-5D6E-409C-BE32-E72D297353CC}">
              <c16:uniqueId val="{00000001-33FD-4293-ADD7-63BEC7A0EAA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132.33000000000001</c:v>
                </c:pt>
                <c:pt idx="1">
                  <c:v>138.05000000000001</c:v>
                </c:pt>
                <c:pt idx="2">
                  <c:v>140.55000000000001</c:v>
                </c:pt>
                <c:pt idx="3">
                  <c:v>144.47</c:v>
                </c:pt>
                <c:pt idx="4">
                  <c:v>143.03</c:v>
                </c:pt>
              </c:numCache>
            </c:numRef>
          </c:val>
          <c:extLst>
            <c:ext xmlns:c16="http://schemas.microsoft.com/office/drawing/2014/chart" uri="{C3380CC4-5D6E-409C-BE32-E72D297353CC}">
              <c16:uniqueId val="{00000000-6A28-462A-AF35-EC7A114794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231.9</c:v>
                </c:pt>
                <c:pt idx="1">
                  <c:v>234.17</c:v>
                </c:pt>
                <c:pt idx="2">
                  <c:v>257.95</c:v>
                </c:pt>
                <c:pt idx="3">
                  <c:v>260.87</c:v>
                </c:pt>
                <c:pt idx="4">
                  <c:v>269.25</c:v>
                </c:pt>
              </c:numCache>
            </c:numRef>
          </c:val>
          <c:smooth val="0"/>
          <c:extLst>
            <c:ext xmlns:c16="http://schemas.microsoft.com/office/drawing/2014/chart" uri="{C3380CC4-5D6E-409C-BE32-E72D297353CC}">
              <c16:uniqueId val="{00000001-6A28-462A-AF35-EC7A114794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すさみ町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A9</v>
      </c>
      <c r="X8" s="44"/>
      <c r="Y8" s="44"/>
      <c r="Z8" s="44"/>
      <c r="AA8" s="44"/>
      <c r="AB8" s="44"/>
      <c r="AC8" s="44"/>
      <c r="AD8" s="44" t="str">
        <f>データ!$M$6</f>
        <v>非設置</v>
      </c>
      <c r="AE8" s="44"/>
      <c r="AF8" s="44"/>
      <c r="AG8" s="44"/>
      <c r="AH8" s="44"/>
      <c r="AI8" s="44"/>
      <c r="AJ8" s="44"/>
      <c r="AK8" s="2"/>
      <c r="AL8" s="45">
        <f>データ!$R$6</f>
        <v>3659</v>
      </c>
      <c r="AM8" s="45"/>
      <c r="AN8" s="45"/>
      <c r="AO8" s="45"/>
      <c r="AP8" s="45"/>
      <c r="AQ8" s="45"/>
      <c r="AR8" s="45"/>
      <c r="AS8" s="45"/>
      <c r="AT8" s="46">
        <f>データ!$S$6</f>
        <v>174.45</v>
      </c>
      <c r="AU8" s="47"/>
      <c r="AV8" s="47"/>
      <c r="AW8" s="47"/>
      <c r="AX8" s="47"/>
      <c r="AY8" s="47"/>
      <c r="AZ8" s="47"/>
      <c r="BA8" s="47"/>
      <c r="BB8" s="48">
        <f>データ!$T$6</f>
        <v>20.97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86.1</v>
      </c>
      <c r="J10" s="47"/>
      <c r="K10" s="47"/>
      <c r="L10" s="47"/>
      <c r="M10" s="47"/>
      <c r="N10" s="47"/>
      <c r="O10" s="81"/>
      <c r="P10" s="48">
        <f>データ!$P$6</f>
        <v>62.92</v>
      </c>
      <c r="Q10" s="48"/>
      <c r="R10" s="48"/>
      <c r="S10" s="48"/>
      <c r="T10" s="48"/>
      <c r="U10" s="48"/>
      <c r="V10" s="48"/>
      <c r="W10" s="45">
        <f>データ!$Q$6</f>
        <v>2915</v>
      </c>
      <c r="X10" s="45"/>
      <c r="Y10" s="45"/>
      <c r="Z10" s="45"/>
      <c r="AA10" s="45"/>
      <c r="AB10" s="45"/>
      <c r="AC10" s="45"/>
      <c r="AD10" s="2"/>
      <c r="AE10" s="2"/>
      <c r="AF10" s="2"/>
      <c r="AG10" s="2"/>
      <c r="AH10" s="2"/>
      <c r="AI10" s="2"/>
      <c r="AJ10" s="2"/>
      <c r="AK10" s="2"/>
      <c r="AL10" s="45">
        <f>データ!$U$6</f>
        <v>2284</v>
      </c>
      <c r="AM10" s="45"/>
      <c r="AN10" s="45"/>
      <c r="AO10" s="45"/>
      <c r="AP10" s="45"/>
      <c r="AQ10" s="45"/>
      <c r="AR10" s="45"/>
      <c r="AS10" s="45"/>
      <c r="AT10" s="46">
        <f>データ!$V$6</f>
        <v>25.25</v>
      </c>
      <c r="AU10" s="47"/>
      <c r="AV10" s="47"/>
      <c r="AW10" s="47"/>
      <c r="AX10" s="47"/>
      <c r="AY10" s="47"/>
      <c r="AZ10" s="47"/>
      <c r="BA10" s="47"/>
      <c r="BB10" s="48">
        <f>データ!$W$6</f>
        <v>90.46</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115</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Y4ZKwvD0/zMWz4bYjOaKdZDt9ocrxnECNQ3vzLUX1eQdqMhM5fQz1aOSoseZjRBNrl/oNx1WK1ja8SW7kt57EA==" saltValue="GsUu8I83qbfaBYjuJHQ/J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304069</v>
      </c>
      <c r="D6" s="20">
        <f t="shared" si="3"/>
        <v>46</v>
      </c>
      <c r="E6" s="20">
        <f t="shared" si="3"/>
        <v>1</v>
      </c>
      <c r="F6" s="20">
        <f t="shared" si="3"/>
        <v>0</v>
      </c>
      <c r="G6" s="20">
        <f t="shared" si="3"/>
        <v>1</v>
      </c>
      <c r="H6" s="20" t="str">
        <f t="shared" si="3"/>
        <v>和歌山県　すさみ町</v>
      </c>
      <c r="I6" s="20" t="str">
        <f t="shared" si="3"/>
        <v>法適用</v>
      </c>
      <c r="J6" s="20" t="str">
        <f t="shared" si="3"/>
        <v>水道事業</v>
      </c>
      <c r="K6" s="20" t="str">
        <f t="shared" si="3"/>
        <v>末端給水事業</v>
      </c>
      <c r="L6" s="20" t="str">
        <f t="shared" si="3"/>
        <v>A9</v>
      </c>
      <c r="M6" s="20" t="str">
        <f t="shared" si="3"/>
        <v>非設置</v>
      </c>
      <c r="N6" s="21" t="str">
        <f t="shared" si="3"/>
        <v>-</v>
      </c>
      <c r="O6" s="21">
        <f t="shared" si="3"/>
        <v>86.1</v>
      </c>
      <c r="P6" s="21">
        <f t="shared" si="3"/>
        <v>62.92</v>
      </c>
      <c r="Q6" s="21">
        <f t="shared" si="3"/>
        <v>2915</v>
      </c>
      <c r="R6" s="21">
        <f t="shared" si="3"/>
        <v>3659</v>
      </c>
      <c r="S6" s="21">
        <f t="shared" si="3"/>
        <v>174.45</v>
      </c>
      <c r="T6" s="21">
        <f t="shared" si="3"/>
        <v>20.97</v>
      </c>
      <c r="U6" s="21">
        <f t="shared" si="3"/>
        <v>2284</v>
      </c>
      <c r="V6" s="21">
        <f t="shared" si="3"/>
        <v>25.25</v>
      </c>
      <c r="W6" s="21">
        <f t="shared" si="3"/>
        <v>90.46</v>
      </c>
      <c r="X6" s="22">
        <f>IF(X7="",NA(),X7)</f>
        <v>113.48</v>
      </c>
      <c r="Y6" s="22">
        <f t="shared" ref="Y6:AG6" si="4">IF(Y7="",NA(),Y7)</f>
        <v>109.97</v>
      </c>
      <c r="Z6" s="22">
        <f t="shared" si="4"/>
        <v>108.08</v>
      </c>
      <c r="AA6" s="22">
        <f t="shared" si="4"/>
        <v>106.92</v>
      </c>
      <c r="AB6" s="22">
        <f t="shared" si="4"/>
        <v>104.33</v>
      </c>
      <c r="AC6" s="22">
        <f t="shared" si="4"/>
        <v>107.64</v>
      </c>
      <c r="AD6" s="22">
        <f t="shared" si="4"/>
        <v>108.22</v>
      </c>
      <c r="AE6" s="22">
        <f t="shared" si="4"/>
        <v>114.22</v>
      </c>
      <c r="AF6" s="22">
        <f t="shared" si="4"/>
        <v>108.19</v>
      </c>
      <c r="AG6" s="22">
        <f t="shared" si="4"/>
        <v>106.93</v>
      </c>
      <c r="AH6" s="21" t="str">
        <f>IF(AH7="","",IF(AH7="-","【-】","【"&amp;SUBSTITUTE(TEXT(AH7,"#,##0.00"),"-","△")&amp;"】"))</f>
        <v>【108.70】</v>
      </c>
      <c r="AI6" s="21">
        <f>IF(AI7="",NA(),AI7)</f>
        <v>0</v>
      </c>
      <c r="AJ6" s="21">
        <f t="shared" ref="AJ6:AR6" si="5">IF(AJ7="",NA(),AJ7)</f>
        <v>0</v>
      </c>
      <c r="AK6" s="21">
        <f t="shared" si="5"/>
        <v>0</v>
      </c>
      <c r="AL6" s="21">
        <f t="shared" si="5"/>
        <v>0</v>
      </c>
      <c r="AM6" s="21">
        <f t="shared" si="5"/>
        <v>0</v>
      </c>
      <c r="AN6" s="22">
        <f t="shared" si="5"/>
        <v>30.84</v>
      </c>
      <c r="AO6" s="22">
        <f t="shared" si="5"/>
        <v>25.29</v>
      </c>
      <c r="AP6" s="22">
        <f t="shared" si="5"/>
        <v>22.71</v>
      </c>
      <c r="AQ6" s="22">
        <f t="shared" si="5"/>
        <v>6.17</v>
      </c>
      <c r="AR6" s="22">
        <f t="shared" si="5"/>
        <v>20.41</v>
      </c>
      <c r="AS6" s="21" t="str">
        <f>IF(AS7="","",IF(AS7="-","【-】","【"&amp;SUBSTITUTE(TEXT(AS7,"#,##0.00"),"-","△")&amp;"】"))</f>
        <v>【1.34】</v>
      </c>
      <c r="AT6" s="22">
        <f>IF(AT7="",NA(),AT7)</f>
        <v>2441.54</v>
      </c>
      <c r="AU6" s="22">
        <f t="shared" ref="AU6:BC6" si="6">IF(AU7="",NA(),AU7)</f>
        <v>2574.39</v>
      </c>
      <c r="AV6" s="22">
        <f t="shared" si="6"/>
        <v>361.84</v>
      </c>
      <c r="AW6" s="22">
        <f t="shared" si="6"/>
        <v>3277.31</v>
      </c>
      <c r="AX6" s="22">
        <f t="shared" si="6"/>
        <v>3837.21</v>
      </c>
      <c r="AY6" s="22">
        <f t="shared" si="6"/>
        <v>450.54</v>
      </c>
      <c r="AZ6" s="22">
        <f t="shared" si="6"/>
        <v>348.88</v>
      </c>
      <c r="BA6" s="22">
        <f t="shared" si="6"/>
        <v>381.07</v>
      </c>
      <c r="BB6" s="22">
        <f t="shared" si="6"/>
        <v>367.4</v>
      </c>
      <c r="BC6" s="22">
        <f t="shared" si="6"/>
        <v>345.42</v>
      </c>
      <c r="BD6" s="21" t="str">
        <f>IF(BD7="","",IF(BD7="-","【-】","【"&amp;SUBSTITUTE(TEXT(BD7,"#,##0.00"),"-","△")&amp;"】"))</f>
        <v>【252.29】</v>
      </c>
      <c r="BE6" s="22">
        <f>IF(BE7="",NA(),BE7)</f>
        <v>23.67</v>
      </c>
      <c r="BF6" s="22">
        <f t="shared" ref="BF6:BN6" si="7">IF(BF7="",NA(),BF7)</f>
        <v>18.559999999999999</v>
      </c>
      <c r="BG6" s="22">
        <f t="shared" si="7"/>
        <v>12.25</v>
      </c>
      <c r="BH6" s="22">
        <f t="shared" si="7"/>
        <v>114.12</v>
      </c>
      <c r="BI6" s="22">
        <f t="shared" si="7"/>
        <v>150.12</v>
      </c>
      <c r="BJ6" s="22">
        <f t="shared" si="7"/>
        <v>496.56</v>
      </c>
      <c r="BK6" s="22">
        <f t="shared" si="7"/>
        <v>540.38</v>
      </c>
      <c r="BL6" s="22">
        <f t="shared" si="7"/>
        <v>556.47</v>
      </c>
      <c r="BM6" s="22">
        <f t="shared" si="7"/>
        <v>564.99</v>
      </c>
      <c r="BN6" s="22">
        <f t="shared" si="7"/>
        <v>631.39</v>
      </c>
      <c r="BO6" s="21" t="str">
        <f>IF(BO7="","",IF(BO7="-","【-】","【"&amp;SUBSTITUTE(TEXT(BO7,"#,##0.00"),"-","△")&amp;"】"))</f>
        <v>【268.07】</v>
      </c>
      <c r="BP6" s="22">
        <f>IF(BP7="",NA(),BP7)</f>
        <v>116.19</v>
      </c>
      <c r="BQ6" s="22">
        <f t="shared" ref="BQ6:BY6" si="8">IF(BQ7="",NA(),BQ7)</f>
        <v>111.63</v>
      </c>
      <c r="BR6" s="22">
        <f t="shared" si="8"/>
        <v>109.54</v>
      </c>
      <c r="BS6" s="22">
        <f t="shared" si="8"/>
        <v>107.39</v>
      </c>
      <c r="BT6" s="22">
        <f t="shared" si="8"/>
        <v>104.88</v>
      </c>
      <c r="BU6" s="22">
        <f t="shared" si="8"/>
        <v>84.9</v>
      </c>
      <c r="BV6" s="22">
        <f t="shared" si="8"/>
        <v>83.22</v>
      </c>
      <c r="BW6" s="22">
        <f t="shared" si="8"/>
        <v>78.67</v>
      </c>
      <c r="BX6" s="22">
        <f t="shared" si="8"/>
        <v>80.56</v>
      </c>
      <c r="BY6" s="22">
        <f t="shared" si="8"/>
        <v>76.55</v>
      </c>
      <c r="BZ6" s="21" t="str">
        <f>IF(BZ7="","",IF(BZ7="-","【-】","【"&amp;SUBSTITUTE(TEXT(BZ7,"#,##0.00"),"-","△")&amp;"】"))</f>
        <v>【97.47】</v>
      </c>
      <c r="CA6" s="22">
        <f>IF(CA7="",NA(),CA7)</f>
        <v>132.33000000000001</v>
      </c>
      <c r="CB6" s="22">
        <f t="shared" ref="CB6:CJ6" si="9">IF(CB7="",NA(),CB7)</f>
        <v>138.05000000000001</v>
      </c>
      <c r="CC6" s="22">
        <f t="shared" si="9"/>
        <v>140.55000000000001</v>
      </c>
      <c r="CD6" s="22">
        <f t="shared" si="9"/>
        <v>144.47</v>
      </c>
      <c r="CE6" s="22">
        <f t="shared" si="9"/>
        <v>143.03</v>
      </c>
      <c r="CF6" s="22">
        <f t="shared" si="9"/>
        <v>231.9</v>
      </c>
      <c r="CG6" s="22">
        <f t="shared" si="9"/>
        <v>234.17</v>
      </c>
      <c r="CH6" s="22">
        <f t="shared" si="9"/>
        <v>257.95</v>
      </c>
      <c r="CI6" s="22">
        <f t="shared" si="9"/>
        <v>260.87</v>
      </c>
      <c r="CJ6" s="22">
        <f t="shared" si="9"/>
        <v>269.25</v>
      </c>
      <c r="CK6" s="21" t="str">
        <f>IF(CK7="","",IF(CK7="-","【-】","【"&amp;SUBSTITUTE(TEXT(CK7,"#,##0.00"),"-","△")&amp;"】"))</f>
        <v>【174.75】</v>
      </c>
      <c r="CL6" s="22">
        <f>IF(CL7="",NA(),CL7)</f>
        <v>36.340000000000003</v>
      </c>
      <c r="CM6" s="22">
        <f t="shared" ref="CM6:CU6" si="10">IF(CM7="",NA(),CM7)</f>
        <v>34.049999999999997</v>
      </c>
      <c r="CN6" s="22">
        <f t="shared" si="10"/>
        <v>33.85</v>
      </c>
      <c r="CO6" s="22">
        <f t="shared" si="10"/>
        <v>36.28</v>
      </c>
      <c r="CP6" s="22">
        <f t="shared" si="10"/>
        <v>33.880000000000003</v>
      </c>
      <c r="CQ6" s="22">
        <f t="shared" si="10"/>
        <v>39.61</v>
      </c>
      <c r="CR6" s="22">
        <f t="shared" si="10"/>
        <v>41.06</v>
      </c>
      <c r="CS6" s="22">
        <f t="shared" si="10"/>
        <v>39.94</v>
      </c>
      <c r="CT6" s="22">
        <f t="shared" si="10"/>
        <v>40.19</v>
      </c>
      <c r="CU6" s="22">
        <f t="shared" si="10"/>
        <v>41.14</v>
      </c>
      <c r="CV6" s="21" t="str">
        <f>IF(CV7="","",IF(CV7="-","【-】","【"&amp;SUBSTITUTE(TEXT(CV7,"#,##0.00"),"-","△")&amp;"】"))</f>
        <v>【59.97】</v>
      </c>
      <c r="CW6" s="22">
        <f>IF(CW7="",NA(),CW7)</f>
        <v>73.73</v>
      </c>
      <c r="CX6" s="22">
        <f t="shared" ref="CX6:DF6" si="11">IF(CX7="",NA(),CX7)</f>
        <v>74.680000000000007</v>
      </c>
      <c r="CY6" s="22">
        <f t="shared" si="11"/>
        <v>73.849999999999994</v>
      </c>
      <c r="CZ6" s="22">
        <f t="shared" si="11"/>
        <v>67.959999999999994</v>
      </c>
      <c r="DA6" s="22">
        <f t="shared" si="11"/>
        <v>74.3</v>
      </c>
      <c r="DB6" s="22">
        <f t="shared" si="11"/>
        <v>72.959999999999994</v>
      </c>
      <c r="DC6" s="22">
        <f t="shared" si="11"/>
        <v>72.42</v>
      </c>
      <c r="DD6" s="22">
        <f t="shared" si="11"/>
        <v>69.41</v>
      </c>
      <c r="DE6" s="22">
        <f t="shared" si="11"/>
        <v>71.52</v>
      </c>
      <c r="DF6" s="22">
        <f t="shared" si="11"/>
        <v>70.42</v>
      </c>
      <c r="DG6" s="21" t="str">
        <f>IF(DG7="","",IF(DG7="-","【-】","【"&amp;SUBSTITUTE(TEXT(DG7,"#,##0.00"),"-","△")&amp;"】"))</f>
        <v>【89.76】</v>
      </c>
      <c r="DH6" s="22">
        <f>IF(DH7="",NA(),DH7)</f>
        <v>62.71</v>
      </c>
      <c r="DI6" s="22">
        <f t="shared" ref="DI6:DQ6" si="12">IF(DI7="",NA(),DI7)</f>
        <v>62.78</v>
      </c>
      <c r="DJ6" s="22">
        <f t="shared" si="12"/>
        <v>61.77</v>
      </c>
      <c r="DK6" s="22">
        <f t="shared" si="12"/>
        <v>61.93</v>
      </c>
      <c r="DL6" s="22">
        <f t="shared" si="12"/>
        <v>62.69</v>
      </c>
      <c r="DM6" s="22">
        <f t="shared" si="12"/>
        <v>54.09</v>
      </c>
      <c r="DN6" s="22">
        <f t="shared" si="12"/>
        <v>52.73</v>
      </c>
      <c r="DO6" s="22">
        <f t="shared" si="12"/>
        <v>53.25</v>
      </c>
      <c r="DP6" s="22">
        <f t="shared" si="12"/>
        <v>53.4</v>
      </c>
      <c r="DQ6" s="22">
        <f t="shared" si="12"/>
        <v>52.14</v>
      </c>
      <c r="DR6" s="21" t="str">
        <f>IF(DR7="","",IF(DR7="-","【-】","【"&amp;SUBSTITUTE(TEXT(DR7,"#,##0.00"),"-","△")&amp;"】"))</f>
        <v>【51.51】</v>
      </c>
      <c r="DS6" s="22">
        <f>IF(DS7="",NA(),DS7)</f>
        <v>55.44</v>
      </c>
      <c r="DT6" s="22">
        <f t="shared" ref="DT6:EB6" si="13">IF(DT7="",NA(),DT7)</f>
        <v>57.26</v>
      </c>
      <c r="DU6" s="22">
        <f t="shared" si="13"/>
        <v>56.69</v>
      </c>
      <c r="DV6" s="22">
        <f t="shared" si="13"/>
        <v>55.66</v>
      </c>
      <c r="DW6" s="22">
        <f t="shared" si="13"/>
        <v>55.08</v>
      </c>
      <c r="DX6" s="22">
        <f t="shared" si="13"/>
        <v>18.68</v>
      </c>
      <c r="DY6" s="22">
        <f t="shared" si="13"/>
        <v>19.91</v>
      </c>
      <c r="DZ6" s="22">
        <f t="shared" si="13"/>
        <v>23.02</v>
      </c>
      <c r="EA6" s="22">
        <f t="shared" si="13"/>
        <v>21.86</v>
      </c>
      <c r="EB6" s="22">
        <f t="shared" si="13"/>
        <v>21.01</v>
      </c>
      <c r="EC6" s="21" t="str">
        <f>IF(EC7="","",IF(EC7="-","【-】","【"&amp;SUBSTITUTE(TEXT(EC7,"#,##0.00"),"-","△")&amp;"】"))</f>
        <v>【23.75】</v>
      </c>
      <c r="ED6" s="22">
        <f>IF(ED7="",NA(),ED7)</f>
        <v>0.28999999999999998</v>
      </c>
      <c r="EE6" s="22">
        <f t="shared" ref="EE6:EM6" si="14">IF(EE7="",NA(),EE7)</f>
        <v>0.5</v>
      </c>
      <c r="EF6" s="21">
        <f t="shared" si="14"/>
        <v>0</v>
      </c>
      <c r="EG6" s="22">
        <f t="shared" si="14"/>
        <v>1.04</v>
      </c>
      <c r="EH6" s="22">
        <f t="shared" si="14"/>
        <v>0.57999999999999996</v>
      </c>
      <c r="EI6" s="22">
        <f t="shared" si="14"/>
        <v>0.32</v>
      </c>
      <c r="EJ6" s="22">
        <f t="shared" si="14"/>
        <v>0.81</v>
      </c>
      <c r="EK6" s="22">
        <f t="shared" si="14"/>
        <v>0.38</v>
      </c>
      <c r="EL6" s="22">
        <f t="shared" si="14"/>
        <v>0.51</v>
      </c>
      <c r="EM6" s="22">
        <f t="shared" si="14"/>
        <v>0.35</v>
      </c>
      <c r="EN6" s="21" t="str">
        <f>IF(EN7="","",IF(EN7="-","【-】","【"&amp;SUBSTITUTE(TEXT(EN7,"#,##0.00"),"-","△")&amp;"】"))</f>
        <v>【0.67】</v>
      </c>
    </row>
    <row r="7" spans="1:144" s="23" customFormat="1" x14ac:dyDescent="0.15">
      <c r="A7" s="15"/>
      <c r="B7" s="24">
        <v>2022</v>
      </c>
      <c r="C7" s="24">
        <v>304069</v>
      </c>
      <c r="D7" s="24">
        <v>46</v>
      </c>
      <c r="E7" s="24">
        <v>1</v>
      </c>
      <c r="F7" s="24">
        <v>0</v>
      </c>
      <c r="G7" s="24">
        <v>1</v>
      </c>
      <c r="H7" s="24" t="s">
        <v>93</v>
      </c>
      <c r="I7" s="24" t="s">
        <v>94</v>
      </c>
      <c r="J7" s="24" t="s">
        <v>95</v>
      </c>
      <c r="K7" s="24" t="s">
        <v>96</v>
      </c>
      <c r="L7" s="24" t="s">
        <v>97</v>
      </c>
      <c r="M7" s="24" t="s">
        <v>98</v>
      </c>
      <c r="N7" s="25" t="s">
        <v>99</v>
      </c>
      <c r="O7" s="25">
        <v>86.1</v>
      </c>
      <c r="P7" s="25">
        <v>62.92</v>
      </c>
      <c r="Q7" s="25">
        <v>2915</v>
      </c>
      <c r="R7" s="25">
        <v>3659</v>
      </c>
      <c r="S7" s="25">
        <v>174.45</v>
      </c>
      <c r="T7" s="25">
        <v>20.97</v>
      </c>
      <c r="U7" s="25">
        <v>2284</v>
      </c>
      <c r="V7" s="25">
        <v>25.25</v>
      </c>
      <c r="W7" s="25">
        <v>90.46</v>
      </c>
      <c r="X7" s="25">
        <v>113.48</v>
      </c>
      <c r="Y7" s="25">
        <v>109.97</v>
      </c>
      <c r="Z7" s="25">
        <v>108.08</v>
      </c>
      <c r="AA7" s="25">
        <v>106.92</v>
      </c>
      <c r="AB7" s="25">
        <v>104.33</v>
      </c>
      <c r="AC7" s="25">
        <v>107.64</v>
      </c>
      <c r="AD7" s="25">
        <v>108.22</v>
      </c>
      <c r="AE7" s="25">
        <v>114.22</v>
      </c>
      <c r="AF7" s="25">
        <v>108.19</v>
      </c>
      <c r="AG7" s="25">
        <v>106.93</v>
      </c>
      <c r="AH7" s="25">
        <v>108.7</v>
      </c>
      <c r="AI7" s="25">
        <v>0</v>
      </c>
      <c r="AJ7" s="25">
        <v>0</v>
      </c>
      <c r="AK7" s="25">
        <v>0</v>
      </c>
      <c r="AL7" s="25">
        <v>0</v>
      </c>
      <c r="AM7" s="25">
        <v>0</v>
      </c>
      <c r="AN7" s="25">
        <v>30.84</v>
      </c>
      <c r="AO7" s="25">
        <v>25.29</v>
      </c>
      <c r="AP7" s="25">
        <v>22.71</v>
      </c>
      <c r="AQ7" s="25">
        <v>6.17</v>
      </c>
      <c r="AR7" s="25">
        <v>20.41</v>
      </c>
      <c r="AS7" s="25">
        <v>1.34</v>
      </c>
      <c r="AT7" s="25">
        <v>2441.54</v>
      </c>
      <c r="AU7" s="25">
        <v>2574.39</v>
      </c>
      <c r="AV7" s="25">
        <v>361.84</v>
      </c>
      <c r="AW7" s="25">
        <v>3277.31</v>
      </c>
      <c r="AX7" s="25">
        <v>3837.21</v>
      </c>
      <c r="AY7" s="25">
        <v>450.54</v>
      </c>
      <c r="AZ7" s="25">
        <v>348.88</v>
      </c>
      <c r="BA7" s="25">
        <v>381.07</v>
      </c>
      <c r="BB7" s="25">
        <v>367.4</v>
      </c>
      <c r="BC7" s="25">
        <v>345.42</v>
      </c>
      <c r="BD7" s="25">
        <v>252.29</v>
      </c>
      <c r="BE7" s="25">
        <v>23.67</v>
      </c>
      <c r="BF7" s="25">
        <v>18.559999999999999</v>
      </c>
      <c r="BG7" s="25">
        <v>12.25</v>
      </c>
      <c r="BH7" s="25">
        <v>114.12</v>
      </c>
      <c r="BI7" s="25">
        <v>150.12</v>
      </c>
      <c r="BJ7" s="25">
        <v>496.56</v>
      </c>
      <c r="BK7" s="25">
        <v>540.38</v>
      </c>
      <c r="BL7" s="25">
        <v>556.47</v>
      </c>
      <c r="BM7" s="25">
        <v>564.99</v>
      </c>
      <c r="BN7" s="25">
        <v>631.39</v>
      </c>
      <c r="BO7" s="25">
        <v>268.07</v>
      </c>
      <c r="BP7" s="25">
        <v>116.19</v>
      </c>
      <c r="BQ7" s="25">
        <v>111.63</v>
      </c>
      <c r="BR7" s="25">
        <v>109.54</v>
      </c>
      <c r="BS7" s="25">
        <v>107.39</v>
      </c>
      <c r="BT7" s="25">
        <v>104.88</v>
      </c>
      <c r="BU7" s="25">
        <v>84.9</v>
      </c>
      <c r="BV7" s="25">
        <v>83.22</v>
      </c>
      <c r="BW7" s="25">
        <v>78.67</v>
      </c>
      <c r="BX7" s="25">
        <v>80.56</v>
      </c>
      <c r="BY7" s="25">
        <v>76.55</v>
      </c>
      <c r="BZ7" s="25">
        <v>97.47</v>
      </c>
      <c r="CA7" s="25">
        <v>132.33000000000001</v>
      </c>
      <c r="CB7" s="25">
        <v>138.05000000000001</v>
      </c>
      <c r="CC7" s="25">
        <v>140.55000000000001</v>
      </c>
      <c r="CD7" s="25">
        <v>144.47</v>
      </c>
      <c r="CE7" s="25">
        <v>143.03</v>
      </c>
      <c r="CF7" s="25">
        <v>231.9</v>
      </c>
      <c r="CG7" s="25">
        <v>234.17</v>
      </c>
      <c r="CH7" s="25">
        <v>257.95</v>
      </c>
      <c r="CI7" s="25">
        <v>260.87</v>
      </c>
      <c r="CJ7" s="25">
        <v>269.25</v>
      </c>
      <c r="CK7" s="25">
        <v>174.75</v>
      </c>
      <c r="CL7" s="25">
        <v>36.340000000000003</v>
      </c>
      <c r="CM7" s="25">
        <v>34.049999999999997</v>
      </c>
      <c r="CN7" s="25">
        <v>33.85</v>
      </c>
      <c r="CO7" s="25">
        <v>36.28</v>
      </c>
      <c r="CP7" s="25">
        <v>33.880000000000003</v>
      </c>
      <c r="CQ7" s="25">
        <v>39.61</v>
      </c>
      <c r="CR7" s="25">
        <v>41.06</v>
      </c>
      <c r="CS7" s="25">
        <v>39.94</v>
      </c>
      <c r="CT7" s="25">
        <v>40.19</v>
      </c>
      <c r="CU7" s="25">
        <v>41.14</v>
      </c>
      <c r="CV7" s="25">
        <v>59.97</v>
      </c>
      <c r="CW7" s="25">
        <v>73.73</v>
      </c>
      <c r="CX7" s="25">
        <v>74.680000000000007</v>
      </c>
      <c r="CY7" s="25">
        <v>73.849999999999994</v>
      </c>
      <c r="CZ7" s="25">
        <v>67.959999999999994</v>
      </c>
      <c r="DA7" s="25">
        <v>74.3</v>
      </c>
      <c r="DB7" s="25">
        <v>72.959999999999994</v>
      </c>
      <c r="DC7" s="25">
        <v>72.42</v>
      </c>
      <c r="DD7" s="25">
        <v>69.41</v>
      </c>
      <c r="DE7" s="25">
        <v>71.52</v>
      </c>
      <c r="DF7" s="25">
        <v>70.42</v>
      </c>
      <c r="DG7" s="25">
        <v>89.76</v>
      </c>
      <c r="DH7" s="25">
        <v>62.71</v>
      </c>
      <c r="DI7" s="25">
        <v>62.78</v>
      </c>
      <c r="DJ7" s="25">
        <v>61.77</v>
      </c>
      <c r="DK7" s="25">
        <v>61.93</v>
      </c>
      <c r="DL7" s="25">
        <v>62.69</v>
      </c>
      <c r="DM7" s="25">
        <v>54.09</v>
      </c>
      <c r="DN7" s="25">
        <v>52.73</v>
      </c>
      <c r="DO7" s="25">
        <v>53.25</v>
      </c>
      <c r="DP7" s="25">
        <v>53.4</v>
      </c>
      <c r="DQ7" s="25">
        <v>52.14</v>
      </c>
      <c r="DR7" s="25">
        <v>51.51</v>
      </c>
      <c r="DS7" s="25">
        <v>55.44</v>
      </c>
      <c r="DT7" s="25">
        <v>57.26</v>
      </c>
      <c r="DU7" s="25">
        <v>56.69</v>
      </c>
      <c r="DV7" s="25">
        <v>55.66</v>
      </c>
      <c r="DW7" s="25">
        <v>55.08</v>
      </c>
      <c r="DX7" s="25">
        <v>18.68</v>
      </c>
      <c r="DY7" s="25">
        <v>19.91</v>
      </c>
      <c r="DZ7" s="25">
        <v>23.02</v>
      </c>
      <c r="EA7" s="25">
        <v>21.86</v>
      </c>
      <c r="EB7" s="25">
        <v>21.01</v>
      </c>
      <c r="EC7" s="25">
        <v>23.75</v>
      </c>
      <c r="ED7" s="25">
        <v>0.28999999999999998</v>
      </c>
      <c r="EE7" s="25">
        <v>0.5</v>
      </c>
      <c r="EF7" s="25">
        <v>0</v>
      </c>
      <c r="EG7" s="25">
        <v>1.04</v>
      </c>
      <c r="EH7" s="25">
        <v>0.57999999999999996</v>
      </c>
      <c r="EI7" s="25">
        <v>0.32</v>
      </c>
      <c r="EJ7" s="25">
        <v>0.81</v>
      </c>
      <c r="EK7" s="25">
        <v>0.38</v>
      </c>
      <c r="EL7" s="25">
        <v>0.51</v>
      </c>
      <c r="EM7" s="25">
        <v>0.35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haza_y02</cp:lastModifiedBy>
  <dcterms:created xsi:type="dcterms:W3CDTF">2023-12-05T00:58:29Z</dcterms:created>
  <dcterms:modified xsi:type="dcterms:W3CDTF">2024-01-23T02:57:19Z</dcterms:modified>
  <cp:category/>
</cp:coreProperties>
</file>