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4HZZS2MdeyG1CbsfXoRnLn1nkAhwbGLpsgl8Cz7tWndU/VEQNDQ0C+uDFXCN/tX0C3SD0J/UoYHhiKDhxxoqg==" workbookSaltValue="h6s+7JGCskOwDJrB2qwNY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<sst xmlns="http://schemas.openxmlformats.org/spreadsheetml/2006/main" count="236" uniqueCount="119">
  <si>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</si>
  <si>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</si>
  <si>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</si>
  <si>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</si>
  <si>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</si>
  <si>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</si>
  <si>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</si>
  <si>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</si>
  <si>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</si>
  <si>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</si>
  <si>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</si>
  <si>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</si>
  <si>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</si>
  <si>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</si>
  <si>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</si>
  <si>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</si>
  <si>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</si>
  <si>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</si>
  <si>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</si>
  <si>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</si>
  <si>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</si>
  <si>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</si>
  <si>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</si>
  <si>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</si>
  <si>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</si>
  <si>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</si>
  <si>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</si>
  <si>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</si>
  <si>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</si>
  <si>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</si>
  <si>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</si>
  <si>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</si>
  <si>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</si>
  <si>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</si>
  <si>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</si>
  <si>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</si>
  <si>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</si>
  <si>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</si>
  <si>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</si>
  <si>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</si>
  <si>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</si>
  <si>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</si>
  <si>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</si>
  <si>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</si>
  <si>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</si>
  <si>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</si>
  <si>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</si>
  <si>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</si>
  <si>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</si>
  <si>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</si>
  <si>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</si>
  <si>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</si>
  <si>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</si>
  <si>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</si>
  <si>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</si>
  <si>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</si>
  <si>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</si>
  <si>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</si>
  <si>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</si>
  <si>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</si>
  <si>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</si>
  <si>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</si>
  <si>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</si>
  <si>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</si>
  <si>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</si>
  <si>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</si>
  <si>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</si>
  <si>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</si>
  <si>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</si>
  <si>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</si>
  <si>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</si>
  <si>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</si>
  <si>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</si>
  <si>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</si>
  <si>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</si>
  <si>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</si>
  <si>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</si>
  <si>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</si>
  <si>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</si>
  <si>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</si>
  <si>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</si>
  <si>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</si>
  <si>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</si>
  <si>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</si>
  <si>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</si>
  <si>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</si>
  <si>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</si>
  <si>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</si>
  <si>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</si>
  <si>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</si>
  <si>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</si>
  <si>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</si>
  <si>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</si>
  <si>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</si>
  <si>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</si>
  <si>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</si>
  <si>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</si>
  <si>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</si>
  <si>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</si>
  <si>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</si>
  <si>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</si>
  <si>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</si>
  <si>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</si>
  <si>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</si>
  <si>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</si>
  <si>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</si>
  <si>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</si>
  <si>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</si>
  <si>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</si>
  <si>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</si>
  <si>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</si>
  <si>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</si>
  <si>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</si>
  <si>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</si>
  <si>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</si>
  <si>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</si>
  <si>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</si>
  <si>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処理施設、管渠についてもまだ２０年を経過していないが、今後老朽調査も視野に入れて行かなければならない。</t>
    <rPh sb="0" eb="2">
      <t>ショリ</t>
    </rPh>
    <rPh sb="2" eb="4">
      <t>シセツ</t>
    </rPh>
    <rPh sb="5" eb="7">
      <t>カンキョ</t>
    </rPh>
    <rPh sb="16" eb="17">
      <t>ネン</t>
    </rPh>
    <rPh sb="18" eb="20">
      <t>ケイカ</t>
    </rPh>
    <rPh sb="27" eb="29">
      <t>コンゴ</t>
    </rPh>
    <rPh sb="29" eb="31">
      <t>ロウキュウ</t>
    </rPh>
    <rPh sb="31" eb="33">
      <t>チョウサ</t>
    </rPh>
    <rPh sb="34" eb="36">
      <t>シヤ</t>
    </rPh>
    <rPh sb="37" eb="38">
      <t>イ</t>
    </rPh>
    <rPh sb="40" eb="41">
      <t>イ</t>
    </rPh>
    <phoneticPr fontId="4"/>
  </si>
  <si>
    <t>下水道事業（林業集落排水）については、令和３年度にも修繕費用の投資があった為に①収益的収支比率が更に下がっている。④企業債残高対事業規模比率は地方債現在高合計を一般会計で負担している。⑤経費回収率は、今回も数値は僅かだが下がっている。⑥汚水処理原価は数値が上昇している。⑦施設利用率は前年と変わらず。⑧水洗化率は100％である。全体として、全ての指標において全国平均及び類似団体平均値と比較して良好な数値にある。しかし、収益的収支比率等の数値が顕著に悪くなることが比較分析表で分かる。</t>
    <rPh sb="0" eb="3">
      <t>ゲスイドウ</t>
    </rPh>
    <rPh sb="3" eb="5">
      <t>ジギョウ</t>
    </rPh>
    <rPh sb="6" eb="8">
      <t>リンギョウ</t>
    </rPh>
    <rPh sb="8" eb="10">
      <t>シュウラク</t>
    </rPh>
    <rPh sb="10" eb="12">
      <t>ハイスイ</t>
    </rPh>
    <rPh sb="19" eb="20">
      <t>レイ</t>
    </rPh>
    <rPh sb="20" eb="21">
      <t>ワ</t>
    </rPh>
    <rPh sb="22" eb="23">
      <t>ネン</t>
    </rPh>
    <rPh sb="23" eb="24">
      <t>ド</t>
    </rPh>
    <rPh sb="26" eb="28">
      <t>シュウゼン</t>
    </rPh>
    <rPh sb="28" eb="30">
      <t>ヒヨウ</t>
    </rPh>
    <rPh sb="31" eb="33">
      <t>トウシ</t>
    </rPh>
    <rPh sb="37" eb="38">
      <t>タメ</t>
    </rPh>
    <rPh sb="40" eb="43">
      <t>シュウエキテキ</t>
    </rPh>
    <rPh sb="43" eb="45">
      <t>シュウシ</t>
    </rPh>
    <rPh sb="45" eb="47">
      <t>ヒリツ</t>
    </rPh>
    <rPh sb="48" eb="49">
      <t>サラ</t>
    </rPh>
    <rPh sb="50" eb="51">
      <t>サ</t>
    </rPh>
    <rPh sb="58" eb="60">
      <t>キギョウ</t>
    </rPh>
    <rPh sb="60" eb="61">
      <t>サイ</t>
    </rPh>
    <rPh sb="106" eb="107">
      <t>ワズ</t>
    </rPh>
    <rPh sb="110" eb="111">
      <t>サ</t>
    </rPh>
    <rPh sb="142" eb="144">
      <t>ゼンネン</t>
    </rPh>
    <rPh sb="145" eb="146">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</si>
</sst>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45-4953-ACDA-298A7E2F3DEA}"/>
            </c:ext>
          </c:extLst>
        </c:ser>
        <c:dLbls>
          <c:showLegendKey val="0"/>
          <c:showVal val="0"/>
          <c:showCatName val="0"/>
          <c:showSerName val="0"/>
          <c:showPercent val="0"/>
          <c:showBubbleSize val="0"/>
        </c:dLbls>
        <c:gapWidth val="150"/>
        <c:axId val="84271488"/>
        <c:axId val="842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45-4953-ACDA-298A7E2F3DEA}"/>
            </c:ext>
          </c:extLst>
        </c:ser>
        <c:dLbls>
          <c:showLegendKey val="0"/>
          <c:showVal val="0"/>
          <c:showCatName val="0"/>
          <c:showSerName val="0"/>
          <c:showPercent val="0"/>
          <c:showBubbleSize val="0"/>
        </c:dLbls>
        <c:marker val="1"/>
        <c:smooth val="0"/>
        <c:axId val="84271488"/>
        <c:axId val="84273408"/>
      </c:lineChart>
      <c:dateAx>
        <c:axId val="84271488"/>
        <c:scaling>
          <c:orientation val="minMax"/>
        </c:scaling>
        <c:delete val="1"/>
        <c:axPos val="b"/>
        <c:numFmt formatCode="&quot;H&quot;yy" sourceLinked="1"/>
        <c:majorTickMark val="none"/>
        <c:minorTickMark val="none"/>
        <c:tickLblPos val="none"/>
        <c:crossAx val="84273408"/>
        <c:crosses val="autoZero"/>
        <c:auto val="1"/>
        <c:lblOffset val="100"/>
        <c:baseTimeUnit val="years"/>
      </c:dateAx>
      <c:valAx>
        <c:axId val="842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60.61</c:v>
                </c:pt>
                <c:pt idx="1">
                  <c:v>60.61</c:v>
                </c:pt>
                <c:pt idx="2">
                  <c:v>60.61</c:v>
                </c:pt>
                <c:pt idx="3">
                  <c:v>78.790000000000006</c:v>
                </c:pt>
                <c:pt idx="4">
                  <c:v>78.790000000000006</c:v>
                </c:pt>
              </c:numCache>
            </c:numRef>
          </c:val>
          <c:extLst xmlns:c16r2="http://schemas.microsoft.com/office/drawing/2015/06/chart">
            <c:ext xmlns:c16="http://schemas.microsoft.com/office/drawing/2014/chart" uri="{C3380CC4-5D6E-409C-BE32-E72D297353CC}">
              <c16:uniqueId val="{00000000-7F38-4322-A983-C07E210897D1}"/>
            </c:ext>
          </c:extLst>
        </c:ser>
        <c:dLbls>
          <c:showLegendKey val="0"/>
          <c:showVal val="0"/>
          <c:showCatName val="0"/>
          <c:showSerName val="0"/>
          <c:showPercent val="0"/>
          <c:showBubbleSize val="0"/>
        </c:dLbls>
        <c:gapWidth val="150"/>
        <c:axId val="100114816"/>
        <c:axId val="10011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xmlns:c16r2="http://schemas.microsoft.com/office/drawing/2015/06/chart">
            <c:ext xmlns:c16="http://schemas.microsoft.com/office/drawing/2014/chart" uri="{C3380CC4-5D6E-409C-BE32-E72D297353CC}">
              <c16:uniqueId val="{00000001-7F38-4322-A983-C07E210897D1}"/>
            </c:ext>
          </c:extLst>
        </c:ser>
        <c:dLbls>
          <c:showLegendKey val="0"/>
          <c:showVal val="0"/>
          <c:showCatName val="0"/>
          <c:showSerName val="0"/>
          <c:showPercent val="0"/>
          <c:showBubbleSize val="0"/>
        </c:dLbls>
        <c:marker val="1"/>
        <c:smooth val="0"/>
        <c:axId val="100114816"/>
        <c:axId val="100116736"/>
      </c:lineChart>
      <c:dateAx>
        <c:axId val="100114816"/>
        <c:scaling>
          <c:orientation val="minMax"/>
        </c:scaling>
        <c:delete val="1"/>
        <c:axPos val="b"/>
        <c:numFmt formatCode="&quot;H&quot;yy" sourceLinked="1"/>
        <c:majorTickMark val="none"/>
        <c:minorTickMark val="none"/>
        <c:tickLblPos val="none"/>
        <c:crossAx val="100116736"/>
        <c:crosses val="autoZero"/>
        <c:auto val="1"/>
        <c:lblOffset val="100"/>
        <c:baseTimeUnit val="years"/>
      </c:dateAx>
      <c:valAx>
        <c:axId val="1001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957-46C1-9DC0-2D3CF8223ADB}"/>
            </c:ext>
          </c:extLst>
        </c:ser>
        <c:dLbls>
          <c:showLegendKey val="0"/>
          <c:showVal val="0"/>
          <c:showCatName val="0"/>
          <c:showSerName val="0"/>
          <c:showPercent val="0"/>
          <c:showBubbleSize val="0"/>
        </c:dLbls>
        <c:gapWidth val="150"/>
        <c:axId val="100221696"/>
        <c:axId val="1002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xmlns:c16r2="http://schemas.microsoft.com/office/drawing/2015/06/chart">
            <c:ext xmlns:c16="http://schemas.microsoft.com/office/drawing/2014/chart" uri="{C3380CC4-5D6E-409C-BE32-E72D297353CC}">
              <c16:uniqueId val="{00000001-5957-46C1-9DC0-2D3CF8223ADB}"/>
            </c:ext>
          </c:extLst>
        </c:ser>
        <c:dLbls>
          <c:showLegendKey val="0"/>
          <c:showVal val="0"/>
          <c:showCatName val="0"/>
          <c:showSerName val="0"/>
          <c:showPercent val="0"/>
          <c:showBubbleSize val="0"/>
        </c:dLbls>
        <c:marker val="1"/>
        <c:smooth val="0"/>
        <c:axId val="100221696"/>
        <c:axId val="100223616"/>
      </c:lineChart>
      <c:dateAx>
        <c:axId val="100221696"/>
        <c:scaling>
          <c:orientation val="minMax"/>
        </c:scaling>
        <c:delete val="1"/>
        <c:axPos val="b"/>
        <c:numFmt formatCode="&quot;H&quot;yy" sourceLinked="1"/>
        <c:majorTickMark val="none"/>
        <c:minorTickMark val="none"/>
        <c:tickLblPos val="none"/>
        <c:crossAx val="100223616"/>
        <c:crosses val="autoZero"/>
        <c:auto val="1"/>
        <c:lblOffset val="100"/>
        <c:baseTimeUnit val="years"/>
      </c:dateAx>
      <c:valAx>
        <c:axId val="1002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76.849999999999994</c:v>
                </c:pt>
                <c:pt idx="1">
                  <c:v>70.099999999999994</c:v>
                </c:pt>
                <c:pt idx="2">
                  <c:v>69.5</c:v>
                </c:pt>
                <c:pt idx="3">
                  <c:v>64.08</c:v>
                </c:pt>
                <c:pt idx="4">
                  <c:v>62.09</c:v>
                </c:pt>
              </c:numCache>
            </c:numRef>
          </c:val>
          <c:extLst xmlns:c16r2="http://schemas.microsoft.com/office/drawing/2015/06/chart">
            <c:ext xmlns:c16="http://schemas.microsoft.com/office/drawing/2014/chart" uri="{C3380CC4-5D6E-409C-BE32-E72D297353CC}">
              <c16:uniqueId val="{00000000-6DE5-4064-8040-BBC75A47458F}"/>
            </c:ext>
          </c:extLst>
        </c:ser>
        <c:dLbls>
          <c:showLegendKey val="0"/>
          <c:showVal val="0"/>
          <c:showCatName val="0"/>
          <c:showSerName val="0"/>
          <c:showPercent val="0"/>
          <c:showBubbleSize val="0"/>
        </c:dLbls>
        <c:gapWidth val="150"/>
        <c:axId val="86876928"/>
        <c:axId val="868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E5-4064-8040-BBC75A47458F}"/>
            </c:ext>
          </c:extLst>
        </c:ser>
        <c:dLbls>
          <c:showLegendKey val="0"/>
          <c:showVal val="0"/>
          <c:showCatName val="0"/>
          <c:showSerName val="0"/>
          <c:showPercent val="0"/>
          <c:showBubbleSize val="0"/>
        </c:dLbls>
        <c:marker val="1"/>
        <c:smooth val="0"/>
        <c:axId val="86876928"/>
        <c:axId val="86878848"/>
      </c:lineChart>
      <c:dateAx>
        <c:axId val="86876928"/>
        <c:scaling>
          <c:orientation val="minMax"/>
        </c:scaling>
        <c:delete val="1"/>
        <c:axPos val="b"/>
        <c:numFmt formatCode="&quot;H&quot;yy" sourceLinked="1"/>
        <c:majorTickMark val="none"/>
        <c:minorTickMark val="none"/>
        <c:tickLblPos val="none"/>
        <c:crossAx val="86878848"/>
        <c:crosses val="autoZero"/>
        <c:auto val="1"/>
        <c:lblOffset val="100"/>
        <c:baseTimeUnit val="years"/>
      </c:dateAx>
      <c:valAx>
        <c:axId val="868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5-4044-B51B-B84E1A4B8497}"/>
            </c:ext>
          </c:extLst>
        </c:ser>
        <c:dLbls>
          <c:showLegendKey val="0"/>
          <c:showVal val="0"/>
          <c:showCatName val="0"/>
          <c:showSerName val="0"/>
          <c:showPercent val="0"/>
          <c:showBubbleSize val="0"/>
        </c:dLbls>
        <c:gapWidth val="150"/>
        <c:axId val="86983808"/>
        <c:axId val="869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5-4044-B51B-B84E1A4B8497}"/>
            </c:ext>
          </c:extLst>
        </c:ser>
        <c:dLbls>
          <c:showLegendKey val="0"/>
          <c:showVal val="0"/>
          <c:showCatName val="0"/>
          <c:showSerName val="0"/>
          <c:showPercent val="0"/>
          <c:showBubbleSize val="0"/>
        </c:dLbls>
        <c:marker val="1"/>
        <c:smooth val="0"/>
        <c:axId val="86983808"/>
        <c:axId val="86985728"/>
      </c:lineChart>
      <c:dateAx>
        <c:axId val="86983808"/>
        <c:scaling>
          <c:orientation val="minMax"/>
        </c:scaling>
        <c:delete val="1"/>
        <c:axPos val="b"/>
        <c:numFmt formatCode="&quot;H&quot;yy" sourceLinked="1"/>
        <c:majorTickMark val="none"/>
        <c:minorTickMark val="none"/>
        <c:tickLblPos val="none"/>
        <c:crossAx val="86985728"/>
        <c:crosses val="autoZero"/>
        <c:auto val="1"/>
        <c:lblOffset val="100"/>
        <c:baseTimeUnit val="years"/>
      </c:dateAx>
      <c:valAx>
        <c:axId val="869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2D-4497-B09D-4E7B5422979B}"/>
            </c:ext>
          </c:extLst>
        </c:ser>
        <c:dLbls>
          <c:showLegendKey val="0"/>
          <c:showVal val="0"/>
          <c:showCatName val="0"/>
          <c:showSerName val="0"/>
          <c:showPercent val="0"/>
          <c:showBubbleSize val="0"/>
        </c:dLbls>
        <c:gapWidth val="150"/>
        <c:axId val="99552256"/>
        <c:axId val="99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2D-4497-B09D-4E7B5422979B}"/>
            </c:ext>
          </c:extLst>
        </c:ser>
        <c:dLbls>
          <c:showLegendKey val="0"/>
          <c:showVal val="0"/>
          <c:showCatName val="0"/>
          <c:showSerName val="0"/>
          <c:showPercent val="0"/>
          <c:showBubbleSize val="0"/>
        </c:dLbls>
        <c:marker val="1"/>
        <c:smooth val="0"/>
        <c:axId val="99552256"/>
        <c:axId val="99558528"/>
      </c:lineChart>
      <c:dateAx>
        <c:axId val="99552256"/>
        <c:scaling>
          <c:orientation val="minMax"/>
        </c:scaling>
        <c:delete val="1"/>
        <c:axPos val="b"/>
        <c:numFmt formatCode="&quot;H&quot;yy" sourceLinked="1"/>
        <c:majorTickMark val="none"/>
        <c:minorTickMark val="none"/>
        <c:tickLblPos val="none"/>
        <c:crossAx val="99558528"/>
        <c:crosses val="autoZero"/>
        <c:auto val="1"/>
        <c:lblOffset val="100"/>
        <c:baseTimeUnit val="years"/>
      </c:dateAx>
      <c:valAx>
        <c:axId val="99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99-446F-BA3D-F9B2A2DAE8D3}"/>
            </c:ext>
          </c:extLst>
        </c:ser>
        <c:dLbls>
          <c:showLegendKey val="0"/>
          <c:showVal val="0"/>
          <c:showCatName val="0"/>
          <c:showSerName val="0"/>
          <c:showPercent val="0"/>
          <c:showBubbleSize val="0"/>
        </c:dLbls>
        <c:gapWidth val="150"/>
        <c:axId val="99590144"/>
        <c:axId val="995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99-446F-BA3D-F9B2A2DAE8D3}"/>
            </c:ext>
          </c:extLst>
        </c:ser>
        <c:dLbls>
          <c:showLegendKey val="0"/>
          <c:showVal val="0"/>
          <c:showCatName val="0"/>
          <c:showSerName val="0"/>
          <c:showPercent val="0"/>
          <c:showBubbleSize val="0"/>
        </c:dLbls>
        <c:marker val="1"/>
        <c:smooth val="0"/>
        <c:axId val="99590144"/>
        <c:axId val="99592064"/>
      </c:lineChart>
      <c:dateAx>
        <c:axId val="99590144"/>
        <c:scaling>
          <c:orientation val="minMax"/>
        </c:scaling>
        <c:delete val="1"/>
        <c:axPos val="b"/>
        <c:numFmt formatCode="&quot;H&quot;yy" sourceLinked="1"/>
        <c:majorTickMark val="none"/>
        <c:minorTickMark val="none"/>
        <c:tickLblPos val="none"/>
        <c:crossAx val="99592064"/>
        <c:crosses val="autoZero"/>
        <c:auto val="1"/>
        <c:lblOffset val="100"/>
        <c:baseTimeUnit val="years"/>
      </c:dateAx>
      <c:valAx>
        <c:axId val="995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7C-4209-A246-FB7DE26E7AF1}"/>
            </c:ext>
          </c:extLst>
        </c:ser>
        <c:dLbls>
          <c:showLegendKey val="0"/>
          <c:showVal val="0"/>
          <c:showCatName val="0"/>
          <c:showSerName val="0"/>
          <c:showPercent val="0"/>
          <c:showBubbleSize val="0"/>
        </c:dLbls>
        <c:gapWidth val="150"/>
        <c:axId val="99635968"/>
        <c:axId val="99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7C-4209-A246-FB7DE26E7AF1}"/>
            </c:ext>
          </c:extLst>
        </c:ser>
        <c:dLbls>
          <c:showLegendKey val="0"/>
          <c:showVal val="0"/>
          <c:showCatName val="0"/>
          <c:showSerName val="0"/>
          <c:showPercent val="0"/>
          <c:showBubbleSize val="0"/>
        </c:dLbls>
        <c:marker val="1"/>
        <c:smooth val="0"/>
        <c:axId val="99635968"/>
        <c:axId val="99637888"/>
      </c:lineChart>
      <c:dateAx>
        <c:axId val="99635968"/>
        <c:scaling>
          <c:orientation val="minMax"/>
        </c:scaling>
        <c:delete val="1"/>
        <c:axPos val="b"/>
        <c:numFmt formatCode="&quot;H&quot;yy" sourceLinked="1"/>
        <c:majorTickMark val="none"/>
        <c:minorTickMark val="none"/>
        <c:tickLblPos val="none"/>
        <c:crossAx val="99637888"/>
        <c:crosses val="autoZero"/>
        <c:auto val="1"/>
        <c:lblOffset val="100"/>
        <c:baseTimeUnit val="years"/>
      </c:dateAx>
      <c:valAx>
        <c:axId val="99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14-44AE-BA47-E7B53A1C128D}"/>
            </c:ext>
          </c:extLst>
        </c:ser>
        <c:dLbls>
          <c:showLegendKey val="0"/>
          <c:showVal val="0"/>
          <c:showCatName val="0"/>
          <c:showSerName val="0"/>
          <c:showPercent val="0"/>
          <c:showBubbleSize val="0"/>
        </c:dLbls>
        <c:gapWidth val="150"/>
        <c:axId val="99655040"/>
        <c:axId val="996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xmlns:c16r2="http://schemas.microsoft.com/office/drawing/2015/06/chart">
            <c:ext xmlns:c16="http://schemas.microsoft.com/office/drawing/2014/chart" uri="{C3380CC4-5D6E-409C-BE32-E72D297353CC}">
              <c16:uniqueId val="{00000001-4D14-44AE-BA47-E7B53A1C128D}"/>
            </c:ext>
          </c:extLst>
        </c:ser>
        <c:dLbls>
          <c:showLegendKey val="0"/>
          <c:showVal val="0"/>
          <c:showCatName val="0"/>
          <c:showSerName val="0"/>
          <c:showPercent val="0"/>
          <c:showBubbleSize val="0"/>
        </c:dLbls>
        <c:marker val="1"/>
        <c:smooth val="0"/>
        <c:axId val="99655040"/>
        <c:axId val="99673600"/>
      </c:lineChart>
      <c:dateAx>
        <c:axId val="99655040"/>
        <c:scaling>
          <c:orientation val="minMax"/>
        </c:scaling>
        <c:delete val="1"/>
        <c:axPos val="b"/>
        <c:numFmt formatCode="&quot;H&quot;yy" sourceLinked="1"/>
        <c:majorTickMark val="none"/>
        <c:minorTickMark val="none"/>
        <c:tickLblPos val="none"/>
        <c:crossAx val="99673600"/>
        <c:crosses val="autoZero"/>
        <c:auto val="1"/>
        <c:lblOffset val="100"/>
        <c:baseTimeUnit val="years"/>
      </c:dateAx>
      <c:valAx>
        <c:axId val="996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56.15</c:v>
                </c:pt>
                <c:pt idx="1">
                  <c:v>47.53</c:v>
                </c:pt>
                <c:pt idx="2">
                  <c:v>46.83</c:v>
                </c:pt>
                <c:pt idx="3">
                  <c:v>40.93</c:v>
                </c:pt>
                <c:pt idx="4">
                  <c:v>38.71</c:v>
                </c:pt>
              </c:numCache>
            </c:numRef>
          </c:val>
          <c:extLst xmlns:c16r2="http://schemas.microsoft.com/office/drawing/2015/06/chart">
            <c:ext xmlns:c16="http://schemas.microsoft.com/office/drawing/2014/chart" uri="{C3380CC4-5D6E-409C-BE32-E72D297353CC}">
              <c16:uniqueId val="{00000000-B5A5-4B3E-B08A-AFDCBD6657B2}"/>
            </c:ext>
          </c:extLst>
        </c:ser>
        <c:dLbls>
          <c:showLegendKey val="0"/>
          <c:showVal val="0"/>
          <c:showCatName val="0"/>
          <c:showSerName val="0"/>
          <c:showPercent val="0"/>
          <c:showBubbleSize val="0"/>
        </c:dLbls>
        <c:gapWidth val="150"/>
        <c:axId val="99713024"/>
        <c:axId val="997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xmlns:c16r2="http://schemas.microsoft.com/office/drawing/2015/06/chart">
            <c:ext xmlns:c16="http://schemas.microsoft.com/office/drawing/2014/chart" uri="{C3380CC4-5D6E-409C-BE32-E72D297353CC}">
              <c16:uniqueId val="{00000001-B5A5-4B3E-B08A-AFDCBD6657B2}"/>
            </c:ext>
          </c:extLst>
        </c:ser>
        <c:dLbls>
          <c:showLegendKey val="0"/>
          <c:showVal val="0"/>
          <c:showCatName val="0"/>
          <c:showSerName val="0"/>
          <c:showPercent val="0"/>
          <c:showBubbleSize val="0"/>
        </c:dLbls>
        <c:marker val="1"/>
        <c:smooth val="0"/>
        <c:axId val="99713024"/>
        <c:axId val="99714944"/>
      </c:lineChart>
      <c:dateAx>
        <c:axId val="99713024"/>
        <c:scaling>
          <c:orientation val="minMax"/>
        </c:scaling>
        <c:delete val="1"/>
        <c:axPos val="b"/>
        <c:numFmt formatCode="&quot;H&quot;yy" sourceLinked="1"/>
        <c:majorTickMark val="none"/>
        <c:minorTickMark val="none"/>
        <c:tickLblPos val="none"/>
        <c:crossAx val="99714944"/>
        <c:crosses val="autoZero"/>
        <c:auto val="1"/>
        <c:lblOffset val="100"/>
        <c:baseTimeUnit val="years"/>
      </c:dateAx>
      <c:valAx>
        <c:axId val="99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383.61</c:v>
                </c:pt>
                <c:pt idx="1">
                  <c:v>469.31</c:v>
                </c:pt>
                <c:pt idx="2">
                  <c:v>468.69</c:v>
                </c:pt>
                <c:pt idx="3">
                  <c:v>555.85</c:v>
                </c:pt>
                <c:pt idx="4">
                  <c:v>580.97</c:v>
                </c:pt>
              </c:numCache>
            </c:numRef>
          </c:val>
          <c:extLst xmlns:c16r2="http://schemas.microsoft.com/office/drawing/2015/06/chart">
            <c:ext xmlns:c16="http://schemas.microsoft.com/office/drawing/2014/chart" uri="{C3380CC4-5D6E-409C-BE32-E72D297353CC}">
              <c16:uniqueId val="{00000000-D12C-448F-B6B2-3D15C0FDB9F1}"/>
            </c:ext>
          </c:extLst>
        </c:ser>
        <c:dLbls>
          <c:showLegendKey val="0"/>
          <c:showVal val="0"/>
          <c:showCatName val="0"/>
          <c:showSerName val="0"/>
          <c:showPercent val="0"/>
          <c:showBubbleSize val="0"/>
        </c:dLbls>
        <c:gapWidth val="150"/>
        <c:axId val="100077568"/>
        <c:axId val="1000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xmlns:c16r2="http://schemas.microsoft.com/office/drawing/2015/06/chart">
            <c:ext xmlns:c16="http://schemas.microsoft.com/office/drawing/2014/chart" uri="{C3380CC4-5D6E-409C-BE32-E72D297353CC}">
              <c16:uniqueId val="{00000001-D12C-448F-B6B2-3D15C0FDB9F1}"/>
            </c:ext>
          </c:extLst>
        </c:ser>
        <c:dLbls>
          <c:showLegendKey val="0"/>
          <c:showVal val="0"/>
          <c:showCatName val="0"/>
          <c:showSerName val="0"/>
          <c:showPercent val="0"/>
          <c:showBubbleSize val="0"/>
        </c:dLbls>
        <c:marker val="1"/>
        <c:smooth val="0"/>
        <c:axId val="100077568"/>
        <c:axId val="100079488"/>
      </c:lineChart>
      <c:dateAx>
        <c:axId val="100077568"/>
        <c:scaling>
          <c:orientation val="minMax"/>
        </c:scaling>
        <c:delete val="1"/>
        <c:axPos val="b"/>
        <c:numFmt formatCode="&quot;H&quot;yy" sourceLinked="1"/>
        <c:majorTickMark val="none"/>
        <c:minorTickMark val="none"/>
        <c:tickLblPos val="none"/>
        <c:crossAx val="100079488"/>
        <c:crosses val="autoZero"/>
        <c:auto val="1"/>
        <c:lblOffset val="100"/>
        <c:baseTimeUnit val="years"/>
      </c:dateAx>
      <c:valAx>
        <c:axId val="100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9360</v>
      </c>
      <c r="AM8" s="42"/>
      <c r="AN8" s="42"/>
      <c r="AO8" s="42"/>
      <c r="AP8" s="42"/>
      <c r="AQ8" s="42"/>
      <c r="AR8" s="42"/>
      <c r="AS8" s="42"/>
      <c r="AT8" s="35">
        <f>データ!T6</f>
        <v>331.59</v>
      </c>
      <c r="AU8" s="35"/>
      <c r="AV8" s="35"/>
      <c r="AW8" s="35"/>
      <c r="AX8" s="35"/>
      <c r="AY8" s="35"/>
      <c r="AZ8" s="35"/>
      <c r="BA8" s="35"/>
      <c r="BB8" s="35">
        <f>データ!U6</f>
        <v>28.23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1.22</v>
      </c>
      <c r="Q10" s="35"/>
      <c r="R10" s="35"/>
      <c r="S10" s="35"/>
      <c r="T10" s="35"/>
      <c r="U10" s="35"/>
      <c r="V10" s="35"/>
      <c r="W10" s="35">
        <f>データ!Q6</f>
        <v>100</v>
      </c>
      <c r="X10" s="35"/>
      <c r="Y10" s="35"/>
      <c r="Z10" s="35"/>
      <c r="AA10" s="35"/>
      <c r="AB10" s="35"/>
      <c r="AC10" s="35"/>
      <c r="AD10" s="42">
        <f>データ!R6</f>
        <v>4000</v>
      </c>
      <c r="AE10" s="42"/>
      <c r="AF10" s="42"/>
      <c r="AG10" s="42"/>
      <c r="AH10" s="42"/>
      <c r="AI10" s="42"/>
      <c r="AJ10" s="42"/>
      <c r="AK10" s="2"/>
      <c r="AL10" s="42">
        <f>データ!V6</f>
        <v>113</v>
      </c>
      <c r="AM10" s="42"/>
      <c r="AN10" s="42"/>
      <c r="AO10" s="42"/>
      <c r="AP10" s="42"/>
      <c r="AQ10" s="42"/>
      <c r="AR10" s="42"/>
      <c r="AS10" s="42"/>
      <c r="AT10" s="35">
        <f>データ!W6</f>
        <v>7.0000000000000007E-2</v>
      </c>
      <c r="AU10" s="35"/>
      <c r="AV10" s="35"/>
      <c r="AW10" s="35"/>
      <c r="AX10" s="35"/>
      <c r="AY10" s="35"/>
      <c r="AZ10" s="35"/>
      <c r="BA10" s="35"/>
      <c r="BB10" s="35">
        <f>データ!X6</f>
        <v>1614.29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【395.81】</v>
      </c>
      <c r="I86" s="12" t="str">
        <f>データ!CA6</f>
        <v>【34.97】</v>
      </c>
      <c r="J86" s="12" t="str">
        <f>データ!CL6</f>
        <v>【526.99】</v>
      </c>
      <c r="K86" s="12" t="str">
        <f>データ!CW6</f>
        <v>【39.37】</v>
      </c>
      <c r="L86" s="12" t="str">
        <f>データ!DH6</f>
        <v>【90.91】</v>
      </c>
      <c r="M86" s="12" t="s">
        <v>44</v>
      </c>
      <c r="N86" s="12" t="s">
        <v>44</v>
      </c>
      <c r="O86" s="12" t="str">
        <f>データ!EO6</f>
        <v>【0.00】</v>
      </c>
    </row>
  </sheetData>
  <sheetProtection algorithmName="SHA-512" hashValue="dP7emm126mXpvYIbwLLmqo1yx9Ve+ikAGiodvuQzXFzrJEsftOaD6amHKzmN5MUFC7BqJFa28kDxsVxTz3R3fw==" saltValue="pmfRxYEYR7oPZvhH32mk3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303925</v>
      </c>
      <c r="D6" s="19">
        <f t="shared" si="3"/>
        <v>47</v>
      </c>
      <c r="E6" s="19">
        <f t="shared" si="3"/>
        <v>17</v>
      </c>
      <c r="F6" s="19">
        <f t="shared" si="3"/>
        <v>7</v>
      </c>
      <c r="G6" s="19">
        <f t="shared" si="3"/>
        <v>0</v>
      </c>
      <c r="H6" s="19" t="str">
        <f t="shared" si="3"/>
        <v>和歌山県　日高川町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1.22</v>
      </c>
      <c r="Q6" s="20">
        <f t="shared" si="3"/>
        <v>100</v>
      </c>
      <c r="R6" s="20">
        <f t="shared" si="3"/>
        <v>4000</v>
      </c>
      <c r="S6" s="20">
        <f t="shared" si="3"/>
        <v>9360</v>
      </c>
      <c r="T6" s="20">
        <f t="shared" si="3"/>
        <v>331.59</v>
      </c>
      <c r="U6" s="20">
        <f t="shared" si="3"/>
        <v>28.23</v>
      </c>
      <c r="V6" s="20">
        <f t="shared" si="3"/>
        <v>113</v>
      </c>
      <c r="W6" s="20">
        <f t="shared" si="3"/>
        <v>7.0000000000000007E-2</v>
      </c>
      <c r="X6" s="20">
        <f t="shared" si="3"/>
        <v>1614.29</v>
      </c>
      <c r="Y6" s="21">
        <f>IF(Y7="",NA(),Y7)</f>
        <v>76.849999999999994</v>
      </c>
      <c r="Z6" s="21">
        <f t="shared" ref="Z6:AH6" si="4">IF(Z7="",NA(),Z7)</f>
        <v>70.099999999999994</v>
      </c>
      <c r="AA6" s="21">
        <f t="shared" si="4"/>
        <v>69.5</v>
      </c>
      <c r="AB6" s="21">
        <f t="shared" si="4"/>
        <v>64.08</v>
      </c>
      <c r="AC6" s="21">
        <f t="shared" si="4"/>
        <v>62.09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506.14</v>
      </c>
      <c r="BL6" s="21">
        <f t="shared" si="7"/>
        <v>544.96</v>
      </c>
      <c r="BM6" s="21">
        <f t="shared" si="7"/>
        <v>406.44</v>
      </c>
      <c r="BN6" s="21">
        <f t="shared" si="7"/>
        <v>254.5</v>
      </c>
      <c r="BO6" s="21">
        <f t="shared" si="7"/>
        <v>365.75</v>
      </c>
      <c r="BP6" s="20" t="str">
        <f>IF(BP7="","",IF(BP7="-","【-】","【"&amp;SUBSTITUTE(TEXT(BP7,"#,##0.00"),"-","△")&amp;"】"))</f>
        <v>【395.81】</v>
      </c>
      <c r="BQ6" s="21">
        <f>IF(BQ7="",NA(),BQ7)</f>
        <v>56.15</v>
      </c>
      <c r="BR6" s="21">
        <f t="shared" ref="BR6:BZ6" si="8">IF(BR7="",NA(),BR7)</f>
        <v>47.53</v>
      </c>
      <c r="BS6" s="21">
        <f t="shared" si="8"/>
        <v>46.83</v>
      </c>
      <c r="BT6" s="21">
        <f t="shared" si="8"/>
        <v>40.93</v>
      </c>
      <c r="BU6" s="21">
        <f t="shared" si="8"/>
        <v>38.71</v>
      </c>
      <c r="BV6" s="21">
        <f t="shared" si="8"/>
        <v>35.86</v>
      </c>
      <c r="BW6" s="21">
        <f t="shared" si="8"/>
        <v>42.51</v>
      </c>
      <c r="BX6" s="21">
        <f t="shared" si="8"/>
        <v>35.93</v>
      </c>
      <c r="BY6" s="21">
        <f t="shared" si="8"/>
        <v>36.1</v>
      </c>
      <c r="BZ6" s="21">
        <f t="shared" si="8"/>
        <v>35.5</v>
      </c>
      <c r="CA6" s="20" t="str">
        <f>IF(CA7="","",IF(CA7="-","【-】","【"&amp;SUBSTITUTE(TEXT(CA7,"#,##0.00"),"-","△")&amp;"】"))</f>
        <v>【34.97】</v>
      </c>
      <c r="CB6" s="21">
        <f>IF(CB7="",NA(),CB7)</f>
        <v>383.61</v>
      </c>
      <c r="CC6" s="21">
        <f t="shared" ref="CC6:CK6" si="9">IF(CC7="",NA(),CC7)</f>
        <v>469.31</v>
      </c>
      <c r="CD6" s="21">
        <f t="shared" si="9"/>
        <v>468.69</v>
      </c>
      <c r="CE6" s="21">
        <f t="shared" si="9"/>
        <v>555.85</v>
      </c>
      <c r="CF6" s="21">
        <f t="shared" si="9"/>
        <v>580.97</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60.61</v>
      </c>
      <c r="CN6" s="21">
        <f t="shared" ref="CN6:CV6" si="10">IF(CN7="",NA(),CN7)</f>
        <v>60.61</v>
      </c>
      <c r="CO6" s="21">
        <f t="shared" si="10"/>
        <v>60.61</v>
      </c>
      <c r="CP6" s="21">
        <f t="shared" si="10"/>
        <v>78.790000000000006</v>
      </c>
      <c r="CQ6" s="21">
        <f t="shared" si="10"/>
        <v>78.790000000000006</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100</v>
      </c>
      <c r="CY6" s="21">
        <f t="shared" ref="CY6:DG6" si="11">IF(CY7="",NA(),CY7)</f>
        <v>100</v>
      </c>
      <c r="CZ6" s="21">
        <f t="shared" si="11"/>
        <v>100</v>
      </c>
      <c r="DA6" s="21">
        <f t="shared" si="11"/>
        <v>100</v>
      </c>
      <c r="DB6" s="21">
        <f t="shared" si="11"/>
        <v>100</v>
      </c>
      <c r="DC6" s="21">
        <f t="shared" si="11"/>
        <v>91.18</v>
      </c>
      <c r="DD6" s="21">
        <f t="shared" si="11"/>
        <v>90.78</v>
      </c>
      <c r="DE6" s="21">
        <f t="shared" si="11"/>
        <v>90.73</v>
      </c>
      <c r="DF6" s="21">
        <f t="shared" si="11"/>
        <v>91.64</v>
      </c>
      <c r="DG6" s="21">
        <f t="shared" si="11"/>
        <v>91.6</v>
      </c>
      <c r="DH6" s="20" t="str">
        <f>IF(DH7="","",IF(DH7="-","【-】","【"&amp;SUBSTITUTE(TEXT(DH7,"#,##0.00"),"-","△")&amp;"】"))</f>
        <v>【90.91】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303925</v>
      </c>
      <c r="D7" s="23">
        <v>47</v>
      </c>
      <c r="E7" s="23">
        <v>17</v>
      </c>
      <c r="F7" s="23">
        <v>7</v>
      </c>
      <c r="G7" s="23">
        <v>0</v>
      </c>
      <c r="H7" s="23" t="s">
        <v>98</v>
      </c>
      <c r="I7" s="23" t="s">
        <v>99</v>
      </c>
      <c r="J7" s="23" t="s">
        <v>100</v>
      </c>
      <c r="K7" s="23" t="s">
        <v>101</v>
      </c>
      <c r="L7" s="23" t="s">
        <v>102</v>
      </c>
      <c r="M7" s="23" t="s">
        <v>103</v>
      </c>
      <c r="N7" s="24" t="s">
        <v>104</v>
      </c>
      <c r="O7" s="24" t="s">
        <v>105</v>
      </c>
      <c r="P7" s="24">
        <v>1.22</v>
      </c>
      <c r="Q7" s="24">
        <v>100</v>
      </c>
      <c r="R7" s="24">
        <v>4000</v>
      </c>
      <c r="S7" s="24">
        <v>9360</v>
      </c>
      <c r="T7" s="24">
        <v>331.59</v>
      </c>
      <c r="U7" s="24">
        <v>28.23</v>
      </c>
      <c r="V7" s="24">
        <v>113</v>
      </c>
      <c r="W7" s="24">
        <v>7.0000000000000007E-2</v>
      </c>
      <c r="X7" s="24">
        <v>1614.29</v>
      </c>
      <c r="Y7" s="24">
        <v>76.849999999999994</v>
      </c>
      <c r="Z7" s="24">
        <v>70.099999999999994</v>
      </c>
      <c r="AA7" s="24">
        <v>69.5</v>
      </c>
      <c r="AB7" s="24">
        <v>64.08</v>
      </c>
      <c r="AC7" s="24">
        <v>62.09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506.14</v>
      </c>
      <c r="BL7" s="24">
        <v>544.96</v>
      </c>
      <c r="BM7" s="24">
        <v>406.44</v>
      </c>
      <c r="BN7" s="24">
        <v>254.5</v>
      </c>
      <c r="BO7" s="24">
        <v>365.75</v>
      </c>
      <c r="BP7" s="24">
        <v>395.81</v>
      </c>
      <c r="BQ7" s="24">
        <v>56.15</v>
      </c>
      <c r="BR7" s="24">
        <v>47.53</v>
      </c>
      <c r="BS7" s="24">
        <v>46.83</v>
      </c>
      <c r="BT7" s="24">
        <v>40.93</v>
      </c>
      <c r="BU7" s="24">
        <v>38.71</v>
      </c>
      <c r="BV7" s="24">
        <v>35.86</v>
      </c>
      <c r="BW7" s="24">
        <v>42.51</v>
      </c>
      <c r="BX7" s="24">
        <v>35.93</v>
      </c>
      <c r="BY7" s="24">
        <v>36.1</v>
      </c>
      <c r="BZ7" s="24">
        <v>35.5</v>
      </c>
      <c r="CA7" s="24">
        <v>34.97</v>
      </c>
      <c r="CB7" s="24">
        <v>383.61</v>
      </c>
      <c r="CC7" s="24">
        <v>469.31</v>
      </c>
      <c r="CD7" s="24">
        <v>468.69</v>
      </c>
      <c r="CE7" s="24">
        <v>555.85</v>
      </c>
      <c r="CF7" s="24">
        <v>580.97</v>
      </c>
      <c r="CG7" s="24">
        <v>448.63</v>
      </c>
      <c r="CH7" s="24">
        <v>447.34</v>
      </c>
      <c r="CI7" s="24">
        <v>499.55</v>
      </c>
      <c r="CJ7" s="24">
        <v>529.77</v>
      </c>
      <c r="CK7" s="24">
        <v>523.41999999999996</v>
      </c>
      <c r="CL7" s="24">
        <v>526.99</v>
      </c>
      <c r="CM7" s="24">
        <v>60.61</v>
      </c>
      <c r="CN7" s="24">
        <v>60.61</v>
      </c>
      <c r="CO7" s="24">
        <v>60.61</v>
      </c>
      <c r="CP7" s="24">
        <v>78.790000000000006</v>
      </c>
      <c r="CQ7" s="24">
        <v>78.790000000000006</v>
      </c>
      <c r="CR7" s="24">
        <v>48.01</v>
      </c>
      <c r="CS7" s="24">
        <v>40.28</v>
      </c>
      <c r="CT7" s="24">
        <v>42.48</v>
      </c>
      <c r="CU7" s="24">
        <v>39.770000000000003</v>
      </c>
      <c r="CV7" s="24">
        <v>38.96</v>
      </c>
      <c r="CW7" s="24">
        <v>39.369999999999997</v>
      </c>
      <c r="CX7" s="24">
        <v>100</v>
      </c>
      <c r="CY7" s="24">
        <v>100</v>
      </c>
      <c r="CZ7" s="24">
        <v>100</v>
      </c>
      <c r="DA7" s="24">
        <v>100</v>
      </c>
      <c r="DB7" s="24">
        <v>100</v>
      </c>
      <c r="DC7" s="24">
        <v>91.18</v>
      </c>
      <c r="DD7" s="24">
        <v>90.78</v>
      </c>
      <c r="DE7" s="24">
        <v>90.73</v>
      </c>
      <c r="DF7" s="24">
        <v>91.64</v>
      </c>
      <c r="DG7" s="24">
        <v>91.6</v>
      </c>
      <c r="DH7" s="24">
        <v>90.91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2024-02-09T04:04:37Z</cp:lastPrinted>
  <dcterms:created xsi:type="dcterms:W3CDTF">2023-12-12T02:58:29Z</dcterms:created>
  <dcterms:modified xsi:type="dcterms:W3CDTF">2024-02-09T04:04:40Z</dcterms:modified>
  <cp:category/>
</cp:coreProperties>
</file>