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財政班\財政係\30  公営企業会計関係\R05\R60116【通知文等】経営比較分析表の分析等について（依頼）\16_有田川町\"/>
    </mc:Choice>
  </mc:AlternateContent>
  <workbookProtection workbookAlgorithmName="SHA-512" workbookHashValue="t9E9Yg2E+8vskYm6GeC3CDmHLErg5sX46aXwZzj7AOOKmVCXvCX0mIZu5jCGvclr8c0kH4V1GqVIvyYQ4JkikA==" workbookSaltValue="uVEWjDLrnUB4PA6ks3pNe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I10" i="4"/>
  <c r="B10" i="4"/>
  <c r="BB8" i="4"/>
  <c r="AL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<sst xmlns="http://schemas.openxmlformats.org/spreadsheetml/2006/main" count="247" uniqueCount="120">
  <si>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</si>
  <si>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</si>
  <si>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</si>
  <si>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</si>
  <si>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</si>
  <si>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</si>
  <si>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</si>
  <si>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</si>
  <si>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</si>
  <si>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</si>
  <si>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</si>
  <si>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</si>
  <si>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</si>
  <si>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</si>
  <si>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</si>
  <si>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</si>
  <si>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</si>
  <si>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</si>
  <si>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</si>
  <si>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</si>
  <si>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</si>
  <si>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</si>
  <si>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</si>
  <si>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</si>
  <si>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</si>
  <si>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</si>
  <si>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</si>
  <si>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</si>
  <si>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</si>
  <si>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</si>
  <si>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</si>
  <si>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</si>
  <si>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</si>
  <si>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</si>
  <si>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</si>
  <si>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</si>
  <si>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</si>
  <si>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</si>
  <si>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</si>
  <si>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</si>
  <si>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</si>
  <si>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</si>
  <si>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</si>
  <si>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</si>
  <si>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</si>
  <si>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</si>
  <si>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</si>
  <si>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</si>
  <si>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</si>
  <si>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</si>
  <si>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</si>
  <si>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</si>
  <si>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</si>
  <si>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</si>
  <si>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</si>
  <si>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</si>
  <si>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</si>
  <si>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</si>
  <si>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</si>
  <si>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</si>
  <si>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</si>
  <si>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</si>
  <si>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</si>
  <si>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</si>
  <si>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</si>
  <si>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</si>
  <si>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</si>
  <si>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</si>
  <si>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</si>
  <si>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</si>
  <si>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</si>
  <si>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</si>
  <si>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</si>
  <si>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</si>
  <si>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</si>
  <si>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</si>
  <si>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</si>
  <si>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</si>
  <si>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</si>
  <si>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</si>
  <si>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</si>
  <si>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</si>
  <si>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</si>
  <si>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</si>
  <si>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</si>
  <si>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</si>
  <si>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</si>
  <si>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</si>
  <si>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</si>
  <si>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</si>
  <si>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</si>
  <si>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</si>
  <si>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</si>
  <si>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</si>
  <si>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</si>
  <si>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</si>
  <si>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</si>
  <si>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</si>
  <si>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</si>
  <si>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</si>
  <si>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</si>
  <si>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</si>
  <si>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</si>
  <si>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</si>
  <si>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</si>
  <si>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</si>
  <si>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</si>
  <si>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</si>
  <si>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</si>
  <si>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</si>
  <si>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</si>
  <si>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</si>
  <si>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</si>
  <si>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</si>
  <si>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</si>
  <si>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</si>
  <si>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</si>
  <si>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合併浄化槽による処理方式であり、管渠は整備していないことから改善率は0％です。
　しかしながら、浄化槽本体及びブロアは毎日稼働しているため、老朽化が進んでおり、随時修繕が必要となっています。</t>
    <rPh sb="1" eb="6">
      <t>ガッペイジョウカソウ</t>
    </rPh>
    <rPh sb="9" eb="13">
      <t>ショリホウシキ</t>
    </rPh>
    <rPh sb="17" eb="19">
      <t>カンキョ</t>
    </rPh>
    <rPh sb="20" eb="22">
      <t>セイビ</t>
    </rPh>
    <rPh sb="31" eb="34">
      <t>カイゼンリツ</t>
    </rPh>
    <rPh sb="49" eb="52">
      <t>ジョウカソウ</t>
    </rPh>
    <rPh sb="52" eb="54">
      <t>ホンタイ</t>
    </rPh>
    <rPh sb="54" eb="55">
      <t>オヨ</t>
    </rPh>
    <rPh sb="60" eb="62">
      <t>マイニチ</t>
    </rPh>
    <rPh sb="62" eb="64">
      <t>カドウ</t>
    </rPh>
    <rPh sb="71" eb="74">
      <t>ロウキュウカ</t>
    </rPh>
    <rPh sb="75" eb="76">
      <t>スス</t>
    </rPh>
    <rPh sb="81" eb="85">
      <t>ズイジシュウゼン</t>
    </rPh>
    <rPh sb="86" eb="88">
      <t>ヒツヨウ</t>
    </rPh>
    <phoneticPr fontId="4"/>
  </si>
  <si>
    <t>　区域内人口が徐々に減少してきているなか、浄化槽設置住宅が空き家等となり使用されなくなることが懸念されます。
　また、将来にわたり施設の機能保全に務めることはもとより、今後は老朽化に伴う修繕費の増加が予想されることから、財源確保のため更なる維持管理コストの削減を図っていかなければならないと考えます。</t>
    <rPh sb="1" eb="4">
      <t>クイキナイ</t>
    </rPh>
    <rPh sb="4" eb="6">
      <t>ジンコウ</t>
    </rPh>
    <rPh sb="145" eb="146">
      <t>カンガ</t>
    </rPh>
    <phoneticPr fontId="4"/>
  </si>
  <si>
    <t>　有田川町の特定地域生活排水処理事業は、平成16年度から平成19年度にかけて5地区において整備しました。
　平成29年度より⑤「経費回収率」が100％となり、使用料で回収すべき経費をすべて賄えたこととなり効率的な経営を行えているといえます。令和4年度においては、法適用前年度となり打ち切り決算を行ったことにより未払金が生じ歳入が歳出を上回っています。
　法適用後も引き続き汚水処理費の削減に取り組み、健全経営を図っていくことが必要であると考えます。</t>
    <rPh sb="1" eb="5">
      <t>アリダガワチョウ</t>
    </rPh>
    <rPh sb="6" eb="12">
      <t>トクテイチイキセイカツ</t>
    </rPh>
    <rPh sb="12" eb="18">
      <t>ハイスイショリジギョウ</t>
    </rPh>
    <rPh sb="20" eb="22">
      <t>ヘイセイ</t>
    </rPh>
    <rPh sb="24" eb="26">
      <t>ネンド</t>
    </rPh>
    <rPh sb="28" eb="30">
      <t>ヘイセイ</t>
    </rPh>
    <rPh sb="32" eb="34">
      <t>ネンド</t>
    </rPh>
    <rPh sb="39" eb="41">
      <t>チク</t>
    </rPh>
    <rPh sb="45" eb="47">
      <t>セイビ</t>
    </rPh>
    <rPh sb="54" eb="56">
      <t>ヘイセイ</t>
    </rPh>
    <rPh sb="58" eb="60">
      <t>ネンド</t>
    </rPh>
    <rPh sb="64" eb="69">
      <t>ケイヒカイシュウリツ</t>
    </rPh>
    <rPh sb="79" eb="82">
      <t>シヨウリョウ</t>
    </rPh>
    <rPh sb="83" eb="85">
      <t>カイシュウ</t>
    </rPh>
    <rPh sb="88" eb="90">
      <t>ケイヒ</t>
    </rPh>
    <rPh sb="94" eb="95">
      <t>マカナ</t>
    </rPh>
    <rPh sb="102" eb="105">
      <t>コウリツテキ</t>
    </rPh>
    <rPh sb="106" eb="108">
      <t>ケイエイ</t>
    </rPh>
    <rPh sb="109" eb="110">
      <t>オコナ</t>
    </rPh>
    <rPh sb="120" eb="122">
      <t>レイワ</t>
    </rPh>
    <rPh sb="123" eb="125">
      <t>ネンド</t>
    </rPh>
    <rPh sb="131" eb="137">
      <t>ホウテキヨウゼンネンド</t>
    </rPh>
    <rPh sb="140" eb="141">
      <t>ウ</t>
    </rPh>
    <rPh sb="142" eb="143">
      <t>キ</t>
    </rPh>
    <rPh sb="144" eb="146">
      <t>ケッサン</t>
    </rPh>
    <rPh sb="147" eb="148">
      <t>オコナ</t>
    </rPh>
    <rPh sb="155" eb="158">
      <t>ミバライキン</t>
    </rPh>
    <rPh sb="159" eb="160">
      <t>ショウ</t>
    </rPh>
    <rPh sb="161" eb="163">
      <t>サイニュウ</t>
    </rPh>
    <rPh sb="164" eb="166">
      <t>サイシュツ</t>
    </rPh>
    <rPh sb="167" eb="169">
      <t>ウワマワ</t>
    </rPh>
    <rPh sb="177" eb="181">
      <t>ホウテキヨウゴ</t>
    </rPh>
    <rPh sb="182" eb="183">
      <t>ヒ</t>
    </rPh>
    <rPh sb="184" eb="185">
      <t>ツヅ</t>
    </rPh>
    <rPh sb="186" eb="191">
      <t>オスイショリヒ</t>
    </rPh>
    <rPh sb="192" eb="194">
      <t>サクゲン</t>
    </rPh>
    <rPh sb="195" eb="196">
      <t>ト</t>
    </rPh>
    <rPh sb="197" eb="198">
      <t>ク</t>
    </rPh>
    <rPh sb="200" eb="204">
      <t>ケンゼンケイエイ</t>
    </rPh>
    <rPh sb="205" eb="206">
      <t>ハカ</t>
    </rPh>
    <rPh sb="213" eb="215">
      <t>ヒツヨウ</t>
    </rPh>
    <rPh sb="219" eb="22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</si>
</sst>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DA-4842-AB24-67CF64E44D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DA-4842-AB24-67CF64E44D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63.95</c:v>
                </c:pt>
                <c:pt idx="1">
                  <c:v>63.95</c:v>
                </c:pt>
                <c:pt idx="2">
                  <c:v>68.239999999999995</c:v>
                </c:pt>
                <c:pt idx="3">
                  <c:v>65.88</c:v>
                </c:pt>
                <c:pt idx="4">
                  <c:v>63.53</c:v>
                </c:pt>
              </c:numCache>
            </c:numRef>
          </c:val>
          <c:extLst>
            <c:ext xmlns:c16="http://schemas.microsoft.com/office/drawing/2014/chart" uri="{C3380CC4-5D6E-409C-BE32-E72D297353CC}">
              <c16:uniqueId val="{00000000-1D01-4E0F-A36F-7E59E63E24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1D01-4E0F-A36F-7E59E63E24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29.33</c:v>
                </c:pt>
                <c:pt idx="1">
                  <c:v>28.41</c:v>
                </c:pt>
                <c:pt idx="2">
                  <c:v>33.24</c:v>
                </c:pt>
                <c:pt idx="3">
                  <c:v>31.71</c:v>
                </c:pt>
                <c:pt idx="4">
                  <c:v>31.6</c:v>
                </c:pt>
              </c:numCache>
            </c:numRef>
          </c:val>
          <c:extLst>
            <c:ext xmlns:c16="http://schemas.microsoft.com/office/drawing/2014/chart" uri="{C3380CC4-5D6E-409C-BE32-E72D297353CC}">
              <c16:uniqueId val="{00000000-6F3B-4BDA-8B36-A3E23FED4B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6F3B-4BDA-8B36-A3E23FED4B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169.28</c:v>
                </c:pt>
              </c:numCache>
            </c:numRef>
          </c:val>
          <c:extLst>
            <c:ext xmlns:c16="http://schemas.microsoft.com/office/drawing/2014/chart" uri="{C3380CC4-5D6E-409C-BE32-E72D297353CC}">
              <c16:uniqueId val="{00000000-4537-4322-BAAB-27703BECE8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7-4322-BAAB-27703BECE8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5-4E9A-A0B6-AFCA5B9F70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5-4E9A-A0B6-AFCA5B9F70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1A-4D87-9256-9C965961D9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A-4D87-9256-9C965961D9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E-458C-A990-A34A2E79E2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E-458C-A990-A34A2E79E2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9E-4A74-9D37-D2FD8DE543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9E-4A74-9D37-D2FD8DE543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7F-430C-B03B-91DFC2A4AF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07F-430C-B03B-91DFC2A4AF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99.98</c:v>
                </c:pt>
                <c:pt idx="2">
                  <c:v>99.68</c:v>
                </c:pt>
                <c:pt idx="3">
                  <c:v>100</c:v>
                </c:pt>
                <c:pt idx="4">
                  <c:v>242.06</c:v>
                </c:pt>
              </c:numCache>
            </c:numRef>
          </c:val>
          <c:extLst>
            <c:ext xmlns:c16="http://schemas.microsoft.com/office/drawing/2014/chart" uri="{C3380CC4-5D6E-409C-BE32-E72D297353CC}">
              <c16:uniqueId val="{00000000-504D-4980-909A-154632D36E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504D-4980-909A-154632D36E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223.56</c:v>
                </c:pt>
                <c:pt idx="1">
                  <c:v>226.32</c:v>
                </c:pt>
                <c:pt idx="2">
                  <c:v>218.39</c:v>
                </c:pt>
                <c:pt idx="3">
                  <c:v>223.67</c:v>
                </c:pt>
                <c:pt idx="4">
                  <c:v>87.44</c:v>
                </c:pt>
              </c:numCache>
            </c:numRef>
          </c:val>
          <c:extLst>
            <c:ext xmlns:c16="http://schemas.microsoft.com/office/drawing/2014/chart" uri="{C3380CC4-5D6E-409C-BE32-E72D297353CC}">
              <c16:uniqueId val="{00000000-2AC8-42EE-A041-B4E33D62A8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2AC8-42EE-A041-B4E33D62A8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有田川町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25641</v>
      </c>
      <c r="AM8" s="46"/>
      <c r="AN8" s="46"/>
      <c r="AO8" s="46"/>
      <c r="AP8" s="46"/>
      <c r="AQ8" s="46"/>
      <c r="AR8" s="46"/>
      <c r="AS8" s="46"/>
      <c r="AT8" s="45">
        <f>データ!T6</f>
        <v>351.84</v>
      </c>
      <c r="AU8" s="45"/>
      <c r="AV8" s="45"/>
      <c r="AW8" s="45"/>
      <c r="AX8" s="45"/>
      <c r="AY8" s="45"/>
      <c r="AZ8" s="45"/>
      <c r="BA8" s="45"/>
      <c r="BB8" s="45">
        <f>データ!U6</f>
        <v>72.88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2.48</v>
      </c>
      <c r="Q10" s="45"/>
      <c r="R10" s="45"/>
      <c r="S10" s="45"/>
      <c r="T10" s="45"/>
      <c r="U10" s="45"/>
      <c r="V10" s="45"/>
      <c r="W10" s="45">
        <f>データ!Q6</f>
        <v>100</v>
      </c>
      <c r="X10" s="45"/>
      <c r="Y10" s="45"/>
      <c r="Z10" s="45"/>
      <c r="AA10" s="45"/>
      <c r="AB10" s="45"/>
      <c r="AC10" s="45"/>
      <c r="AD10" s="46">
        <f>データ!R6</f>
        <v>4400</v>
      </c>
      <c r="AE10" s="46"/>
      <c r="AF10" s="46"/>
      <c r="AG10" s="46"/>
      <c r="AH10" s="46"/>
      <c r="AI10" s="46"/>
      <c r="AJ10" s="46"/>
      <c r="AK10" s="2"/>
      <c r="AL10" s="46">
        <f>データ!V6</f>
        <v>633</v>
      </c>
      <c r="AM10" s="46"/>
      <c r="AN10" s="46"/>
      <c r="AO10" s="46"/>
      <c r="AP10" s="46"/>
      <c r="AQ10" s="46"/>
      <c r="AR10" s="46"/>
      <c r="AS10" s="46"/>
      <c r="AT10" s="45">
        <f>データ!W6</f>
        <v>13.68</v>
      </c>
      <c r="AU10" s="45"/>
      <c r="AV10" s="45"/>
      <c r="AW10" s="45"/>
      <c r="AX10" s="45"/>
      <c r="AY10" s="45"/>
      <c r="AZ10" s="45"/>
      <c r="BA10" s="45"/>
      <c r="BB10" s="45">
        <f>データ!X6</f>
        <v>46.27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a8M78pSAgtmoj2423vah4AlU0BwVt2/8pogCxkLWyR7tMOe2TIoB/hGxGGHxHMbUzER9MDt8LDvatM+T8uq75Q==" saltValue="TPQ/nOGmUK4Ki6tnlrKE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303666</v>
      </c>
      <c r="D6" s="19">
        <f t="shared" si="3"/>
        <v>47</v>
      </c>
      <c r="E6" s="19">
        <f t="shared" si="3"/>
        <v>18</v>
      </c>
      <c r="F6" s="19">
        <f t="shared" si="3"/>
        <v>0</v>
      </c>
      <c r="G6" s="19">
        <f t="shared" si="3"/>
        <v>0</v>
      </c>
      <c r="H6" s="19" t="str">
        <f t="shared" si="3"/>
        <v>和歌山県　有田川町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2.48</v>
      </c>
      <c r="Q6" s="20">
        <f t="shared" si="3"/>
        <v>100</v>
      </c>
      <c r="R6" s="20">
        <f t="shared" si="3"/>
        <v>4400</v>
      </c>
      <c r="S6" s="20">
        <f t="shared" si="3"/>
        <v>25641</v>
      </c>
      <c r="T6" s="20">
        <f t="shared" si="3"/>
        <v>351.84</v>
      </c>
      <c r="U6" s="20">
        <f t="shared" si="3"/>
        <v>72.88</v>
      </c>
      <c r="V6" s="20">
        <f t="shared" si="3"/>
        <v>633</v>
      </c>
      <c r="W6" s="20">
        <f t="shared" si="3"/>
        <v>13.68</v>
      </c>
      <c r="X6" s="20">
        <f t="shared" si="3"/>
        <v>46.27</v>
      </c>
      <c r="Y6" s="21">
        <f>IF(Y7="",NA(),Y7)</f>
        <v>100</v>
      </c>
      <c r="Z6" s="21">
        <f t="shared" ref="Z6:AH6" si="4">IF(Z7="",NA(),Z7)</f>
        <v>100</v>
      </c>
      <c r="AA6" s="21">
        <f t="shared" si="4"/>
        <v>100</v>
      </c>
      <c r="AB6" s="21">
        <f t="shared" si="4"/>
        <v>100</v>
      </c>
      <c r="AC6" s="21">
        <f t="shared" si="4"/>
        <v>169.28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100</v>
      </c>
      <c r="BR6" s="21">
        <f t="shared" ref="BR6:BZ6" si="8">IF(BR7="",NA(),BR7)</f>
        <v>99.98</v>
      </c>
      <c r="BS6" s="21">
        <f t="shared" si="8"/>
        <v>99.68</v>
      </c>
      <c r="BT6" s="21">
        <f t="shared" si="8"/>
        <v>100</v>
      </c>
      <c r="BU6" s="21">
        <f t="shared" si="8"/>
        <v>242.06</v>
      </c>
      <c r="BV6" s="21">
        <f t="shared" si="8"/>
        <v>55.85</v>
      </c>
      <c r="BW6" s="21">
        <f t="shared" si="8"/>
        <v>62.5</v>
      </c>
      <c r="BX6" s="21">
        <f t="shared" si="8"/>
        <v>60.59</v>
      </c>
      <c r="BY6" s="21">
        <f t="shared" si="8"/>
        <v>60</v>
      </c>
      <c r="BZ6" s="21">
        <f t="shared" si="8"/>
        <v>59.01</v>
      </c>
      <c r="CA6" s="20" t="str">
        <f>IF(CA7="","",IF(CA7="-","【-】","【"&amp;SUBSTITUTE(TEXT(CA7,"#,##0.00"),"-","△")&amp;"】"))</f>
        <v>【57.03】</v>
      </c>
      <c r="CB6" s="21">
        <f>IF(CB7="",NA(),CB7)</f>
        <v>223.56</v>
      </c>
      <c r="CC6" s="21">
        <f t="shared" ref="CC6:CK6" si="9">IF(CC7="",NA(),CC7)</f>
        <v>226.32</v>
      </c>
      <c r="CD6" s="21">
        <f t="shared" si="9"/>
        <v>218.39</v>
      </c>
      <c r="CE6" s="21">
        <f t="shared" si="9"/>
        <v>223.67</v>
      </c>
      <c r="CF6" s="21">
        <f t="shared" si="9"/>
        <v>87.44</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63.95</v>
      </c>
      <c r="CN6" s="21">
        <f t="shared" ref="CN6:CV6" si="10">IF(CN7="",NA(),CN7)</f>
        <v>63.95</v>
      </c>
      <c r="CO6" s="21">
        <f t="shared" si="10"/>
        <v>68.239999999999995</v>
      </c>
      <c r="CP6" s="21">
        <f t="shared" si="10"/>
        <v>65.88</v>
      </c>
      <c r="CQ6" s="21">
        <f t="shared" si="10"/>
        <v>63.53</v>
      </c>
      <c r="CR6" s="21">
        <f t="shared" si="10"/>
        <v>54.93</v>
      </c>
      <c r="CS6" s="21">
        <f t="shared" si="10"/>
        <v>59.64</v>
      </c>
      <c r="CT6" s="21">
        <f t="shared" si="10"/>
        <v>58.19</v>
      </c>
      <c r="CU6" s="21">
        <f t="shared" si="10"/>
        <v>56.52</v>
      </c>
      <c r="CV6" s="21">
        <f t="shared" si="10"/>
        <v>88.45</v>
      </c>
      <c r="CW6" s="20" t="str">
        <f>IF(CW7="","",IF(CW7="-","【-】","【"&amp;SUBSTITUTE(TEXT(CW7,"#,##0.00"),"-","△")&amp;"】"))</f>
        <v>【84.27】</v>
      </c>
      <c r="CX6" s="21">
        <f>IF(CX7="",NA(),CX7)</f>
        <v>29.33</v>
      </c>
      <c r="CY6" s="21">
        <f t="shared" ref="CY6:DG6" si="11">IF(CY7="",NA(),CY7)</f>
        <v>28.41</v>
      </c>
      <c r="CZ6" s="21">
        <f t="shared" si="11"/>
        <v>33.24</v>
      </c>
      <c r="DA6" s="21">
        <f t="shared" si="11"/>
        <v>31.71</v>
      </c>
      <c r="DB6" s="21">
        <f t="shared" si="11"/>
        <v>31.6</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303666</v>
      </c>
      <c r="D7" s="23">
        <v>47</v>
      </c>
      <c r="E7" s="23">
        <v>18</v>
      </c>
      <c r="F7" s="23">
        <v>0</v>
      </c>
      <c r="G7" s="23">
        <v>0</v>
      </c>
      <c r="H7" s="23" t="s">
        <v>98</v>
      </c>
      <c r="I7" s="23" t="s">
        <v>99</v>
      </c>
      <c r="J7" s="23" t="s">
        <v>100</v>
      </c>
      <c r="K7" s="23" t="s">
        <v>101</v>
      </c>
      <c r="L7" s="23" t="s">
        <v>102</v>
      </c>
      <c r="M7" s="23" t="s">
        <v>103</v>
      </c>
      <c r="N7" s="24" t="s">
        <v>104</v>
      </c>
      <c r="O7" s="24" t="s">
        <v>105</v>
      </c>
      <c r="P7" s="24">
        <v>2.48</v>
      </c>
      <c r="Q7" s="24">
        <v>100</v>
      </c>
      <c r="R7" s="24">
        <v>4400</v>
      </c>
      <c r="S7" s="24">
        <v>25641</v>
      </c>
      <c r="T7" s="24">
        <v>351.84</v>
      </c>
      <c r="U7" s="24">
        <v>72.88</v>
      </c>
      <c r="V7" s="24">
        <v>633</v>
      </c>
      <c r="W7" s="24">
        <v>13.68</v>
      </c>
      <c r="X7" s="24">
        <v>46.27</v>
      </c>
      <c r="Y7" s="24">
        <v>100</v>
      </c>
      <c r="Z7" s="24">
        <v>100</v>
      </c>
      <c r="AA7" s="24">
        <v>100</v>
      </c>
      <c r="AB7" s="24">
        <v>100</v>
      </c>
      <c r="AC7" s="24">
        <v>169.28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270.57</v>
      </c>
      <c r="BM7" s="24">
        <v>294.27</v>
      </c>
      <c r="BN7" s="24">
        <v>294.08999999999997</v>
      </c>
      <c r="BO7" s="24">
        <v>294.08999999999997</v>
      </c>
      <c r="BP7" s="24">
        <v>307.39</v>
      </c>
      <c r="BQ7" s="24">
        <v>100</v>
      </c>
      <c r="BR7" s="24">
        <v>99.98</v>
      </c>
      <c r="BS7" s="24">
        <v>99.68</v>
      </c>
      <c r="BT7" s="24">
        <v>100</v>
      </c>
      <c r="BU7" s="24">
        <v>242.06</v>
      </c>
      <c r="BV7" s="24">
        <v>55.85</v>
      </c>
      <c r="BW7" s="24">
        <v>62.5</v>
      </c>
      <c r="BX7" s="24">
        <v>60.59</v>
      </c>
      <c r="BY7" s="24">
        <v>60</v>
      </c>
      <c r="BZ7" s="24">
        <v>59.01</v>
      </c>
      <c r="CA7" s="24">
        <v>57.03</v>
      </c>
      <c r="CB7" s="24">
        <v>223.56</v>
      </c>
      <c r="CC7" s="24">
        <v>226.32</v>
      </c>
      <c r="CD7" s="24">
        <v>218.39</v>
      </c>
      <c r="CE7" s="24">
        <v>223.67</v>
      </c>
      <c r="CF7" s="24">
        <v>87.44</v>
      </c>
      <c r="CG7" s="24">
        <v>287.91000000000003</v>
      </c>
      <c r="CH7" s="24">
        <v>269.33</v>
      </c>
      <c r="CI7" s="24">
        <v>280.23</v>
      </c>
      <c r="CJ7" s="24">
        <v>282.70999999999998</v>
      </c>
      <c r="CK7" s="24">
        <v>291.82</v>
      </c>
      <c r="CL7" s="24">
        <v>294.83</v>
      </c>
      <c r="CM7" s="24">
        <v>63.95</v>
      </c>
      <c r="CN7" s="24">
        <v>63.95</v>
      </c>
      <c r="CO7" s="24">
        <v>68.239999999999995</v>
      </c>
      <c r="CP7" s="24">
        <v>65.88</v>
      </c>
      <c r="CQ7" s="24">
        <v>63.53</v>
      </c>
      <c r="CR7" s="24">
        <v>54.93</v>
      </c>
      <c r="CS7" s="24">
        <v>59.64</v>
      </c>
      <c r="CT7" s="24">
        <v>58.19</v>
      </c>
      <c r="CU7" s="24">
        <v>56.52</v>
      </c>
      <c r="CV7" s="24">
        <v>88.45</v>
      </c>
      <c r="CW7" s="24">
        <v>84.27</v>
      </c>
      <c r="CX7" s="24">
        <v>29.33</v>
      </c>
      <c r="CY7" s="24">
        <v>28.41</v>
      </c>
      <c r="CZ7" s="24">
        <v>33.24</v>
      </c>
      <c r="DA7" s="24">
        <v>31.71</v>
      </c>
      <c r="DB7" s="24">
        <v>31.6</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2023-12-12T03:00:30Z</dcterms:created>
  <dcterms:modified xsi:type="dcterms:W3CDTF">2024-02-02T04:41:05Z</dcterms:modified>
  <cp:category/>
</cp:coreProperties>
</file>