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Y:\000財政係\令和5年度\100 調査物\240209〆 公営企業に係る経営比較分析表（令和４年度決算）の分析等について\03 回答\"/>
    </mc:Choice>
  </mc:AlternateContent>
  <xr:revisionPtr revIDLastSave="0" documentId="13_ncr:1_{385D60A4-F80A-424D-AEBF-6B2096530655}" xr6:coauthVersionLast="47" xr6:coauthVersionMax="47" xr10:uidLastSave="{00000000-0000-0000-0000-000000000000}"/>
  <workbookProtection workbookAlgorithmName="SHA-512" workbookHashValue="4xuLk9qGROt+QzSrNjgLcdq+JVl5KwCC8xj27Qw5VORQcUkpSvcv6uBLG2ON9uOYzNlaMF9OWx468xxq/x6ucQ==" workbookSaltValue="0UHWYOrI1ybIeatx5CCypQ=="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W10" i="4" s="1"/>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L10" i="4"/>
  <c r="I10" i="4"/>
  <c r="BB8" i="4"/>
  <c r="AT8" i="4"/>
  <c r="W8" i="4"/>
  <c r="P8" i="4"/>
  <c r="I8" i="4"/>
  <c r="B8" i="4"/>
  <c r="B6" i="4"/>
</calcChain>
</file>

<file path=xl/sharedStrings.xml><?xml version="1.0" encoding="utf-8"?>
<sst xmlns="http://schemas.openxmlformats.org/spreadsheetml/2006/main" count="272" uniqueCount="115">
  <si>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</si>
  <si>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</si>
  <si>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</si>
  <si>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</si>
  <si>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</si>
  <si>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</si>
  <si>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</si>
  <si>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</si>
  <si>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</si>
  <si>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</si>
  <si>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</si>
  <si>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</si>
  <si>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</si>
  <si>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</si>
  <si>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</si>
  <si>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</si>
  <si>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</si>
  <si>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</si>
  <si>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</si>
  <si>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</si>
  <si>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</si>
  <si>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</si>
  <si>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</si>
  <si>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</si>
  <si>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</si>
  <si>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</si>
  <si>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</si>
  <si>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</si>
  <si>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</si>
  <si>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</si>
  <si>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</si>
  <si>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</si>
  <si>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</si>
  <si>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</si>
  <si>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</si>
  <si>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</si>
  <si>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</si>
  <si>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</si>
  <si>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</si>
  <si>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</si>
  <si>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</si>
  <si>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</si>
  <si>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</si>
  <si>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</si>
  <si>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</si>
  <si>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</si>
  <si>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</si>
  <si>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</si>
  <si>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</si>
  <si>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</si>
  <si>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</si>
  <si>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</si>
  <si>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</si>
  <si>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</si>
  <si>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</si>
  <si>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</si>
  <si>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</si>
  <si>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</si>
  <si>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</si>
  <si>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</si>
  <si>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</si>
  <si>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</si>
  <si>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</si>
  <si>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</si>
  <si>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</si>
  <si>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</si>
  <si>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</si>
  <si>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</si>
  <si>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</si>
  <si>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</si>
  <si>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</si>
  <si>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</si>
  <si>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</si>
  <si>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</si>
  <si>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</si>
  <si>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</si>
  <si>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</si>
  <si>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</si>
  <si>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</si>
  <si>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</si>
  <si>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</si>
  <si>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</si>
  <si>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</si>
  <si>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</si>
  <si>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</si>
  <si>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</si>
  <si>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</si>
  <si>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</si>
  <si>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</si>
  <si>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</si>
  <si>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</si>
  <si>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</si>
  <si>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</si>
  <si>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紀美野町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</si>
  <si>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</si>
  <si>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</si>
  <si>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</si>
  <si>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</si>
  <si>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</si>
  <si>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</si>
  <si>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</si>
  <si>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</si>
  <si>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</si>
  <si>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</si>
  <si>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</si>
  <si>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</si>
  <si>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</si>
  <si>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</si>
  <si>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</si>
  <si>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</si>
  <si>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</si>
  <si>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</si>
  <si>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経常収支比率は、令和3年度に対して経常費用(電気料金高騰による動力費)が増加した為、前年度117.22に対して6.91ポイント下がっている。
　累積欠損金比率は、営業収益（経常収益）が減少傾向であるものの0％を維持している。
　流動比率は、今年度企業債の繰上償還を行い、来年度は行わない為、前年度に比べ流動負債（企業債）が減少し、昨年度1032.61に対し770.55ポイント増加した。
　企業債残高対給水収益比率は、昨年度に続き浄水場更新事業に伴う企業債借入を行った為、昨年度381.19に比べ951.85ポイント増加している。
　料金回収率については、今年度新型コロナウイルス感染症対策として水道料金の減免を行った為、給水収益が27.43ポイント減少し、前年度112.75より34.97ポイント減少しているが、料金減免については交付金による他会計補助があった為、経常収益としては2.87ポイントの減少、また経常費用は3.22ポイント増加となっている。
　給水原価は、年間総有収水量が1.89ポイント減少し、経常費用が3.20ポイント増加した為、前年度より10.83ポイント上がっている。
　施設利用率は人口減少による有収水量の減少に伴い、全体的に減少傾向で推移している。
　有収率は5ヶ年平均91.48％であり、昨年度より0.10ポイント減少している。</t>
    <rPh sb="9" eb="11">
      <t>レイワ</t>
    </rPh>
    <rPh sb="12" eb="14">
      <t>ネンド</t>
    </rPh>
    <rPh sb="15" eb="16">
      <t>タイ</t>
    </rPh>
    <rPh sb="18" eb="20">
      <t>ケイジョウ</t>
    </rPh>
    <rPh sb="20" eb="22">
      <t>ヒヨウ</t>
    </rPh>
    <rPh sb="23" eb="25">
      <t>デンキ</t>
    </rPh>
    <rPh sb="25" eb="27">
      <t>リョウキン</t>
    </rPh>
    <rPh sb="27" eb="29">
      <t>コウトウ</t>
    </rPh>
    <rPh sb="32" eb="35">
      <t>ドウリョクヒ</t>
    </rPh>
    <rPh sb="37" eb="39">
      <t>ゾウカ</t>
    </rPh>
    <rPh sb="41" eb="42">
      <t>タメ</t>
    </rPh>
    <rPh sb="43" eb="46">
      <t>ゼンネンド</t>
    </rPh>
    <rPh sb="53" eb="54">
      <t>タイ</t>
    </rPh>
    <rPh sb="64" eb="65">
      <t>サ</t>
    </rPh>
    <rPh sb="82" eb="84">
      <t>エイギョウ</t>
    </rPh>
    <rPh sb="84" eb="86">
      <t>シュウエキ</t>
    </rPh>
    <rPh sb="87" eb="89">
      <t>ケイジョウ</t>
    </rPh>
    <rPh sb="89" eb="91">
      <t>シュウエキ</t>
    </rPh>
    <rPh sb="93" eb="95">
      <t>ゲンショウ</t>
    </rPh>
    <rPh sb="95" eb="97">
      <t>ケイコウ</t>
    </rPh>
    <rPh sb="106" eb="108">
      <t>イジ</t>
    </rPh>
    <rPh sb="124" eb="127">
      <t>キギョウサイ</t>
    </rPh>
    <rPh sb="128" eb="130">
      <t>クリア</t>
    </rPh>
    <rPh sb="130" eb="132">
      <t>ショウカン</t>
    </rPh>
    <rPh sb="133" eb="134">
      <t>オコナ</t>
    </rPh>
    <rPh sb="136" eb="139">
      <t>ライネンド</t>
    </rPh>
    <rPh sb="140" eb="141">
      <t>オコナ</t>
    </rPh>
    <rPh sb="144" eb="145">
      <t>タメ</t>
    </rPh>
    <rPh sb="146" eb="149">
      <t>ゼンネンド</t>
    </rPh>
    <rPh sb="150" eb="151">
      <t>クラ</t>
    </rPh>
    <rPh sb="152" eb="154">
      <t>リュウドウ</t>
    </rPh>
    <rPh sb="154" eb="156">
      <t>フサイ</t>
    </rPh>
    <rPh sb="157" eb="160">
      <t>キギョウサイ</t>
    </rPh>
    <rPh sb="162" eb="164">
      <t>ゲンショウ</t>
    </rPh>
    <rPh sb="166" eb="169">
      <t>サクネンド</t>
    </rPh>
    <rPh sb="177" eb="178">
      <t>タイ</t>
    </rPh>
    <rPh sb="189" eb="191">
      <t>ゾウカ</t>
    </rPh>
    <rPh sb="210" eb="213">
      <t>サクネンド</t>
    </rPh>
    <rPh sb="214" eb="215">
      <t>ツヅ</t>
    </rPh>
    <rPh sb="216" eb="219">
      <t>ジョウスイジョウ</t>
    </rPh>
    <rPh sb="219" eb="221">
      <t>コウシン</t>
    </rPh>
    <rPh sb="221" eb="223">
      <t>ジギョウ</t>
    </rPh>
    <rPh sb="224" eb="225">
      <t>トモナ</t>
    </rPh>
    <rPh sb="226" eb="229">
      <t>キギョウサイ</t>
    </rPh>
    <rPh sb="229" eb="231">
      <t>カリイレ</t>
    </rPh>
    <rPh sb="232" eb="233">
      <t>オコナ</t>
    </rPh>
    <rPh sb="235" eb="236">
      <t>タメ</t>
    </rPh>
    <rPh sb="237" eb="240">
      <t>サクネンド</t>
    </rPh>
    <rPh sb="247" eb="248">
      <t>クラ</t>
    </rPh>
    <rPh sb="259" eb="261">
      <t>ゾウカ</t>
    </rPh>
    <rPh sb="268" eb="270">
      <t>リョウキン</t>
    </rPh>
    <rPh sb="270" eb="273">
      <t>カイシュウリツ</t>
    </rPh>
    <rPh sb="282" eb="284">
      <t>シンガタ</t>
    </rPh>
    <rPh sb="291" eb="294">
      <t>カンセンショウ</t>
    </rPh>
    <rPh sb="294" eb="296">
      <t>タイサク</t>
    </rPh>
    <rPh sb="299" eb="301">
      <t>スイドウ</t>
    </rPh>
    <rPh sb="301" eb="303">
      <t>リョウキン</t>
    </rPh>
    <rPh sb="304" eb="306">
      <t>ゲンメン</t>
    </rPh>
    <rPh sb="307" eb="308">
      <t>オコナ</t>
    </rPh>
    <rPh sb="310" eb="311">
      <t>タメ</t>
    </rPh>
    <rPh sb="312" eb="314">
      <t>キュウスイ</t>
    </rPh>
    <rPh sb="314" eb="316">
      <t>シュウエキ</t>
    </rPh>
    <rPh sb="326" eb="328">
      <t>ゲンショウ</t>
    </rPh>
    <rPh sb="330" eb="333">
      <t>ゼンネンド</t>
    </rPh>
    <rPh sb="350" eb="352">
      <t>ゲンショウ</t>
    </rPh>
    <rPh sb="358" eb="360">
      <t>リョウキン</t>
    </rPh>
    <rPh sb="360" eb="362">
      <t>ゲンメン</t>
    </rPh>
    <rPh sb="367" eb="370">
      <t>コウフキン</t>
    </rPh>
    <rPh sb="373" eb="374">
      <t>タ</t>
    </rPh>
    <rPh sb="374" eb="376">
      <t>カイケイ</t>
    </rPh>
    <rPh sb="376" eb="378">
      <t>ホジョ</t>
    </rPh>
    <rPh sb="382" eb="383">
      <t>タメ</t>
    </rPh>
    <rPh sb="384" eb="386">
      <t>ケイジョウ</t>
    </rPh>
    <rPh sb="386" eb="388">
      <t>シュウエキ</t>
    </rPh>
    <rPh sb="401" eb="403">
      <t>ゲンショウ</t>
    </rPh>
    <rPh sb="406" eb="408">
      <t>ケイジョウ</t>
    </rPh>
    <rPh sb="408" eb="410">
      <t>ヒヨウ</t>
    </rPh>
    <rPh sb="419" eb="421">
      <t>ゾウカ</t>
    </rPh>
    <rPh sb="436" eb="438">
      <t>ネンカン</t>
    </rPh>
    <rPh sb="438" eb="439">
      <t>ソウ</t>
    </rPh>
    <rPh sb="439" eb="441">
      <t>ユウシュウ</t>
    </rPh>
    <rPh sb="441" eb="443">
      <t>スイリョウ</t>
    </rPh>
    <rPh sb="452" eb="454">
      <t>ゲンショウ</t>
    </rPh>
    <rPh sb="456" eb="458">
      <t>ケイジョウ</t>
    </rPh>
    <rPh sb="458" eb="460">
      <t>ヒヨウ</t>
    </rPh>
    <rPh sb="469" eb="471">
      <t>ゾウカ</t>
    </rPh>
    <rPh sb="473" eb="474">
      <t>タメ</t>
    </rPh>
    <rPh sb="475" eb="478">
      <t>ゼンネンド</t>
    </rPh>
    <rPh sb="489" eb="490">
      <t>ア</t>
    </rPh>
    <rPh sb="504" eb="506">
      <t>ジンコウ</t>
    </rPh>
    <rPh sb="506" eb="508">
      <t>ゲンショウ</t>
    </rPh>
    <rPh sb="511" eb="513">
      <t>ユウシュウ</t>
    </rPh>
    <rPh sb="559" eb="562">
      <t>サクネンド</t>
    </rPh>
    <rPh sb="572" eb="574">
      <t>ゲンショウ</t>
    </rPh>
    <phoneticPr fontId="4"/>
  </si>
  <si>
    <t>　有形固定資産減価償却率は、昨年度は老朽管更新工事を行い1.58ポイント減少したが、今年度は行っていない為、1.65ポイント増加し64.29％となっている。　今年度は管路の更新を行っていない為、管路経年化率は昨年と同様に48.44％、管路更新率は0.00％となっている。　給水区域における総管延長約38kmにおいて、管路経年化率が48.44％という現状を踏まえ、計画的に老朽管の布設替えを行っていく。</t>
    <rPh sb="14" eb="17">
      <t>サクネンド</t>
    </rPh>
    <rPh sb="36" eb="38">
      <t>ゲンショウ</t>
    </rPh>
    <rPh sb="42" eb="45">
      <t>コンネンド</t>
    </rPh>
    <rPh sb="46" eb="47">
      <t>オコナ</t>
    </rPh>
    <rPh sb="52" eb="53">
      <t>タメ</t>
    </rPh>
    <rPh sb="62" eb="64">
      <t>ゾウカ</t>
    </rPh>
    <rPh sb="79" eb="82">
      <t>コンネンド</t>
    </rPh>
    <rPh sb="83" eb="85">
      <t>カンロ</t>
    </rPh>
    <rPh sb="86" eb="88">
      <t>コウシン</t>
    </rPh>
    <rPh sb="89" eb="90">
      <t>オコナ</t>
    </rPh>
    <rPh sb="95" eb="96">
      <t>タメ</t>
    </rPh>
    <rPh sb="104" eb="106">
      <t>サクネン</t>
    </rPh>
    <rPh sb="107" eb="109">
      <t>ドウヨウ</t>
    </rPh>
    <rPh sb="117" eb="119">
      <t>カンロ</t>
    </rPh>
    <rPh sb="119" eb="122">
      <t>コウシンリツ</t>
    </rPh>
    <rPh sb="136" eb="138">
      <t>キュウスイ</t>
    </rPh>
    <phoneticPr fontId="4"/>
  </si>
  <si>
    <t>　現在のところ経常収支比率及び料金回収率（新型コロナウイルス感染症対策としての交付金を換算した場合）は100％以上あり、黒字会計により経営しているが、給水人口の減少に伴い収益が減少していく中で、今後は浄水場の施設更新事業及び老朽管の更新に伴う費用の増加を踏まえ、経営戦略を修正し長期的な運営計画、健全な経営を目指していく。</t>
    <rPh sb="15" eb="17">
      <t>リョウキン</t>
    </rPh>
    <rPh sb="17" eb="20">
      <t>カイシュウリツ</t>
    </rPh>
    <rPh sb="47" eb="49">
      <t>バアイ</t>
    </rPh>
    <rPh sb="83" eb="84">
      <t>トモナ</t>
    </rPh>
    <rPh sb="94" eb="95">
      <t>ナカ</t>
    </rPh>
    <rPh sb="97" eb="99">
      <t>コンゴ</t>
    </rPh>
    <rPh sb="100" eb="103">
      <t>ジョウスイジョウ</t>
    </rPh>
    <rPh sb="104" eb="106">
      <t>シセツ</t>
    </rPh>
    <rPh sb="106" eb="108">
      <t>コウシン</t>
    </rPh>
    <rPh sb="108" eb="110">
      <t>ジギョウ</t>
    </rPh>
    <rPh sb="110" eb="111">
      <t>オヨ</t>
    </rPh>
    <rPh sb="119" eb="120">
      <t>トモナ</t>
    </rPh>
    <rPh sb="127" eb="128">
      <t>フ</t>
    </rPh>
    <rPh sb="131" eb="133">
      <t>ケイエイ</t>
    </rPh>
    <rPh sb="133" eb="135">
      <t>センリャク</t>
    </rPh>
    <rPh sb="136" eb="138">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</si>
</sst>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
                  <c:v>0</c:v>
                </c:pt>
                <c:pt idx="3">
                  <c:v>4.3899999999999997</c:v>
                </c:pt>
                <c:pt idx="4" formatCode="#,##0.00;&quot;△&quot;#,##0.00">
                  <c:v>0</c:v>
                </c:pt>
              </c:numCache>
            </c:numRef>
          </c:val>
          <c:extLst>
            <c:ext xmlns:c16="http://schemas.microsoft.com/office/drawing/2014/chart" uri="{C3380CC4-5D6E-409C-BE32-E72D297353CC}">
              <c16:uniqueId val="{00000000-9D7F-44D7-8BE2-5D59CBAAAB5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1.1499999999999999</c:v>
                </c:pt>
                <c:pt idx="3">
                  <c:v>0.28999999999999998</c:v>
                </c:pt>
                <c:pt idx="4">
                  <c:v>0.39</c:v>
                </c:pt>
              </c:numCache>
            </c:numRef>
          </c:val>
          <c:smooth val="0"/>
          <c:extLst>
            <c:ext xmlns:c16="http://schemas.microsoft.com/office/drawing/2014/chart" uri="{C3380CC4-5D6E-409C-BE32-E72D297353CC}">
              <c16:uniqueId val="{00000001-9D7F-44D7-8BE2-5D59CBAAAB5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56.65</c:v>
                </c:pt>
                <c:pt idx="3">
                  <c:v>55.06</c:v>
                </c:pt>
                <c:pt idx="4">
                  <c:v>54.08</c:v>
                </c:pt>
              </c:numCache>
            </c:numRef>
          </c:val>
          <c:extLst>
            <c:ext xmlns:c16="http://schemas.microsoft.com/office/drawing/2014/chart" uri="{C3380CC4-5D6E-409C-BE32-E72D297353CC}">
              <c16:uniqueId val="{00000000-8710-4399-BC37-3E7E3F40F0A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48.86</c:v>
                </c:pt>
                <c:pt idx="3">
                  <c:v>49</c:v>
                </c:pt>
                <c:pt idx="4">
                  <c:v>50.07</c:v>
                </c:pt>
              </c:numCache>
            </c:numRef>
          </c:val>
          <c:smooth val="0"/>
          <c:extLst>
            <c:ext xmlns:c16="http://schemas.microsoft.com/office/drawing/2014/chart" uri="{C3380CC4-5D6E-409C-BE32-E72D297353CC}">
              <c16:uniqueId val="{00000001-8710-4399-BC37-3E7E3F40F0A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91.39</c:v>
                </c:pt>
                <c:pt idx="3">
                  <c:v>91.1</c:v>
                </c:pt>
                <c:pt idx="4">
                  <c:v>91</c:v>
                </c:pt>
              </c:numCache>
            </c:numRef>
          </c:val>
          <c:extLst>
            <c:ext xmlns:c16="http://schemas.microsoft.com/office/drawing/2014/chart" uri="{C3380CC4-5D6E-409C-BE32-E72D297353CC}">
              <c16:uniqueId val="{00000000-A984-4A7F-AFA9-3EF5CD91A8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76.48</c:v>
                </c:pt>
                <c:pt idx="3">
                  <c:v>75.64</c:v>
                </c:pt>
                <c:pt idx="4">
                  <c:v>75.7</c:v>
                </c:pt>
              </c:numCache>
            </c:numRef>
          </c:val>
          <c:smooth val="0"/>
          <c:extLst>
            <c:ext xmlns:c16="http://schemas.microsoft.com/office/drawing/2014/chart" uri="{C3380CC4-5D6E-409C-BE32-E72D297353CC}">
              <c16:uniqueId val="{00000001-A984-4A7F-AFA9-3EF5CD91A8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122.34</c:v>
                </c:pt>
                <c:pt idx="3">
                  <c:v>117.22</c:v>
                </c:pt>
                <c:pt idx="4">
                  <c:v>110.31</c:v>
                </c:pt>
              </c:numCache>
            </c:numRef>
          </c:val>
          <c:extLst>
            <c:ext xmlns:c16="http://schemas.microsoft.com/office/drawing/2014/chart" uri="{C3380CC4-5D6E-409C-BE32-E72D297353CC}">
              <c16:uniqueId val="{00000000-252A-4CD4-879A-BB0CE220CA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103.82</c:v>
                </c:pt>
                <c:pt idx="3">
                  <c:v>105.75</c:v>
                </c:pt>
                <c:pt idx="4">
                  <c:v>105.52</c:v>
                </c:pt>
              </c:numCache>
            </c:numRef>
          </c:val>
          <c:smooth val="0"/>
          <c:extLst>
            <c:ext xmlns:c16="http://schemas.microsoft.com/office/drawing/2014/chart" uri="{C3380CC4-5D6E-409C-BE32-E72D297353CC}">
              <c16:uniqueId val="{00000001-252A-4CD4-879A-BB0CE220CA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63.22</c:v>
                </c:pt>
                <c:pt idx="3">
                  <c:v>61.64</c:v>
                </c:pt>
                <c:pt idx="4">
                  <c:v>63.29</c:v>
                </c:pt>
              </c:numCache>
            </c:numRef>
          </c:val>
          <c:extLst>
            <c:ext xmlns:c16="http://schemas.microsoft.com/office/drawing/2014/chart" uri="{C3380CC4-5D6E-409C-BE32-E72D297353CC}">
              <c16:uniqueId val="{00000000-7784-424B-B654-6426A5C9B64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39.409999999999997</c:v>
                </c:pt>
                <c:pt idx="3">
                  <c:v>41.18</c:v>
                </c:pt>
                <c:pt idx="4">
                  <c:v>42.98</c:v>
                </c:pt>
              </c:numCache>
            </c:numRef>
          </c:val>
          <c:smooth val="0"/>
          <c:extLst>
            <c:ext xmlns:c16="http://schemas.microsoft.com/office/drawing/2014/chart" uri="{C3380CC4-5D6E-409C-BE32-E72D297353CC}">
              <c16:uniqueId val="{00000001-7784-424B-B654-6426A5C9B64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52.34</c:v>
                </c:pt>
                <c:pt idx="3">
                  <c:v>48.44</c:v>
                </c:pt>
                <c:pt idx="4">
                  <c:v>48.44</c:v>
                </c:pt>
              </c:numCache>
            </c:numRef>
          </c:val>
          <c:extLst>
            <c:ext xmlns:c16="http://schemas.microsoft.com/office/drawing/2014/chart" uri="{C3380CC4-5D6E-409C-BE32-E72D297353CC}">
              <c16:uniqueId val="{00000000-2219-42D9-8578-3DAE306D7A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20.97</c:v>
                </c:pt>
                <c:pt idx="3">
                  <c:v>21.65</c:v>
                </c:pt>
                <c:pt idx="4">
                  <c:v>23.24</c:v>
                </c:pt>
              </c:numCache>
            </c:numRef>
          </c:val>
          <c:smooth val="0"/>
          <c:extLst>
            <c:ext xmlns:c16="http://schemas.microsoft.com/office/drawing/2014/chart" uri="{C3380CC4-5D6E-409C-BE32-E72D297353CC}">
              <c16:uniqueId val="{00000001-2219-42D9-8578-3DAE306D7A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1E7-42B8-91E6-7FCB32ED52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31.54</c:v>
                </c:pt>
                <c:pt idx="3">
                  <c:v>31.15</c:v>
                </c:pt>
                <c:pt idx="4">
                  <c:v>30.01</c:v>
                </c:pt>
              </c:numCache>
            </c:numRef>
          </c:val>
          <c:smooth val="0"/>
          <c:extLst>
            <c:ext xmlns:c16="http://schemas.microsoft.com/office/drawing/2014/chart" uri="{C3380CC4-5D6E-409C-BE32-E72D297353CC}">
              <c16:uniqueId val="{00000001-41E7-42B8-91E6-7FCB32ED52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1390.55</c:v>
                </c:pt>
                <c:pt idx="3">
                  <c:v>1032.6099999999999</c:v>
                </c:pt>
                <c:pt idx="4">
                  <c:v>1803.16</c:v>
                </c:pt>
              </c:numCache>
            </c:numRef>
          </c:val>
          <c:extLst>
            <c:ext xmlns:c16="http://schemas.microsoft.com/office/drawing/2014/chart" uri="{C3380CC4-5D6E-409C-BE32-E72D297353CC}">
              <c16:uniqueId val="{00000000-ECD2-40AC-8834-9CF7E727F08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302.22000000000003</c:v>
                </c:pt>
                <c:pt idx="3">
                  <c:v>263.45</c:v>
                </c:pt>
                <c:pt idx="4">
                  <c:v>249.43</c:v>
                </c:pt>
              </c:numCache>
            </c:numRef>
          </c:val>
          <c:smooth val="0"/>
          <c:extLst>
            <c:ext xmlns:c16="http://schemas.microsoft.com/office/drawing/2014/chart" uri="{C3380CC4-5D6E-409C-BE32-E72D297353CC}">
              <c16:uniqueId val="{00000001-ECD2-40AC-8834-9CF7E727F08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336.54</c:v>
                </c:pt>
                <c:pt idx="3">
                  <c:v>381.19</c:v>
                </c:pt>
                <c:pt idx="4">
                  <c:v>1333.04</c:v>
                </c:pt>
              </c:numCache>
            </c:numRef>
          </c:val>
          <c:extLst>
            <c:ext xmlns:c16="http://schemas.microsoft.com/office/drawing/2014/chart" uri="{C3380CC4-5D6E-409C-BE32-E72D297353CC}">
              <c16:uniqueId val="{00000000-A6E5-4AFC-93FD-489A285035C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970.36</c:v>
                </c:pt>
                <c:pt idx="3">
                  <c:v>940.22</c:v>
                </c:pt>
                <c:pt idx="4">
                  <c:v>922.05</c:v>
                </c:pt>
              </c:numCache>
            </c:numRef>
          </c:val>
          <c:smooth val="0"/>
          <c:extLst>
            <c:ext xmlns:c16="http://schemas.microsoft.com/office/drawing/2014/chart" uri="{C3380CC4-5D6E-409C-BE32-E72D297353CC}">
              <c16:uniqueId val="{00000001-A6E5-4AFC-93FD-489A285035C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95.8</c:v>
                </c:pt>
                <c:pt idx="3">
                  <c:v>112.75</c:v>
                </c:pt>
                <c:pt idx="4">
                  <c:v>77.78</c:v>
                </c:pt>
              </c:numCache>
            </c:numRef>
          </c:val>
          <c:extLst>
            <c:ext xmlns:c16="http://schemas.microsoft.com/office/drawing/2014/chart" uri="{C3380CC4-5D6E-409C-BE32-E72D297353CC}">
              <c16:uniqueId val="{00000000-AE3E-446E-AE2D-0155BD26579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64.52</c:v>
                </c:pt>
                <c:pt idx="3">
                  <c:v>66.8</c:v>
                </c:pt>
                <c:pt idx="4">
                  <c:v>64.39</c:v>
                </c:pt>
              </c:numCache>
            </c:numRef>
          </c:val>
          <c:smooth val="0"/>
          <c:extLst>
            <c:ext xmlns:c16="http://schemas.microsoft.com/office/drawing/2014/chart" uri="{C3380CC4-5D6E-409C-BE32-E72D297353CC}">
              <c16:uniqueId val="{00000001-AE3E-446E-AE2D-0155BD26579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142.13</c:v>
                </c:pt>
                <c:pt idx="3">
                  <c:v>149.88</c:v>
                </c:pt>
                <c:pt idx="4">
                  <c:v>160.71</c:v>
                </c:pt>
              </c:numCache>
            </c:numRef>
          </c:val>
          <c:extLst>
            <c:ext xmlns:c16="http://schemas.microsoft.com/office/drawing/2014/chart" uri="{C3380CC4-5D6E-409C-BE32-E72D297353CC}">
              <c16:uniqueId val="{00000000-56CE-4D7D-8573-C813CF8FA7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270.68</c:v>
                </c:pt>
                <c:pt idx="3">
                  <c:v>268.88</c:v>
                </c:pt>
                <c:pt idx="4">
                  <c:v>258.89999999999998</c:v>
                </c:pt>
              </c:numCache>
            </c:numRef>
          </c:val>
          <c:smooth val="0"/>
          <c:extLst>
            <c:ext xmlns:c16="http://schemas.microsoft.com/office/drawing/2014/chart" uri="{C3380CC4-5D6E-409C-BE32-E72D297353CC}">
              <c16:uniqueId val="{00000001-56CE-4D7D-8573-C813CF8FA7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120" zoomScaleNormal="12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和歌山県　紀美野町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簡易水道事業</v>
      </c>
      <c r="Q8" s="78"/>
      <c r="R8" s="78"/>
      <c r="S8" s="78"/>
      <c r="T8" s="78"/>
      <c r="U8" s="78"/>
      <c r="V8" s="78"/>
      <c r="W8" s="78" t="str">
        <f>データ!$L$6</f>
        <v>C3</v>
      </c>
      <c r="X8" s="78"/>
      <c r="Y8" s="78"/>
      <c r="Z8" s="78"/>
      <c r="AA8" s="78"/>
      <c r="AB8" s="78"/>
      <c r="AC8" s="78"/>
      <c r="AD8" s="78" t="str">
        <f>データ!$M$6</f>
        <v>非設置</v>
      </c>
      <c r="AE8" s="78"/>
      <c r="AF8" s="78"/>
      <c r="AG8" s="78"/>
      <c r="AH8" s="78"/>
      <c r="AI8" s="78"/>
      <c r="AJ8" s="78"/>
      <c r="AK8" s="2"/>
      <c r="AL8" s="69">
        <f>データ!$R$6</f>
        <v>8098</v>
      </c>
      <c r="AM8" s="69"/>
      <c r="AN8" s="69"/>
      <c r="AO8" s="69"/>
      <c r="AP8" s="69"/>
      <c r="AQ8" s="69"/>
      <c r="AR8" s="69"/>
      <c r="AS8" s="69"/>
      <c r="AT8" s="37">
        <f>データ!$S$6</f>
        <v>128.34</v>
      </c>
      <c r="AU8" s="38"/>
      <c r="AV8" s="38"/>
      <c r="AW8" s="38"/>
      <c r="AX8" s="38"/>
      <c r="AY8" s="38"/>
      <c r="AZ8" s="38"/>
      <c r="BA8" s="38"/>
      <c r="BB8" s="58">
        <f>データ!$T$6</f>
        <v>63.1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40.03</v>
      </c>
      <c r="J10" s="38"/>
      <c r="K10" s="38"/>
      <c r="L10" s="38"/>
      <c r="M10" s="38"/>
      <c r="N10" s="38"/>
      <c r="O10" s="68"/>
      <c r="P10" s="58">
        <f>データ!$P$6</f>
        <v>54.56</v>
      </c>
      <c r="Q10" s="58"/>
      <c r="R10" s="58"/>
      <c r="S10" s="58"/>
      <c r="T10" s="58"/>
      <c r="U10" s="58"/>
      <c r="V10" s="58"/>
      <c r="W10" s="69">
        <f>データ!$Q$6</f>
        <v>3278</v>
      </c>
      <c r="X10" s="69"/>
      <c r="Y10" s="69"/>
      <c r="Z10" s="69"/>
      <c r="AA10" s="69"/>
      <c r="AB10" s="69"/>
      <c r="AC10" s="69"/>
      <c r="AD10" s="2"/>
      <c r="AE10" s="2"/>
      <c r="AF10" s="2"/>
      <c r="AG10" s="2"/>
      <c r="AH10" s="2"/>
      <c r="AI10" s="2"/>
      <c r="AJ10" s="2"/>
      <c r="AK10" s="2"/>
      <c r="AL10" s="69">
        <f>データ!$U$6</f>
        <v>4396</v>
      </c>
      <c r="AM10" s="69"/>
      <c r="AN10" s="69"/>
      <c r="AO10" s="69"/>
      <c r="AP10" s="69"/>
      <c r="AQ10" s="69"/>
      <c r="AR10" s="69"/>
      <c r="AS10" s="69"/>
      <c r="AT10" s="37">
        <f>データ!$V$6</f>
        <v>14.02</v>
      </c>
      <c r="AU10" s="38"/>
      <c r="AV10" s="38"/>
      <c r="AW10" s="38"/>
      <c r="AX10" s="38"/>
      <c r="AY10" s="38"/>
      <c r="AZ10" s="38"/>
      <c r="BA10" s="38"/>
      <c r="BB10" s="58">
        <f>データ!$W$6</f>
        <v>313.55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Q5DTug5FRT0aviB4CusO1zl9yVSeL0vlH8HnRo3hCmaRdSDSsDs/RtXxmWWAlwvt0LBBe5IMQLek07ph4K8W8Q==" saltValue="MwHF4u5IFHox/Obx88Wn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303046</v>
      </c>
      <c r="D6" s="20">
        <f t="shared" si="3"/>
        <v>46</v>
      </c>
      <c r="E6" s="20">
        <f t="shared" si="3"/>
        <v>1</v>
      </c>
      <c r="F6" s="20">
        <f t="shared" si="3"/>
        <v>0</v>
      </c>
      <c r="G6" s="20">
        <f t="shared" si="3"/>
        <v>5</v>
      </c>
      <c r="H6" s="20" t="str">
        <f t="shared" si="3"/>
        <v>和歌山県　紀美野町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40.03</v>
      </c>
      <c r="P6" s="21">
        <f t="shared" si="3"/>
        <v>54.56</v>
      </c>
      <c r="Q6" s="21">
        <f t="shared" si="3"/>
        <v>3278</v>
      </c>
      <c r="R6" s="21">
        <f t="shared" si="3"/>
        <v>8098</v>
      </c>
      <c r="S6" s="21">
        <f t="shared" si="3"/>
        <v>128.34</v>
      </c>
      <c r="T6" s="21">
        <f t="shared" si="3"/>
        <v>63.1</v>
      </c>
      <c r="U6" s="21">
        <f t="shared" si="3"/>
        <v>4396</v>
      </c>
      <c r="V6" s="21">
        <f t="shared" si="3"/>
        <v>14.02</v>
      </c>
      <c r="W6" s="21">
        <f t="shared" si="3"/>
        <v>313.55</v>
      </c>
      <c r="X6" s="22" t="str">
        <f>IF(X7="",NA(),X7)</f>
        <v>-</v>
      </c>
      <c r="Y6" s="22" t="str">
        <f t="shared" ref="Y6:AG6" si="4">IF(Y7="",NA(),Y7)</f>
        <v>-</v>
      </c>
      <c r="Z6" s="22">
        <f t="shared" si="4"/>
        <v>122.34</v>
      </c>
      <c r="AA6" s="22">
        <f t="shared" si="4"/>
        <v>117.22</v>
      </c>
      <c r="AB6" s="22">
        <f t="shared" si="4"/>
        <v>110.31</v>
      </c>
      <c r="AC6" s="22" t="str">
        <f t="shared" si="4"/>
        <v>-</v>
      </c>
      <c r="AD6" s="22" t="str">
        <f t="shared" si="4"/>
        <v>-</v>
      </c>
      <c r="AE6" s="22">
        <f t="shared" si="4"/>
        <v>103.82</v>
      </c>
      <c r="AF6" s="22">
        <f t="shared" si="4"/>
        <v>105.75</v>
      </c>
      <c r="AG6" s="22">
        <f t="shared" si="4"/>
        <v>105.52</v>
      </c>
      <c r="AH6" s="21" t="str">
        <f>IF(AH7="","",IF(AH7="-","【-】","【"&amp;SUBSTITUTE(TEXT(AH7,"#,##0.00"),"-","△")&amp;"】"))</f>
        <v>【104.96】</v>
      </c>
      <c r="AI6" s="22" t="str">
        <f>IF(AI7="",NA(),AI7)</f>
        <v>-</v>
      </c>
      <c r="AJ6" s="22" t="str">
        <f t="shared" ref="AJ6:AR6" si="5">IF(AJ7="",NA(),AJ7)</f>
        <v>-</v>
      </c>
      <c r="AK6" s="21">
        <f t="shared" si="5"/>
        <v>0</v>
      </c>
      <c r="AL6" s="21">
        <f t="shared" si="5"/>
        <v>0</v>
      </c>
      <c r="AM6" s="21">
        <f t="shared" si="5"/>
        <v>0</v>
      </c>
      <c r="AN6" s="22" t="str">
        <f t="shared" si="5"/>
        <v>-</v>
      </c>
      <c r="AO6" s="22" t="str">
        <f t="shared" si="5"/>
        <v>-</v>
      </c>
      <c r="AP6" s="22">
        <f t="shared" si="5"/>
        <v>31.54</v>
      </c>
      <c r="AQ6" s="22">
        <f t="shared" si="5"/>
        <v>31.15</v>
      </c>
      <c r="AR6" s="22">
        <f t="shared" si="5"/>
        <v>30.01</v>
      </c>
      <c r="AS6" s="21" t="str">
        <f>IF(AS7="","",IF(AS7="-","【-】","【"&amp;SUBSTITUTE(TEXT(AS7,"#,##0.00"),"-","△")&amp;"】"))</f>
        <v>【30.67】</v>
      </c>
      <c r="AT6" s="22" t="str">
        <f>IF(AT7="",NA(),AT7)</f>
        <v>-</v>
      </c>
      <c r="AU6" s="22" t="str">
        <f t="shared" ref="AU6:BC6" si="6">IF(AU7="",NA(),AU7)</f>
        <v>-</v>
      </c>
      <c r="AV6" s="22">
        <f t="shared" si="6"/>
        <v>1390.55</v>
      </c>
      <c r="AW6" s="22">
        <f t="shared" si="6"/>
        <v>1032.6099999999999</v>
      </c>
      <c r="AX6" s="22">
        <f t="shared" si="6"/>
        <v>1803.16</v>
      </c>
      <c r="AY6" s="22" t="str">
        <f t="shared" si="6"/>
        <v>-</v>
      </c>
      <c r="AZ6" s="22" t="str">
        <f t="shared" si="6"/>
        <v>-</v>
      </c>
      <c r="BA6" s="22">
        <f t="shared" si="6"/>
        <v>302.22000000000003</v>
      </c>
      <c r="BB6" s="22">
        <f t="shared" si="6"/>
        <v>263.45</v>
      </c>
      <c r="BC6" s="22">
        <f t="shared" si="6"/>
        <v>249.43</v>
      </c>
      <c r="BD6" s="21" t="str">
        <f>IF(BD7="","",IF(BD7="-","【-】","【"&amp;SUBSTITUTE(TEXT(BD7,"#,##0.00"),"-","△")&amp;"】"))</f>
        <v>【195.24】</v>
      </c>
      <c r="BE6" s="22" t="str">
        <f>IF(BE7="",NA(),BE7)</f>
        <v>-</v>
      </c>
      <c r="BF6" s="22" t="str">
        <f t="shared" ref="BF6:BN6" si="7">IF(BF7="",NA(),BF7)</f>
        <v>-</v>
      </c>
      <c r="BG6" s="22">
        <f t="shared" si="7"/>
        <v>336.54</v>
      </c>
      <c r="BH6" s="22">
        <f t="shared" si="7"/>
        <v>381.19</v>
      </c>
      <c r="BI6" s="22">
        <f t="shared" si="7"/>
        <v>1333.04</v>
      </c>
      <c r="BJ6" s="22" t="str">
        <f t="shared" si="7"/>
        <v>-</v>
      </c>
      <c r="BK6" s="22" t="str">
        <f t="shared" si="7"/>
        <v>-</v>
      </c>
      <c r="BL6" s="22">
        <f t="shared" si="7"/>
        <v>970.36</v>
      </c>
      <c r="BM6" s="22">
        <f t="shared" si="7"/>
        <v>940.22</v>
      </c>
      <c r="BN6" s="22">
        <f t="shared" si="7"/>
        <v>922.05</v>
      </c>
      <c r="BO6" s="21" t="str">
        <f>IF(BO7="","",IF(BO7="-","【-】","【"&amp;SUBSTITUTE(TEXT(BO7,"#,##0.00"),"-","△")&amp;"】"))</f>
        <v>【1,090.93】</v>
      </c>
      <c r="BP6" s="22" t="str">
        <f>IF(BP7="",NA(),BP7)</f>
        <v>-</v>
      </c>
      <c r="BQ6" s="22" t="str">
        <f t="shared" ref="BQ6:BY6" si="8">IF(BQ7="",NA(),BQ7)</f>
        <v>-</v>
      </c>
      <c r="BR6" s="22">
        <f t="shared" si="8"/>
        <v>95.8</v>
      </c>
      <c r="BS6" s="22">
        <f t="shared" si="8"/>
        <v>112.75</v>
      </c>
      <c r="BT6" s="22">
        <f t="shared" si="8"/>
        <v>77.78</v>
      </c>
      <c r="BU6" s="22" t="str">
        <f t="shared" si="8"/>
        <v>-</v>
      </c>
      <c r="BV6" s="22" t="str">
        <f t="shared" si="8"/>
        <v>-</v>
      </c>
      <c r="BW6" s="22">
        <f t="shared" si="8"/>
        <v>64.52</v>
      </c>
      <c r="BX6" s="22">
        <f t="shared" si="8"/>
        <v>66.8</v>
      </c>
      <c r="BY6" s="22">
        <f t="shared" si="8"/>
        <v>64.39</v>
      </c>
      <c r="BZ6" s="21" t="str">
        <f>IF(BZ7="","",IF(BZ7="-","【-】","【"&amp;SUBSTITUTE(TEXT(BZ7,"#,##0.00"),"-","△")&amp;"】"))</f>
        <v>【58.61】</v>
      </c>
      <c r="CA6" s="22" t="str">
        <f>IF(CA7="",NA(),CA7)</f>
        <v>-</v>
      </c>
      <c r="CB6" s="22" t="str">
        <f t="shared" ref="CB6:CJ6" si="9">IF(CB7="",NA(),CB7)</f>
        <v>-</v>
      </c>
      <c r="CC6" s="22">
        <f t="shared" si="9"/>
        <v>142.13</v>
      </c>
      <c r="CD6" s="22">
        <f t="shared" si="9"/>
        <v>149.88</v>
      </c>
      <c r="CE6" s="22">
        <f t="shared" si="9"/>
        <v>160.71</v>
      </c>
      <c r="CF6" s="22" t="str">
        <f t="shared" si="9"/>
        <v>-</v>
      </c>
      <c r="CG6" s="22" t="str">
        <f t="shared" si="9"/>
        <v>-</v>
      </c>
      <c r="CH6" s="22">
        <f t="shared" si="9"/>
        <v>270.68</v>
      </c>
      <c r="CI6" s="22">
        <f t="shared" si="9"/>
        <v>268.88</v>
      </c>
      <c r="CJ6" s="22">
        <f t="shared" si="9"/>
        <v>258.89999999999998</v>
      </c>
      <c r="CK6" s="21" t="str">
        <f>IF(CK7="","",IF(CK7="-","【-】","【"&amp;SUBSTITUTE(TEXT(CK7,"#,##0.00"),"-","△")&amp;"】"))</f>
        <v>【274.97】</v>
      </c>
      <c r="CL6" s="22" t="str">
        <f>IF(CL7="",NA(),CL7)</f>
        <v>-</v>
      </c>
      <c r="CM6" s="22" t="str">
        <f t="shared" ref="CM6:CU6" si="10">IF(CM7="",NA(),CM7)</f>
        <v>-</v>
      </c>
      <c r="CN6" s="22">
        <f t="shared" si="10"/>
        <v>56.65</v>
      </c>
      <c r="CO6" s="22">
        <f t="shared" si="10"/>
        <v>55.06</v>
      </c>
      <c r="CP6" s="22">
        <f t="shared" si="10"/>
        <v>54.08</v>
      </c>
      <c r="CQ6" s="22" t="str">
        <f t="shared" si="10"/>
        <v>-</v>
      </c>
      <c r="CR6" s="22" t="str">
        <f t="shared" si="10"/>
        <v>-</v>
      </c>
      <c r="CS6" s="22">
        <f t="shared" si="10"/>
        <v>48.86</v>
      </c>
      <c r="CT6" s="22">
        <f t="shared" si="10"/>
        <v>49</v>
      </c>
      <c r="CU6" s="22">
        <f t="shared" si="10"/>
        <v>50.07</v>
      </c>
      <c r="CV6" s="21" t="str">
        <f>IF(CV7="","",IF(CV7="-","【-】","【"&amp;SUBSTITUTE(TEXT(CV7,"#,##0.00"),"-","△")&amp;"】"))</f>
        <v>【52.36】</v>
      </c>
      <c r="CW6" s="22" t="str">
        <f>IF(CW7="",NA(),CW7)</f>
        <v>-</v>
      </c>
      <c r="CX6" s="22" t="str">
        <f t="shared" ref="CX6:DF6" si="11">IF(CX7="",NA(),CX7)</f>
        <v>-</v>
      </c>
      <c r="CY6" s="22">
        <f t="shared" si="11"/>
        <v>91.39</v>
      </c>
      <c r="CZ6" s="22">
        <f t="shared" si="11"/>
        <v>91.1</v>
      </c>
      <c r="DA6" s="22">
        <f t="shared" si="11"/>
        <v>91</v>
      </c>
      <c r="DB6" s="22" t="str">
        <f t="shared" si="11"/>
        <v>-</v>
      </c>
      <c r="DC6" s="22" t="str">
        <f t="shared" si="11"/>
        <v>-</v>
      </c>
      <c r="DD6" s="22">
        <f t="shared" si="11"/>
        <v>76.48</v>
      </c>
      <c r="DE6" s="22">
        <f t="shared" si="11"/>
        <v>75.64</v>
      </c>
      <c r="DF6" s="22">
        <f t="shared" si="11"/>
        <v>75.7</v>
      </c>
      <c r="DG6" s="21" t="str">
        <f>IF(DG7="","",IF(DG7="-","【-】","【"&amp;SUBSTITUTE(TEXT(DG7,"#,##0.00"),"-","△")&amp;"】"))</f>
        <v>【73.88】</v>
      </c>
      <c r="DH6" s="22" t="str">
        <f>IF(DH7="",NA(),DH7)</f>
        <v>-</v>
      </c>
      <c r="DI6" s="22" t="str">
        <f t="shared" ref="DI6:DQ6" si="12">IF(DI7="",NA(),DI7)</f>
        <v>-</v>
      </c>
      <c r="DJ6" s="22">
        <f t="shared" si="12"/>
        <v>63.22</v>
      </c>
      <c r="DK6" s="22">
        <f t="shared" si="12"/>
        <v>61.64</v>
      </c>
      <c r="DL6" s="22">
        <f t="shared" si="12"/>
        <v>63.29</v>
      </c>
      <c r="DM6" s="22" t="str">
        <f t="shared" si="12"/>
        <v>-</v>
      </c>
      <c r="DN6" s="22" t="str">
        <f t="shared" si="12"/>
        <v>-</v>
      </c>
      <c r="DO6" s="22">
        <f t="shared" si="12"/>
        <v>39.409999999999997</v>
      </c>
      <c r="DP6" s="22">
        <f t="shared" si="12"/>
        <v>41.18</v>
      </c>
      <c r="DQ6" s="22">
        <f t="shared" si="12"/>
        <v>42.98</v>
      </c>
      <c r="DR6" s="21" t="str">
        <f>IF(DR7="","",IF(DR7="-","【-】","【"&amp;SUBSTITUTE(TEXT(DR7,"#,##0.00"),"-","△")&amp;"】"))</f>
        <v>【39.30】</v>
      </c>
      <c r="DS6" s="22" t="str">
        <f>IF(DS7="",NA(),DS7)</f>
        <v>-</v>
      </c>
      <c r="DT6" s="22" t="str">
        <f t="shared" ref="DT6:EB6" si="13">IF(DT7="",NA(),DT7)</f>
        <v>-</v>
      </c>
      <c r="DU6" s="22">
        <f t="shared" si="13"/>
        <v>52.34</v>
      </c>
      <c r="DV6" s="22">
        <f t="shared" si="13"/>
        <v>48.44</v>
      </c>
      <c r="DW6" s="22">
        <f t="shared" si="13"/>
        <v>48.44</v>
      </c>
      <c r="DX6" s="22" t="str">
        <f t="shared" si="13"/>
        <v>-</v>
      </c>
      <c r="DY6" s="22" t="str">
        <f t="shared" si="13"/>
        <v>-</v>
      </c>
      <c r="DZ6" s="22">
        <f t="shared" si="13"/>
        <v>20.97</v>
      </c>
      <c r="EA6" s="22">
        <f t="shared" si="13"/>
        <v>21.65</v>
      </c>
      <c r="EB6" s="22">
        <f t="shared" si="13"/>
        <v>23.24</v>
      </c>
      <c r="EC6" s="21" t="str">
        <f>IF(EC7="","",IF(EC7="-","【-】","【"&amp;SUBSTITUTE(TEXT(EC7,"#,##0.00"),"-","△")&amp;"】"))</f>
        <v>【18.76】</v>
      </c>
      <c r="ED6" s="22" t="str">
        <f>IF(ED7="",NA(),ED7)</f>
        <v>-</v>
      </c>
      <c r="EE6" s="22" t="str">
        <f t="shared" ref="EE6:EM6" si="14">IF(EE7="",NA(),EE7)</f>
        <v>-</v>
      </c>
      <c r="EF6" s="21">
        <f t="shared" si="14"/>
        <v>0</v>
      </c>
      <c r="EG6" s="22">
        <f t="shared" si="14"/>
        <v>4.3899999999999997</v>
      </c>
      <c r="EH6" s="21">
        <f t="shared" si="14"/>
        <v>0</v>
      </c>
      <c r="EI6" s="22" t="str">
        <f t="shared" si="14"/>
        <v>-</v>
      </c>
      <c r="EJ6" s="22" t="str">
        <f t="shared" si="14"/>
        <v>-</v>
      </c>
      <c r="EK6" s="22">
        <f t="shared" si="14"/>
        <v>1.1499999999999999</v>
      </c>
      <c r="EL6" s="22">
        <f t="shared" si="14"/>
        <v>0.28999999999999998</v>
      </c>
      <c r="EM6" s="22">
        <f t="shared" si="14"/>
        <v>0.39</v>
      </c>
      <c r="EN6" s="21" t="str">
        <f>IF(EN7="","",IF(EN7="-","【-】","【"&amp;SUBSTITUTE(TEXT(EN7,"#,##0.00"),"-","△")&amp;"】"))</f>
        <v>【0.65】</v>
      </c>
    </row>
    <row r="7" spans="1:144" s="23" customFormat="1" x14ac:dyDescent="0.15">
      <c r="A7" s="15"/>
      <c r="B7" s="24">
        <v>2022</v>
      </c>
      <c r="C7" s="24">
        <v>303046</v>
      </c>
      <c r="D7" s="24">
        <v>46</v>
      </c>
      <c r="E7" s="24">
        <v>1</v>
      </c>
      <c r="F7" s="24">
        <v>0</v>
      </c>
      <c r="G7" s="24">
        <v>5</v>
      </c>
      <c r="H7" s="24" t="s">
        <v>93</v>
      </c>
      <c r="I7" s="24" t="s">
        <v>94</v>
      </c>
      <c r="J7" s="24" t="s">
        <v>95</v>
      </c>
      <c r="K7" s="24" t="s">
        <v>96</v>
      </c>
      <c r="L7" s="24" t="s">
        <v>97</v>
      </c>
      <c r="M7" s="24" t="s">
        <v>98</v>
      </c>
      <c r="N7" s="25" t="s">
        <v>99</v>
      </c>
      <c r="O7" s="25">
        <v>40.03</v>
      </c>
      <c r="P7" s="25">
        <v>54.56</v>
      </c>
      <c r="Q7" s="25">
        <v>3278</v>
      </c>
      <c r="R7" s="25">
        <v>8098</v>
      </c>
      <c r="S7" s="25">
        <v>128.34</v>
      </c>
      <c r="T7" s="25">
        <v>63.1</v>
      </c>
      <c r="U7" s="25">
        <v>4396</v>
      </c>
      <c r="V7" s="25">
        <v>14.02</v>
      </c>
      <c r="W7" s="25">
        <v>313.55</v>
      </c>
      <c r="X7" s="25" t="s">
        <v>99</v>
      </c>
      <c r="Y7" s="25" t="s">
        <v>99</v>
      </c>
      <c r="Z7" s="25">
        <v>122.34</v>
      </c>
      <c r="AA7" s="25">
        <v>117.22</v>
      </c>
      <c r="AB7" s="25">
        <v>110.31</v>
      </c>
      <c r="AC7" s="25" t="s">
        <v>99</v>
      </c>
      <c r="AD7" s="25" t="s">
        <v>99</v>
      </c>
      <c r="AE7" s="25">
        <v>103.82</v>
      </c>
      <c r="AF7" s="25">
        <v>105.75</v>
      </c>
      <c r="AG7" s="25">
        <v>105.52</v>
      </c>
      <c r="AH7" s="25">
        <v>104.96</v>
      </c>
      <c r="AI7" s="25" t="s">
        <v>99</v>
      </c>
      <c r="AJ7" s="25" t="s">
        <v>99</v>
      </c>
      <c r="AK7" s="25">
        <v>0</v>
      </c>
      <c r="AL7" s="25">
        <v>0</v>
      </c>
      <c r="AM7" s="25">
        <v>0</v>
      </c>
      <c r="AN7" s="25" t="s">
        <v>99</v>
      </c>
      <c r="AO7" s="25" t="s">
        <v>99</v>
      </c>
      <c r="AP7" s="25">
        <v>31.54</v>
      </c>
      <c r="AQ7" s="25">
        <v>31.15</v>
      </c>
      <c r="AR7" s="25">
        <v>30.01</v>
      </c>
      <c r="AS7" s="25">
        <v>30.67</v>
      </c>
      <c r="AT7" s="25" t="s">
        <v>99</v>
      </c>
      <c r="AU7" s="25" t="s">
        <v>99</v>
      </c>
      <c r="AV7" s="25">
        <v>1390.55</v>
      </c>
      <c r="AW7" s="25">
        <v>1032.6099999999999</v>
      </c>
      <c r="AX7" s="25">
        <v>1803.16</v>
      </c>
      <c r="AY7" s="25" t="s">
        <v>99</v>
      </c>
      <c r="AZ7" s="25" t="s">
        <v>99</v>
      </c>
      <c r="BA7" s="25">
        <v>302.22000000000003</v>
      </c>
      <c r="BB7" s="25">
        <v>263.45</v>
      </c>
      <c r="BC7" s="25">
        <v>249.43</v>
      </c>
      <c r="BD7" s="25">
        <v>195.24</v>
      </c>
      <c r="BE7" s="25" t="s">
        <v>99</v>
      </c>
      <c r="BF7" s="25" t="s">
        <v>99</v>
      </c>
      <c r="BG7" s="25">
        <v>336.54</v>
      </c>
      <c r="BH7" s="25">
        <v>381.19</v>
      </c>
      <c r="BI7" s="25">
        <v>1333.04</v>
      </c>
      <c r="BJ7" s="25" t="s">
        <v>99</v>
      </c>
      <c r="BK7" s="25" t="s">
        <v>99</v>
      </c>
      <c r="BL7" s="25">
        <v>970.36</v>
      </c>
      <c r="BM7" s="25">
        <v>940.22</v>
      </c>
      <c r="BN7" s="25">
        <v>922.05</v>
      </c>
      <c r="BO7" s="25">
        <v>1090.93</v>
      </c>
      <c r="BP7" s="25" t="s">
        <v>99</v>
      </c>
      <c r="BQ7" s="25" t="s">
        <v>99</v>
      </c>
      <c r="BR7" s="25">
        <v>95.8</v>
      </c>
      <c r="BS7" s="25">
        <v>112.75</v>
      </c>
      <c r="BT7" s="25">
        <v>77.78</v>
      </c>
      <c r="BU7" s="25" t="s">
        <v>99</v>
      </c>
      <c r="BV7" s="25" t="s">
        <v>99</v>
      </c>
      <c r="BW7" s="25">
        <v>64.52</v>
      </c>
      <c r="BX7" s="25">
        <v>66.8</v>
      </c>
      <c r="BY7" s="25">
        <v>64.39</v>
      </c>
      <c r="BZ7" s="25">
        <v>58.61</v>
      </c>
      <c r="CA7" s="25" t="s">
        <v>99</v>
      </c>
      <c r="CB7" s="25" t="s">
        <v>99</v>
      </c>
      <c r="CC7" s="25">
        <v>142.13</v>
      </c>
      <c r="CD7" s="25">
        <v>149.88</v>
      </c>
      <c r="CE7" s="25">
        <v>160.71</v>
      </c>
      <c r="CF7" s="25" t="s">
        <v>99</v>
      </c>
      <c r="CG7" s="25" t="s">
        <v>99</v>
      </c>
      <c r="CH7" s="25">
        <v>270.68</v>
      </c>
      <c r="CI7" s="25">
        <v>268.88</v>
      </c>
      <c r="CJ7" s="25">
        <v>258.89999999999998</v>
      </c>
      <c r="CK7" s="25">
        <v>274.97000000000003</v>
      </c>
      <c r="CL7" s="25" t="s">
        <v>99</v>
      </c>
      <c r="CM7" s="25" t="s">
        <v>99</v>
      </c>
      <c r="CN7" s="25">
        <v>56.65</v>
      </c>
      <c r="CO7" s="25">
        <v>55.06</v>
      </c>
      <c r="CP7" s="25">
        <v>54.08</v>
      </c>
      <c r="CQ7" s="25" t="s">
        <v>99</v>
      </c>
      <c r="CR7" s="25" t="s">
        <v>99</v>
      </c>
      <c r="CS7" s="25">
        <v>48.86</v>
      </c>
      <c r="CT7" s="25">
        <v>49</v>
      </c>
      <c r="CU7" s="25">
        <v>50.07</v>
      </c>
      <c r="CV7" s="25">
        <v>52.36</v>
      </c>
      <c r="CW7" s="25" t="s">
        <v>99</v>
      </c>
      <c r="CX7" s="25" t="s">
        <v>99</v>
      </c>
      <c r="CY7" s="25">
        <v>91.39</v>
      </c>
      <c r="CZ7" s="25">
        <v>91.1</v>
      </c>
      <c r="DA7" s="25">
        <v>91</v>
      </c>
      <c r="DB7" s="25" t="s">
        <v>99</v>
      </c>
      <c r="DC7" s="25" t="s">
        <v>99</v>
      </c>
      <c r="DD7" s="25">
        <v>76.48</v>
      </c>
      <c r="DE7" s="25">
        <v>75.64</v>
      </c>
      <c r="DF7" s="25">
        <v>75.7</v>
      </c>
      <c r="DG7" s="25">
        <v>73.88</v>
      </c>
      <c r="DH7" s="25" t="s">
        <v>99</v>
      </c>
      <c r="DI7" s="25" t="s">
        <v>99</v>
      </c>
      <c r="DJ7" s="25">
        <v>63.22</v>
      </c>
      <c r="DK7" s="25">
        <v>61.64</v>
      </c>
      <c r="DL7" s="25">
        <v>63.29</v>
      </c>
      <c r="DM7" s="25" t="s">
        <v>99</v>
      </c>
      <c r="DN7" s="25" t="s">
        <v>99</v>
      </c>
      <c r="DO7" s="25">
        <v>39.409999999999997</v>
      </c>
      <c r="DP7" s="25">
        <v>41.18</v>
      </c>
      <c r="DQ7" s="25">
        <v>42.98</v>
      </c>
      <c r="DR7" s="25">
        <v>39.299999999999997</v>
      </c>
      <c r="DS7" s="25" t="s">
        <v>99</v>
      </c>
      <c r="DT7" s="25" t="s">
        <v>99</v>
      </c>
      <c r="DU7" s="25">
        <v>52.34</v>
      </c>
      <c r="DV7" s="25">
        <v>48.44</v>
      </c>
      <c r="DW7" s="25">
        <v>48.44</v>
      </c>
      <c r="DX7" s="25" t="s">
        <v>99</v>
      </c>
      <c r="DY7" s="25" t="s">
        <v>99</v>
      </c>
      <c r="DZ7" s="25">
        <v>20.97</v>
      </c>
      <c r="EA7" s="25">
        <v>21.65</v>
      </c>
      <c r="EB7" s="25">
        <v>23.24</v>
      </c>
      <c r="EC7" s="25">
        <v>18.760000000000002</v>
      </c>
      <c r="ED7" s="25" t="s">
        <v>99</v>
      </c>
      <c r="EE7" s="25" t="s">
        <v>99</v>
      </c>
      <c r="EF7" s="25">
        <v>0</v>
      </c>
      <c r="EG7" s="25">
        <v>4.3899999999999997</v>
      </c>
      <c r="EH7" s="25">
        <v>0</v>
      </c>
      <c r="EI7" s="25" t="s">
        <v>99</v>
      </c>
      <c r="EJ7" s="25" t="s">
        <v>99</v>
      </c>
      <c r="EK7" s="25">
        <v>1.1499999999999999</v>
      </c>
      <c r="EL7" s="25">
        <v>0.28999999999999998</v>
      </c>
      <c r="EM7" s="25">
        <v>0.39</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LG-R04014</cp:lastModifiedBy>
  <cp:lastPrinted>2024-02-09T04:51:06Z</cp:lastPrinted>
  <dcterms:created xsi:type="dcterms:W3CDTF">2023-12-05T00:58:19Z</dcterms:created>
  <dcterms:modified xsi:type="dcterms:W3CDTF">2024-02-09T05:16:04Z</dcterms:modified>
  <cp:category/>
</cp:coreProperties>
</file>