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s01\各課\10-上下水道部\01-上下水道経営課\01-経営班\★11上下水道\11-01　上水道\11-01-02　会計\4.統計・調査・計画・広報\26.財政ｼﾐｭﾚｰｼｮﾝ・.経営指標・経営比較分析\3.経営比較分析表\R05\08_紀の川市\"/>
    </mc:Choice>
  </mc:AlternateContent>
  <workbookProtection workbookAlgorithmName="SHA-512" workbookHashValue="pqrbsYN5UY3XLUyRAvlSdOjtrsyGJ8r2LZZCgUyntVL2nWYNw5aBUUMHogyqcR3aQOHvIJAjOYQN+f2wh+r6zQ==" workbookSaltValue="k8Vk53dvOEsgQzibLsIfx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<sst xmlns="http://schemas.openxmlformats.org/spreadsheetml/2006/main" count="228" uniqueCount="113">
  <si>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</si>
  <si>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</si>
  <si>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</si>
  <si>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</si>
  <si>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</si>
  <si>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</si>
  <si>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</si>
  <si>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</si>
  <si>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</si>
  <si>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</si>
  <si>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</si>
  <si>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</si>
  <si>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</si>
  <si>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</si>
  <si>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</si>
  <si>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</si>
  <si>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</si>
  <si>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</si>
  <si>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</si>
  <si>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</si>
  <si>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</si>
  <si>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</si>
  <si>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</si>
  <si>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</si>
  <si>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</si>
  <si>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</si>
  <si>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</si>
  <si>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</si>
  <si>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</si>
  <si>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</si>
  <si>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</si>
  <si>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</si>
  <si>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</si>
  <si>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</si>
  <si>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</si>
  <si>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</si>
  <si>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</si>
  <si>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</si>
  <si>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</si>
  <si>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</si>
  <si>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</si>
  <si>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</si>
  <si>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</si>
  <si>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</si>
  <si>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</si>
  <si>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</si>
  <si>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</si>
  <si>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</si>
  <si>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</si>
  <si>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</si>
  <si>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</si>
  <si>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</si>
  <si>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</si>
  <si>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</si>
  <si>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</si>
  <si>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</si>
  <si>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</si>
  <si>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</si>
  <si>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</si>
  <si>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</si>
  <si>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</si>
  <si>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</si>
  <si>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</si>
  <si>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</si>
  <si>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</si>
  <si>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</si>
  <si>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</si>
  <si>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</si>
  <si>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</si>
  <si>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</si>
  <si>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</si>
  <si>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</si>
  <si>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</si>
  <si>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</si>
  <si>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</si>
  <si>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</si>
  <si>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</si>
  <si>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</si>
  <si>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</si>
  <si>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</si>
  <si>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</si>
  <si>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</si>
  <si>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</si>
  <si>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</si>
  <si>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</si>
  <si>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</si>
  <si>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</si>
  <si>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</si>
  <si>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</si>
  <si>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</si>
  <si>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</si>
  <si>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</si>
  <si>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</si>
  <si>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紀の川市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</si>
  <si>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</si>
  <si>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</si>
  <si>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</si>
  <si>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</si>
  <si>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</si>
  <si>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</si>
  <si>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</si>
  <si>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</si>
  <si>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</si>
  <si>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</si>
  <si>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</si>
  <si>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</si>
  <si>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</si>
  <si>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</si>
  <si>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</si>
  <si>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</si>
  <si>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9"/>
        <color theme="1"/>
        <rFont val="ＭＳ ゴシック"/>
        <family val="3"/>
        <charset val="128"/>
      </rPr>
      <t>①有形固定資産減価償却率</t>
    </r>
    <r>
      <rPr>
        <sz val="9"/>
        <color rgb="FFFF0000"/>
        <rFont val="ＭＳ ゴシック"/>
        <family val="3"/>
        <charset val="128"/>
      </rPr>
      <t xml:space="preserve">
　</t>
    </r>
    <r>
      <rPr>
        <sz val="9"/>
        <color theme="1"/>
        <rFont val="ＭＳ ゴシック"/>
        <family val="3"/>
        <charset val="128"/>
      </rPr>
      <t>平成30年度に比較的新しい施設が多い簡易水道事業を統合したことで、全国平均を下回るものの、前年度比0.87ポイントの増加となっており、依然として法定耐用年数を迎える管路及び施設が数多くあるため、計画的な更新が必要です。</t>
    </r>
    <r>
      <rPr>
        <sz val="9"/>
        <color rgb="FFFF0000"/>
        <rFont val="ＭＳ ゴシック"/>
        <family val="3"/>
        <charset val="128"/>
      </rPr>
      <t xml:space="preserve">
</t>
    </r>
    <r>
      <rPr>
        <sz val="9"/>
        <color theme="1"/>
        <rFont val="ＭＳ ゴシック"/>
        <family val="3"/>
        <charset val="128"/>
      </rPr>
      <t>②管路経年化率</t>
    </r>
    <r>
      <rPr>
        <sz val="9"/>
        <color rgb="FFFF0000"/>
        <rFont val="ＭＳ ゴシック"/>
        <family val="3"/>
        <charset val="128"/>
      </rPr>
      <t xml:space="preserve">
　</t>
    </r>
    <r>
      <rPr>
        <sz val="9"/>
        <color theme="1"/>
        <rFont val="ＭＳ ゴシック"/>
        <family val="3"/>
        <charset val="128"/>
      </rPr>
      <t>当市は、管路の更新が耐用年数にあわせて行えていない状況にあり、全国・類似団体平均を上回る結果となっています。今後、増加傾向となる見込みであるため、計画的な更新が必要です。</t>
    </r>
    <r>
      <rPr>
        <sz val="9"/>
        <color rgb="FFFF0000"/>
        <rFont val="ＭＳ ゴシック"/>
        <family val="3"/>
        <charset val="128"/>
      </rPr>
      <t xml:space="preserve">
</t>
    </r>
    <r>
      <rPr>
        <sz val="9"/>
        <color theme="1"/>
        <rFont val="ＭＳ ゴシック"/>
        <family val="3"/>
        <charset val="128"/>
      </rPr>
      <t>③管路更新率</t>
    </r>
    <r>
      <rPr>
        <sz val="9"/>
        <color rgb="FFFF0000"/>
        <rFont val="ＭＳ ゴシック"/>
        <family val="3"/>
        <charset val="128"/>
      </rPr>
      <t xml:space="preserve">
　</t>
    </r>
    <r>
      <rPr>
        <sz val="9"/>
        <color theme="1"/>
        <rFont val="ＭＳ ゴシック"/>
        <family val="3"/>
        <charset val="128"/>
      </rPr>
      <t>漏水による影響が大きい老朽管を優先的に、漏水修繕工事や配管替工事等により更新を行っていますが、全国・類似団体平均と比較すると低い水準となっています。平成30年度から、国の交付金等を活用し基幹管路更新事業を実施していますが、限られた財源の中で計画的な更新が必要です。</t>
    </r>
    <rPh sb="1" eb="3">
      <t>ユウケイ</t>
    </rPh>
    <rPh sb="3" eb="5">
      <t>コテイ</t>
    </rPh>
    <rPh sb="5" eb="7">
      <t>シサン</t>
    </rPh>
    <rPh sb="7" eb="9">
      <t>ゲンカ</t>
    </rPh>
    <rPh sb="9" eb="11">
      <t>ショウキャク</t>
    </rPh>
    <rPh sb="11" eb="12">
      <t>リツ</t>
    </rPh>
    <rPh sb="14" eb="16">
      <t>ヘイセイ</t>
    </rPh>
    <rPh sb="18" eb="20">
      <t>ネンド</t>
    </rPh>
    <rPh sb="21" eb="24">
      <t>ヒカクテキ</t>
    </rPh>
    <rPh sb="24" eb="25">
      <t>アタラ</t>
    </rPh>
    <rPh sb="27" eb="29">
      <t>シセツ</t>
    </rPh>
    <rPh sb="30" eb="31">
      <t>オオ</t>
    </rPh>
    <rPh sb="32" eb="34">
      <t>カンイ</t>
    </rPh>
    <rPh sb="34" eb="36">
      <t>スイドウ</t>
    </rPh>
    <rPh sb="36" eb="38">
      <t>ジギョウ</t>
    </rPh>
    <rPh sb="39" eb="41">
      <t>トウゴウ</t>
    </rPh>
    <rPh sb="47" eb="49">
      <t>ゼンコク</t>
    </rPh>
    <rPh sb="49" eb="51">
      <t>ヘイキン</t>
    </rPh>
    <rPh sb="52" eb="54">
      <t>シタマワ</t>
    </rPh>
    <rPh sb="59" eb="62">
      <t>ゼンネンド</t>
    </rPh>
    <rPh sb="62" eb="63">
      <t>ヒ</t>
    </rPh>
    <rPh sb="72" eb="74">
      <t>ゾウカ</t>
    </rPh>
    <rPh sb="81" eb="83">
      <t>イゼン</t>
    </rPh>
    <rPh sb="86" eb="88">
      <t>ホウテイ</t>
    </rPh>
    <rPh sb="88" eb="90">
      <t>タイヨウ</t>
    </rPh>
    <rPh sb="90" eb="92">
      <t>ネンスウ</t>
    </rPh>
    <rPh sb="93" eb="94">
      <t>ムカ</t>
    </rPh>
    <rPh sb="96" eb="98">
      <t>カンロ</t>
    </rPh>
    <rPh sb="98" eb="99">
      <t>オヨ</t>
    </rPh>
    <rPh sb="100" eb="102">
      <t>シセツ</t>
    </rPh>
    <rPh sb="103" eb="105">
      <t>カズオオ</t>
    </rPh>
    <rPh sb="111" eb="113">
      <t>ケイカク</t>
    </rPh>
    <rPh sb="113" eb="114">
      <t>テキ</t>
    </rPh>
    <rPh sb="115" eb="117">
      <t>コウシン</t>
    </rPh>
    <rPh sb="118" eb="120">
      <t>ヒツヨウ</t>
    </rPh>
    <rPh sb="125" eb="127">
      <t>カンロ</t>
    </rPh>
    <rPh sb="127" eb="130">
      <t>ケイネンカ</t>
    </rPh>
    <rPh sb="130" eb="131">
      <t>リツ</t>
    </rPh>
    <rPh sb="133" eb="135">
      <t>トウシ</t>
    </rPh>
    <rPh sb="137" eb="139">
      <t>カンロ</t>
    </rPh>
    <rPh sb="140" eb="142">
      <t>コウシン</t>
    </rPh>
    <rPh sb="143" eb="145">
      <t>タイヨウ</t>
    </rPh>
    <rPh sb="145" eb="147">
      <t>ネンスウ</t>
    </rPh>
    <rPh sb="152" eb="153">
      <t>オコナ</t>
    </rPh>
    <rPh sb="158" eb="160">
      <t>ジョウキョウ</t>
    </rPh>
    <rPh sb="164" eb="166">
      <t>ゼンコク</t>
    </rPh>
    <rPh sb="167" eb="169">
      <t>ルイジ</t>
    </rPh>
    <rPh sb="169" eb="171">
      <t>ダンタイ</t>
    </rPh>
    <rPh sb="171" eb="173">
      <t>ヘイキン</t>
    </rPh>
    <rPh sb="174" eb="176">
      <t>ウワマワ</t>
    </rPh>
    <rPh sb="177" eb="179">
      <t>ケッカ</t>
    </rPh>
    <rPh sb="187" eb="189">
      <t>コンゴ</t>
    </rPh>
    <rPh sb="190" eb="192">
      <t>ゾウカ</t>
    </rPh>
    <rPh sb="192" eb="194">
      <t>ケイコウ</t>
    </rPh>
    <rPh sb="197" eb="199">
      <t>ミコ</t>
    </rPh>
    <rPh sb="206" eb="209">
      <t>ケイカクテキ</t>
    </rPh>
    <rPh sb="210" eb="212">
      <t>コウシン</t>
    </rPh>
    <rPh sb="213" eb="215">
      <t>ヒツヨウ</t>
    </rPh>
    <rPh sb="220" eb="222">
      <t>カンロ</t>
    </rPh>
    <rPh sb="222" eb="224">
      <t>コウシン</t>
    </rPh>
    <rPh sb="224" eb="225">
      <t>リツ</t>
    </rPh>
    <rPh sb="227" eb="229">
      <t>ロウスイ</t>
    </rPh>
    <rPh sb="232" eb="234">
      <t>エイキョウ</t>
    </rPh>
    <rPh sb="235" eb="236">
      <t>オオ</t>
    </rPh>
    <rPh sb="238" eb="240">
      <t>ロウキュウ</t>
    </rPh>
    <rPh sb="240" eb="241">
      <t>カン</t>
    </rPh>
    <rPh sb="242" eb="245">
      <t>ユウセンテキ</t>
    </rPh>
    <rPh sb="247" eb="249">
      <t>ロウスイ</t>
    </rPh>
    <rPh sb="249" eb="251">
      <t>シュウゼン</t>
    </rPh>
    <rPh sb="251" eb="253">
      <t>コウジ</t>
    </rPh>
    <rPh sb="254" eb="256">
      <t>ハイカン</t>
    </rPh>
    <rPh sb="256" eb="257">
      <t>ガ</t>
    </rPh>
    <rPh sb="257" eb="259">
      <t>コウジ</t>
    </rPh>
    <rPh sb="259" eb="260">
      <t>トウ</t>
    </rPh>
    <rPh sb="263" eb="265">
      <t>コウシン</t>
    </rPh>
    <rPh sb="266" eb="267">
      <t>オコナ</t>
    </rPh>
    <rPh sb="274" eb="276">
      <t>ゼンコク</t>
    </rPh>
    <rPh sb="277" eb="279">
      <t>ルイジ</t>
    </rPh>
    <rPh sb="279" eb="281">
      <t>ダンタイ</t>
    </rPh>
    <rPh sb="281" eb="283">
      <t>ヘイキン</t>
    </rPh>
    <rPh sb="284" eb="286">
      <t>ヒカク</t>
    </rPh>
    <rPh sb="289" eb="290">
      <t>ヒク</t>
    </rPh>
    <rPh sb="291" eb="293">
      <t>スイジュン</t>
    </rPh>
    <rPh sb="301" eb="303">
      <t>ヘイセイ</t>
    </rPh>
    <rPh sb="305" eb="307">
      <t>ネンド</t>
    </rPh>
    <rPh sb="310" eb="311">
      <t>クニ</t>
    </rPh>
    <rPh sb="312" eb="315">
      <t>コウフキン</t>
    </rPh>
    <rPh sb="315" eb="316">
      <t>トウ</t>
    </rPh>
    <rPh sb="317" eb="319">
      <t>カツヨウ</t>
    </rPh>
    <rPh sb="320" eb="322">
      <t>キカン</t>
    </rPh>
    <rPh sb="322" eb="324">
      <t>カンロ</t>
    </rPh>
    <rPh sb="324" eb="326">
      <t>コウシン</t>
    </rPh>
    <rPh sb="326" eb="328">
      <t>ジギョウ</t>
    </rPh>
    <rPh sb="329" eb="331">
      <t>ジッシ</t>
    </rPh>
    <rPh sb="338" eb="339">
      <t>カギ</t>
    </rPh>
    <rPh sb="342" eb="344">
      <t>ザイゲン</t>
    </rPh>
    <rPh sb="345" eb="346">
      <t>ナカ</t>
    </rPh>
    <rPh sb="347" eb="350">
      <t>ケイカクテキ</t>
    </rPh>
    <rPh sb="351" eb="353">
      <t>コウシン</t>
    </rPh>
    <rPh sb="354" eb="356">
      <t>ヒツヨウ</t>
    </rPh>
    <phoneticPr fontId="4"/>
  </si>
  <si>
    <r>
      <t>　</t>
    </r>
    <r>
      <rPr>
        <sz val="9"/>
        <color theme="1"/>
        <rFont val="ＭＳ ゴシック"/>
        <family val="3"/>
        <charset val="128"/>
      </rPr>
      <t>本年度の決算における当市水道事業の経営状況ですが、料金改定を行った令和２年度以降、経常収支比率は全国・類似団体平均より高い水準で推移しています。また、料金回収率は一般会計の負担で実施した基本料金免除分を加味した場合には109.17％となり、給水に係る費用を給水収益で賄うことができています。しかしながら、当市の人口は減少し続けており、給水収益の増加が見込めない一方、老朽化した施設の更新、耐震化のため多額の費用が必要となってきます。財源を確保するため、更なる経費節減と計画的な施設の更新を行い、健全で持続可能な水道事業の運営に努めます。</t>
    </r>
    <rPh sb="1" eb="4">
      <t>ホンネンド</t>
    </rPh>
    <rPh sb="5" eb="7">
      <t>ケッサン</t>
    </rPh>
    <rPh sb="11" eb="13">
      <t>トウシ</t>
    </rPh>
    <rPh sb="13" eb="15">
      <t>スイドウ</t>
    </rPh>
    <rPh sb="15" eb="17">
      <t>ジギョウ</t>
    </rPh>
    <rPh sb="18" eb="20">
      <t>ケイエイ</t>
    </rPh>
    <rPh sb="20" eb="22">
      <t>ジョウキョウ</t>
    </rPh>
    <rPh sb="26" eb="28">
      <t>リョウキン</t>
    </rPh>
    <rPh sb="28" eb="30">
      <t>カイテイ</t>
    </rPh>
    <rPh sb="31" eb="32">
      <t>オコナ</t>
    </rPh>
    <rPh sb="34" eb="36">
      <t>レイワ</t>
    </rPh>
    <rPh sb="37" eb="39">
      <t>ネンド</t>
    </rPh>
    <rPh sb="39" eb="41">
      <t>イコウ</t>
    </rPh>
    <rPh sb="42" eb="44">
      <t>ケイジョウ</t>
    </rPh>
    <rPh sb="44" eb="46">
      <t>シュウシ</t>
    </rPh>
    <rPh sb="46" eb="48">
      <t>ヒリツ</t>
    </rPh>
    <rPh sb="49" eb="51">
      <t>ゼンコク</t>
    </rPh>
    <rPh sb="52" eb="54">
      <t>ルイジ</t>
    </rPh>
    <rPh sb="54" eb="56">
      <t>ダンタイ</t>
    </rPh>
    <rPh sb="56" eb="58">
      <t>ヘイキン</t>
    </rPh>
    <rPh sb="60" eb="61">
      <t>タカ</t>
    </rPh>
    <rPh sb="62" eb="64">
      <t>スイジュン</t>
    </rPh>
    <rPh sb="65" eb="67">
      <t>スイイ</t>
    </rPh>
    <rPh sb="76" eb="78">
      <t>リョウキン</t>
    </rPh>
    <rPh sb="78" eb="80">
      <t>カイシュウ</t>
    </rPh>
    <rPh sb="80" eb="81">
      <t>リツ</t>
    </rPh>
    <rPh sb="82" eb="84">
      <t>イッパン</t>
    </rPh>
    <rPh sb="84" eb="86">
      <t>カイケイ</t>
    </rPh>
    <rPh sb="87" eb="89">
      <t>フタン</t>
    </rPh>
    <rPh sb="90" eb="92">
      <t>ジッシ</t>
    </rPh>
    <rPh sb="94" eb="96">
      <t>キホン</t>
    </rPh>
    <rPh sb="96" eb="98">
      <t>リョウキン</t>
    </rPh>
    <rPh sb="98" eb="100">
      <t>メンジョ</t>
    </rPh>
    <phoneticPr fontId="4"/>
  </si>
  <si>
    <r>
      <rPr>
        <sz val="9"/>
        <color theme="1"/>
        <rFont val="ＭＳ ゴシック"/>
        <family val="3"/>
        <charset val="128"/>
      </rPr>
      <t>①経常収支比率：本年度は受託工事収益及び受託工事費の減少などにより、経常収益及び経常費用ともに減少となりましたが、経常費用の減少率のほうが大きかったため、経常収支比率は前年度比2.1ポイントの増加となっています。今後、人口減少に伴い有収水量は減少し続け、施設老朽化や物価高騰に伴う維持管理費用の増加が予想されるため、更なる経営健全化を図る必要があります。</t>
    </r>
    <r>
      <rPr>
        <sz val="9"/>
        <color rgb="FFFF0000"/>
        <rFont val="ＭＳ ゴシック"/>
        <family val="3"/>
        <charset val="128"/>
      </rPr>
      <t xml:space="preserve">
</t>
    </r>
    <r>
      <rPr>
        <sz val="9"/>
        <color theme="1"/>
        <rFont val="ＭＳ ゴシック"/>
        <family val="3"/>
        <charset val="128"/>
      </rPr>
      <t>②累積欠損金は発生していません。</t>
    </r>
    <r>
      <rPr>
        <sz val="9"/>
        <color rgb="FFFF0000"/>
        <rFont val="ＭＳ ゴシック"/>
        <family val="3"/>
        <charset val="128"/>
      </rPr>
      <t xml:space="preserve">
</t>
    </r>
    <r>
      <rPr>
        <sz val="9"/>
        <color theme="1"/>
        <rFont val="ＭＳ ゴシック"/>
        <family val="3"/>
        <charset val="128"/>
      </rPr>
      <t>③流動比率：本年度は未収金及び未払金の減少などにより、流動資産及び流動負債ともに減少しましたが、流動負債の減少率のほうが大きかったため、流動比率は前年度比7.05ポイントの増加となりました。</t>
    </r>
    <r>
      <rPr>
        <sz val="9"/>
        <color rgb="FFFF0000"/>
        <rFont val="ＭＳ ゴシック"/>
        <family val="3"/>
        <charset val="128"/>
      </rPr>
      <t xml:space="preserve">
</t>
    </r>
    <r>
      <rPr>
        <sz val="9"/>
        <color theme="1"/>
        <rFont val="ＭＳ ゴシック"/>
        <family val="3"/>
        <charset val="128"/>
      </rPr>
      <t>④企業債残高対給水収益比率：企業債の残高は減少していますが、本年度はコロナ禍における物価高騰対策として3か月間の水道基本料金免除を実施したため、給水収益が減少し、企業債残高対給水収益比率は26.32ポイントの増加となりました。依然として全国・類似団体平均を大きく上回っており、今後、老朽化した施設更新等に際して、企業債の借入を抑制していく必要があります。</t>
    </r>
    <r>
      <rPr>
        <sz val="9"/>
        <color rgb="FFFF0000"/>
        <rFont val="ＭＳ ゴシック"/>
        <family val="3"/>
        <charset val="128"/>
      </rPr>
      <t xml:space="preserve">
</t>
    </r>
    <r>
      <rPr>
        <sz val="9"/>
        <color theme="1"/>
        <rFont val="ＭＳ ゴシック"/>
        <family val="3"/>
        <charset val="128"/>
      </rPr>
      <t>⑤料金回収率：本年度は水道基本料金の免除により、供給単価が減少したことが主な要因となり、▲9.03ポイントとなっています。</t>
    </r>
    <r>
      <rPr>
        <sz val="9"/>
        <color rgb="FFFF0000"/>
        <rFont val="ＭＳ ゴシック"/>
        <family val="3"/>
        <charset val="128"/>
      </rPr>
      <t xml:space="preserve">
</t>
    </r>
    <r>
      <rPr>
        <sz val="9"/>
        <color theme="1"/>
        <rFont val="ＭＳ ゴシック"/>
        <family val="3"/>
        <charset val="128"/>
      </rPr>
      <t>⑥給水原価：原水及び浄水費や配水及び給水費等の増加、有収水量の減少により前年度比1.97ポイントの増加となっています。全国・類似団体平均と同水準となっております。</t>
    </r>
    <r>
      <rPr>
        <sz val="9"/>
        <color rgb="FFFF0000"/>
        <rFont val="ＭＳ ゴシック"/>
        <family val="3"/>
        <charset val="128"/>
      </rPr>
      <t xml:space="preserve">
</t>
    </r>
    <r>
      <rPr>
        <sz val="9"/>
        <color theme="1"/>
        <rFont val="ＭＳ ゴシック"/>
        <family val="3"/>
        <charset val="128"/>
      </rPr>
      <t>⑦施設利用率：合併後、旧５町の施設を引き継いだため多くの施設を有しており、全国・類似団体平均を下回っています。前年度比▲0.33ポイントとなっており、施設更新の際には、統廃合や合理化の検討が必要です。</t>
    </r>
    <r>
      <rPr>
        <sz val="9"/>
        <color rgb="FFFF0000"/>
        <rFont val="ＭＳ ゴシック"/>
        <family val="3"/>
        <charset val="128"/>
      </rPr>
      <t xml:space="preserve">
</t>
    </r>
    <r>
      <rPr>
        <sz val="9"/>
        <color theme="1"/>
        <rFont val="ＭＳ ゴシック"/>
        <family val="3"/>
        <charset val="128"/>
      </rPr>
      <t>⑧有収率：全国・類似団体平均と比較して低くなっていますが、毎年度漏水調査を行い継続的に修繕工事を行っています。</t>
    </r>
    <r>
      <rPr>
        <sz val="9"/>
        <color rgb="FFFF0000"/>
        <rFont val="ＭＳ ゴシック"/>
        <family val="3"/>
        <charset val="128"/>
      </rPr>
      <t xml:space="preserve">
</t>
    </r>
    <rPh sb="1" eb="3">
      <t>ケイジョウ</t>
    </rPh>
    <rPh sb="3" eb="5">
      <t>シュウシ</t>
    </rPh>
    <rPh sb="5" eb="7">
      <t>ヒリツ</t>
    </rPh>
    <rPh sb="8" eb="11">
      <t>ホンネンド</t>
    </rPh>
    <rPh sb="12" eb="14">
      <t>ジュタク</t>
    </rPh>
    <rPh sb="14" eb="16">
      <t>コウジ</t>
    </rPh>
    <rPh sb="16" eb="18">
      <t>シュウエキ</t>
    </rPh>
    <rPh sb="18" eb="19">
      <t>オヨ</t>
    </rPh>
    <rPh sb="20" eb="22">
      <t>ジュタク</t>
    </rPh>
    <rPh sb="22" eb="24">
      <t>コウジ</t>
    </rPh>
    <rPh sb="24" eb="25">
      <t>ヒ</t>
    </rPh>
    <rPh sb="26" eb="28">
      <t>ゲンショウ</t>
    </rPh>
    <rPh sb="34" eb="36">
      <t>ケイジョウ</t>
    </rPh>
    <rPh sb="36" eb="38">
      <t>シュウエキ</t>
    </rPh>
    <rPh sb="38" eb="39">
      <t>オヨ</t>
    </rPh>
    <rPh sb="40" eb="42">
      <t>ケイジョウ</t>
    </rPh>
    <rPh sb="42" eb="44">
      <t>ヒヨウ</t>
    </rPh>
    <rPh sb="47" eb="49">
      <t>ゲンショウ</t>
    </rPh>
    <rPh sb="57" eb="59">
      <t>ケイジョウ</t>
    </rPh>
    <rPh sb="59" eb="61">
      <t>ヒヨウ</t>
    </rPh>
    <rPh sb="62" eb="64">
      <t>ゲンショウ</t>
    </rPh>
    <rPh sb="64" eb="65">
      <t>リツ</t>
    </rPh>
    <rPh sb="69" eb="70">
      <t>オオ</t>
    </rPh>
    <rPh sb="77" eb="79">
      <t>ケイジョウ</t>
    </rPh>
    <rPh sb="79" eb="81">
      <t>シュウシ</t>
    </rPh>
    <rPh sb="81" eb="83">
      <t>ヒリツ</t>
    </rPh>
    <rPh sb="84" eb="86">
      <t>ゼンネン</t>
    </rPh>
    <rPh sb="86" eb="87">
      <t>ド</t>
    </rPh>
    <rPh sb="87" eb="88">
      <t>ヒ</t>
    </rPh>
    <rPh sb="96" eb="98">
      <t>ゾウカ</t>
    </rPh>
    <rPh sb="106" eb="108">
      <t>コンゴ</t>
    </rPh>
    <rPh sb="109" eb="111">
      <t>ジンコウ</t>
    </rPh>
    <rPh sb="111" eb="113">
      <t>ゲンショウ</t>
    </rPh>
    <rPh sb="114" eb="115">
      <t>トモナ</t>
    </rPh>
    <rPh sb="116" eb="118">
      <t>ユウシュウ</t>
    </rPh>
    <rPh sb="118" eb="120">
      <t>スイリョウ</t>
    </rPh>
    <rPh sb="121" eb="123">
      <t>ゲンショウ</t>
    </rPh>
    <rPh sb="124" eb="125">
      <t>ツヅ</t>
    </rPh>
    <rPh sb="127" eb="129">
      <t>シセツ</t>
    </rPh>
    <rPh sb="129" eb="132">
      <t>ロウキュウカ</t>
    </rPh>
    <rPh sb="133" eb="135">
      <t>ブッカ</t>
    </rPh>
    <rPh sb="135" eb="137">
      <t>コウトウ</t>
    </rPh>
    <rPh sb="138" eb="139">
      <t>トモナ</t>
    </rPh>
    <rPh sb="140" eb="142">
      <t>イジ</t>
    </rPh>
    <rPh sb="179" eb="181">
      <t>ルイセキ</t>
    </rPh>
    <rPh sb="181" eb="183">
      <t>ケッソン</t>
    </rPh>
    <rPh sb="183" eb="184">
      <t>キン</t>
    </rPh>
    <rPh sb="185" eb="187">
      <t>ハッセイ</t>
    </rPh>
    <rPh sb="196" eb="198">
      <t>リュウドウ</t>
    </rPh>
    <rPh sb="198" eb="200">
      <t>ヒリツ</t>
    </rPh>
    <rPh sb="201" eb="204">
      <t>ホンネンド</t>
    </rPh>
    <rPh sb="205" eb="208">
      <t>ミシュウキン</t>
    </rPh>
    <rPh sb="208" eb="209">
      <t>オヨ</t>
    </rPh>
    <rPh sb="210" eb="213">
      <t>ミハライキン</t>
    </rPh>
    <rPh sb="214" eb="216">
      <t>ゲンショウ</t>
    </rPh>
    <rPh sb="222" eb="224">
      <t>リュウドウ</t>
    </rPh>
    <rPh sb="224" eb="226">
      <t>シサン</t>
    </rPh>
    <rPh sb="226" eb="227">
      <t>オヨ</t>
    </rPh>
    <rPh sb="228" eb="230">
      <t>リュウドウ</t>
    </rPh>
    <rPh sb="230" eb="232">
      <t>フサイ</t>
    </rPh>
    <rPh sb="235" eb="237">
      <t>ゲンショウ</t>
    </rPh>
    <rPh sb="243" eb="245">
      <t>リュウドウ</t>
    </rPh>
    <rPh sb="245" eb="247">
      <t>フサイ</t>
    </rPh>
    <rPh sb="248" eb="251">
      <t>ゲンショウリツ</t>
    </rPh>
    <rPh sb="255" eb="256">
      <t>オオ</t>
    </rPh>
    <rPh sb="263" eb="265">
      <t>リュウドウ</t>
    </rPh>
    <rPh sb="265" eb="267">
      <t>ヒリツ</t>
    </rPh>
    <rPh sb="268" eb="272">
      <t>ゼンネンドヒ</t>
    </rPh>
    <rPh sb="281" eb="283">
      <t>ゾウカ</t>
    </rPh>
    <rPh sb="292" eb="294">
      <t>キギョウ</t>
    </rPh>
    <rPh sb="294" eb="295">
      <t>サイ</t>
    </rPh>
    <rPh sb="295" eb="297">
      <t>ザンダカ</t>
    </rPh>
    <rPh sb="297" eb="298">
      <t>タイ</t>
    </rPh>
    <rPh sb="298" eb="300">
      <t>キュウスイ</t>
    </rPh>
    <rPh sb="300" eb="302">
      <t>シュウエキ</t>
    </rPh>
    <rPh sb="302" eb="304">
      <t>ヒリツ</t>
    </rPh>
    <rPh sb="305" eb="307">
      <t>キギョウ</t>
    </rPh>
    <rPh sb="307" eb="308">
      <t>サイ</t>
    </rPh>
    <rPh sb="309" eb="311">
      <t>ザンダカ</t>
    </rPh>
    <rPh sb="312" eb="314">
      <t>ゲンショウ</t>
    </rPh>
    <rPh sb="321" eb="324">
      <t>ホンネンド</t>
    </rPh>
    <rPh sb="328" eb="329">
      <t>ワザワイ</t>
    </rPh>
    <rPh sb="333" eb="335">
      <t>ブッカ</t>
    </rPh>
    <rPh sb="335" eb="337">
      <t>コウトウ</t>
    </rPh>
    <rPh sb="337" eb="339">
      <t>タイサク</t>
    </rPh>
    <rPh sb="344" eb="345">
      <t>ゲツ</t>
    </rPh>
    <rPh sb="345" eb="346">
      <t>カン</t>
    </rPh>
    <rPh sb="347" eb="349">
      <t>スイドウ</t>
    </rPh>
    <rPh sb="349" eb="351">
      <t>キホン</t>
    </rPh>
    <rPh sb="351" eb="353">
      <t>リョウキン</t>
    </rPh>
    <rPh sb="353" eb="355">
      <t>メンジョ</t>
    </rPh>
    <rPh sb="356" eb="358">
      <t>ジッシ</t>
    </rPh>
    <rPh sb="363" eb="365">
      <t>キュウスイ</t>
    </rPh>
    <rPh sb="365" eb="367">
      <t>シュウエキ</t>
    </rPh>
    <rPh sb="368" eb="370">
      <t>ゲンショウ</t>
    </rPh>
    <rPh sb="372" eb="374">
      <t>キギョウ</t>
    </rPh>
    <rPh sb="374" eb="375">
      <t>サイ</t>
    </rPh>
    <rPh sb="375" eb="377">
      <t>ザンダカ</t>
    </rPh>
    <rPh sb="377" eb="378">
      <t>タイ</t>
    </rPh>
    <rPh sb="378" eb="380">
      <t>キュウスイ</t>
    </rPh>
    <rPh sb="380" eb="382">
      <t>シュウエキ</t>
    </rPh>
    <rPh sb="382" eb="383">
      <t>ヒ</t>
    </rPh>
    <rPh sb="383" eb="384">
      <t>リツ</t>
    </rPh>
    <rPh sb="395" eb="397">
      <t>ゾウカ</t>
    </rPh>
    <rPh sb="404" eb="406">
      <t>イゼン</t>
    </rPh>
    <rPh sb="409" eb="411">
      <t>ゼンコク</t>
    </rPh>
    <rPh sb="412" eb="414">
      <t>ルイジ</t>
    </rPh>
    <rPh sb="414" eb="416">
      <t>ダンタイ</t>
    </rPh>
    <rPh sb="416" eb="418">
      <t>ヘイキン</t>
    </rPh>
    <rPh sb="419" eb="420">
      <t>オオ</t>
    </rPh>
    <rPh sb="422" eb="424">
      <t>ウワマワ</t>
    </rPh>
    <rPh sb="429" eb="431">
      <t>コンゴ</t>
    </rPh>
    <rPh sb="432" eb="434">
      <t>ロウキュウ</t>
    </rPh>
    <rPh sb="434" eb="435">
      <t>カ</t>
    </rPh>
    <rPh sb="437" eb="439">
      <t>シセツ</t>
    </rPh>
    <rPh sb="439" eb="441">
      <t>コウシン</t>
    </rPh>
    <rPh sb="441" eb="442">
      <t>トウ</t>
    </rPh>
    <rPh sb="443" eb="444">
      <t>サイ</t>
    </rPh>
    <rPh sb="447" eb="449">
      <t>キギョウ</t>
    </rPh>
    <rPh sb="449" eb="450">
      <t>サイ</t>
    </rPh>
    <rPh sb="451" eb="453">
      <t>カリイレ</t>
    </rPh>
    <rPh sb="454" eb="456">
      <t>ヨクセイ</t>
    </rPh>
    <rPh sb="460" eb="462">
      <t>ヒツヨウ</t>
    </rPh>
    <rPh sb="470" eb="472">
      <t>リョウキン</t>
    </rPh>
    <rPh sb="472" eb="474">
      <t>カイシュウ</t>
    </rPh>
    <rPh sb="474" eb="475">
      <t>リツ</t>
    </rPh>
    <rPh sb="476" eb="479">
      <t>ホンネンド</t>
    </rPh>
    <rPh sb="480" eb="482">
      <t>スイドウ</t>
    </rPh>
    <rPh sb="482" eb="484">
      <t>キホン</t>
    </rPh>
    <rPh sb="484" eb="486">
      <t>リョウキン</t>
    </rPh>
    <rPh sb="487" eb="489">
      <t>メンジョ</t>
    </rPh>
    <rPh sb="493" eb="495">
      <t>キョウキュウ</t>
    </rPh>
    <rPh sb="495" eb="497">
      <t>タンカ</t>
    </rPh>
    <rPh sb="498" eb="500">
      <t>ゲンショウ</t>
    </rPh>
    <rPh sb="505" eb="506">
      <t>オモ</t>
    </rPh>
    <rPh sb="507" eb="509">
      <t>ヨウイン</t>
    </rPh>
    <rPh sb="532" eb="534">
      <t>キュウスイ</t>
    </rPh>
    <rPh sb="534" eb="536">
      <t>ゲンカ</t>
    </rPh>
    <rPh sb="537" eb="539">
      <t>ゲンスイ</t>
    </rPh>
    <rPh sb="539" eb="540">
      <t>オヨ</t>
    </rPh>
    <rPh sb="541" eb="543">
      <t>ジョウスイ</t>
    </rPh>
    <rPh sb="545" eb="547">
      <t>ハイスイ</t>
    </rPh>
    <rPh sb="547" eb="548">
      <t>オヨ</t>
    </rPh>
    <rPh sb="549" eb="551">
      <t>キュウスイ</t>
    </rPh>
    <rPh sb="554" eb="556">
      <t>ゾウカ</t>
    </rPh>
    <rPh sb="557" eb="559">
      <t>ユウシュウ</t>
    </rPh>
    <rPh sb="559" eb="561">
      <t>スイリョウ</t>
    </rPh>
    <rPh sb="562" eb="564">
      <t>ゲンショウ</t>
    </rPh>
    <rPh sb="567" eb="570">
      <t>ゼンネンド</t>
    </rPh>
    <rPh sb="570" eb="571">
      <t>ヒ</t>
    </rPh>
    <rPh sb="580" eb="582">
      <t>ゾウカ</t>
    </rPh>
    <rPh sb="600" eb="603">
      <t>ドウスイジュン</t>
    </rPh>
    <rPh sb="614" eb="616">
      <t>シセツ</t>
    </rPh>
    <rPh sb="616" eb="619">
      <t>リヨウリツ</t>
    </rPh>
    <rPh sb="620" eb="623">
      <t>ガッペイゴ</t>
    </rPh>
    <rPh sb="624" eb="625">
      <t>キュウ</t>
    </rPh>
    <rPh sb="626" eb="627">
      <t>マチ</t>
    </rPh>
    <rPh sb="628" eb="630">
      <t>シセツ</t>
    </rPh>
    <rPh sb="631" eb="632">
      <t>ヒ</t>
    </rPh>
    <rPh sb="633" eb="634">
      <t>ツ</t>
    </rPh>
    <rPh sb="638" eb="639">
      <t>オオ</t>
    </rPh>
    <rPh sb="641" eb="643">
      <t>シセツ</t>
    </rPh>
    <rPh sb="644" eb="645">
      <t>ユウ</t>
    </rPh>
    <rPh sb="650" eb="652">
      <t>ゼンコク</t>
    </rPh>
    <rPh sb="653" eb="655">
      <t>ルイジ</t>
    </rPh>
    <rPh sb="655" eb="657">
      <t>ダンタイ</t>
    </rPh>
    <rPh sb="657" eb="659">
      <t>ヘイキン</t>
    </rPh>
    <rPh sb="660" eb="662">
      <t>シタマワ</t>
    </rPh>
    <rPh sb="668" eb="671">
      <t>ゼンネンド</t>
    </rPh>
    <rPh sb="671" eb="672">
      <t>ヒ</t>
    </rPh>
    <rPh sb="715" eb="718">
      <t>ユウシュウリツ</t>
    </rPh>
    <rPh sb="719" eb="721">
      <t>ゼンコク</t>
    </rPh>
    <rPh sb="722" eb="724">
      <t>ルイジ</t>
    </rPh>
    <rPh sb="724" eb="726">
      <t>ダンタイ</t>
    </rPh>
    <rPh sb="726" eb="728">
      <t>ヘイキン</t>
    </rPh>
    <rPh sb="729" eb="731">
      <t>ヒカク</t>
    </rPh>
    <rPh sb="733" eb="734">
      <t>ヒク</t>
    </rPh>
    <rPh sb="743" eb="746">
      <t>マイネンド</t>
    </rPh>
    <rPh sb="746" eb="748">
      <t>ロウスイ</t>
    </rPh>
    <rPh sb="748" eb="750">
      <t>チョウサ</t>
    </rPh>
    <rPh sb="751" eb="752">
      <t>オコナ</t>
    </rPh>
    <rPh sb="753" eb="756">
      <t>ケイゾクテキ</t>
    </rPh>
    <rPh sb="757" eb="759">
      <t>シュウゼン</t>
    </rPh>
    <rPh sb="759" eb="761">
      <t>コウジ</t>
    </rPh>
    <rPh sb="762" eb="76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</si>
</sst>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rgb="FFFF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0.47</c:v>
                </c:pt>
                <c:pt idx="1">
                  <c:v>0.3</c:v>
                </c:pt>
                <c:pt idx="2">
                  <c:v>0.48</c:v>
                </c:pt>
                <c:pt idx="3">
                  <c:v>0.53</c:v>
                </c:pt>
                <c:pt idx="4">
                  <c:v>0.46</c:v>
                </c:pt>
              </c:numCache>
            </c:numRef>
          </c:val>
          <c:extLst>
            <c:ext xmlns:c16="http://schemas.microsoft.com/office/drawing/2014/chart" uri="{C3380CC4-5D6E-409C-BE32-E72D297353CC}">
              <c16:uniqueId val="{00000000-1361-4DE7-AB66-5DAD64ED01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1361-4DE7-AB66-5DAD64ED01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107.65</c:v>
                </c:pt>
                <c:pt idx="1">
                  <c:v>103.83</c:v>
                </c:pt>
                <c:pt idx="2">
                  <c:v>122.24</c:v>
                </c:pt>
                <c:pt idx="3">
                  <c:v>117.12</c:v>
                </c:pt>
                <c:pt idx="4">
                  <c:v>119.22</c:v>
                </c:pt>
              </c:numCache>
            </c:numRef>
          </c:val>
          <c:extLst>
            <c:ext xmlns:c16="http://schemas.microsoft.com/office/drawing/2014/chart" uri="{C3380CC4-5D6E-409C-BE32-E72D297353CC}">
              <c16:uniqueId val="{00000000-8CC6-4017-B34F-49A179F044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8CC6-4017-B34F-49A179F044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47.75</c:v>
                </c:pt>
                <c:pt idx="1">
                  <c:v>48.67</c:v>
                </c:pt>
                <c:pt idx="2">
                  <c:v>48.97</c:v>
                </c:pt>
                <c:pt idx="3">
                  <c:v>50.23</c:v>
                </c:pt>
                <c:pt idx="4">
                  <c:v>51.1</c:v>
                </c:pt>
              </c:numCache>
            </c:numRef>
          </c:val>
          <c:extLst>
            <c:ext xmlns:c16="http://schemas.microsoft.com/office/drawing/2014/chart" uri="{C3380CC4-5D6E-409C-BE32-E72D297353CC}">
              <c16:uniqueId val="{00000000-0574-48B2-93B1-D45EBBC5E5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0574-48B2-93B1-D45EBBC5E5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27.58</c:v>
                </c:pt>
                <c:pt idx="1">
                  <c:v>25.86</c:v>
                </c:pt>
                <c:pt idx="2">
                  <c:v>25.5</c:v>
                </c:pt>
                <c:pt idx="3">
                  <c:v>28.01</c:v>
                </c:pt>
                <c:pt idx="4">
                  <c:v>28.19</c:v>
                </c:pt>
              </c:numCache>
            </c:numRef>
          </c:val>
          <c:extLst>
            <c:ext xmlns:c16="http://schemas.microsoft.com/office/drawing/2014/chart" uri="{C3380CC4-5D6E-409C-BE32-E72D297353CC}">
              <c16:uniqueId val="{00000000-5B1E-4C9F-A4E0-1778078566D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5B1E-4C9F-A4E0-1778078566D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0B-48FF-B08A-F4123CE2BB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2C0B-48FF-B08A-F4123CE2BB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357.64</c:v>
                </c:pt>
                <c:pt idx="1">
                  <c:v>328.74</c:v>
                </c:pt>
                <c:pt idx="2">
                  <c:v>246.16</c:v>
                </c:pt>
                <c:pt idx="3">
                  <c:v>205.88</c:v>
                </c:pt>
                <c:pt idx="4">
                  <c:v>212.93</c:v>
                </c:pt>
              </c:numCache>
            </c:numRef>
          </c:val>
          <c:extLst>
            <c:ext xmlns:c16="http://schemas.microsoft.com/office/drawing/2014/chart" uri="{C3380CC4-5D6E-409C-BE32-E72D297353CC}">
              <c16:uniqueId val="{00000000-7CEE-434B-8653-7B3A14B18B2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7CEE-434B-8653-7B3A14B18B2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680.35</c:v>
                </c:pt>
                <c:pt idx="1">
                  <c:v>666.48</c:v>
                </c:pt>
                <c:pt idx="2">
                  <c:v>663.33</c:v>
                </c:pt>
                <c:pt idx="3">
                  <c:v>520.66999999999996</c:v>
                </c:pt>
                <c:pt idx="4">
                  <c:v>546.99</c:v>
                </c:pt>
              </c:numCache>
            </c:numRef>
          </c:val>
          <c:extLst>
            <c:ext xmlns:c16="http://schemas.microsoft.com/office/drawing/2014/chart" uri="{C3380CC4-5D6E-409C-BE32-E72D297353CC}">
              <c16:uniqueId val="{00000000-E587-4E3B-868B-7C7318C88E9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E587-4E3B-868B-7C7318C88E9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98.88</c:v>
                </c:pt>
                <c:pt idx="1">
                  <c:v>97.3</c:v>
                </c:pt>
                <c:pt idx="2">
                  <c:v>94.48</c:v>
                </c:pt>
                <c:pt idx="3">
                  <c:v>110.42</c:v>
                </c:pt>
                <c:pt idx="4">
                  <c:v>101.39</c:v>
                </c:pt>
              </c:numCache>
            </c:numRef>
          </c:val>
          <c:extLst>
            <c:ext xmlns:c16="http://schemas.microsoft.com/office/drawing/2014/chart" uri="{C3380CC4-5D6E-409C-BE32-E72D297353CC}">
              <c16:uniqueId val="{00000000-2343-4810-82A0-9F3352365D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2343-4810-82A0-9F3352365D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163.98</c:v>
                </c:pt>
                <c:pt idx="1">
                  <c:v>166.68</c:v>
                </c:pt>
                <c:pt idx="2">
                  <c:v>166.44</c:v>
                </c:pt>
                <c:pt idx="3">
                  <c:v>173.49</c:v>
                </c:pt>
                <c:pt idx="4">
                  <c:v>175.46</c:v>
                </c:pt>
              </c:numCache>
            </c:numRef>
          </c:val>
          <c:extLst>
            <c:ext xmlns:c16="http://schemas.microsoft.com/office/drawing/2014/chart" uri="{C3380CC4-5D6E-409C-BE32-E72D297353CC}">
              <c16:uniqueId val="{00000000-CD61-4AC3-AD21-4F560AB8DE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CD61-4AC3-AD21-4F560AB8DE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40.5</c:v>
                </c:pt>
                <c:pt idx="1">
                  <c:v>39.64</c:v>
                </c:pt>
                <c:pt idx="2">
                  <c:v>39.94</c:v>
                </c:pt>
                <c:pt idx="3">
                  <c:v>39.270000000000003</c:v>
                </c:pt>
                <c:pt idx="4">
                  <c:v>38.94</c:v>
                </c:pt>
              </c:numCache>
            </c:numRef>
          </c:val>
          <c:extLst>
            <c:ext xmlns:c16="http://schemas.microsoft.com/office/drawing/2014/chart" uri="{C3380CC4-5D6E-409C-BE32-E72D297353CC}">
              <c16:uniqueId val="{00000000-3A45-4723-84A4-FD27C716AD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3A45-4723-84A4-FD27C716AD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82.99</c:v>
                </c:pt>
                <c:pt idx="1">
                  <c:v>83.23</c:v>
                </c:pt>
                <c:pt idx="2">
                  <c:v>83.45</c:v>
                </c:pt>
                <c:pt idx="3">
                  <c:v>83.68</c:v>
                </c:pt>
                <c:pt idx="4">
                  <c:v>83.83</c:v>
                </c:pt>
              </c:numCache>
            </c:numRef>
          </c:val>
          <c:extLst>
            <c:ext xmlns:c16="http://schemas.microsoft.com/office/drawing/2014/chart" uri="{C3380CC4-5D6E-409C-BE32-E72D297353CC}">
              <c16:uniqueId val="{00000000-E1BB-40D3-AA2B-D887E2BB33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E1BB-40D3-AA2B-D887E2BB33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3" zoomScaleNormal="100" workbookViewId="0">
      <selection activeCell="B14" sqref="B14:BJ1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和歌山県　紀の川市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59981</v>
      </c>
      <c r="AM8" s="45"/>
      <c r="AN8" s="45"/>
      <c r="AO8" s="45"/>
      <c r="AP8" s="45"/>
      <c r="AQ8" s="45"/>
      <c r="AR8" s="45"/>
      <c r="AS8" s="45"/>
      <c r="AT8" s="46">
        <f>データ!$S$6</f>
        <v>228.21</v>
      </c>
      <c r="AU8" s="47"/>
      <c r="AV8" s="47"/>
      <c r="AW8" s="47"/>
      <c r="AX8" s="47"/>
      <c r="AY8" s="47"/>
      <c r="AZ8" s="47"/>
      <c r="BA8" s="47"/>
      <c r="BB8" s="48">
        <f>データ!$T$6</f>
        <v>262.83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61.84</v>
      </c>
      <c r="J10" s="47"/>
      <c r="K10" s="47"/>
      <c r="L10" s="47"/>
      <c r="M10" s="47"/>
      <c r="N10" s="47"/>
      <c r="O10" s="81"/>
      <c r="P10" s="48">
        <f>データ!$P$6</f>
        <v>95.26</v>
      </c>
      <c r="Q10" s="48"/>
      <c r="R10" s="48"/>
      <c r="S10" s="48"/>
      <c r="T10" s="48"/>
      <c r="U10" s="48"/>
      <c r="V10" s="48"/>
      <c r="W10" s="45">
        <f>データ!$Q$6</f>
        <v>3600</v>
      </c>
      <c r="X10" s="45"/>
      <c r="Y10" s="45"/>
      <c r="Z10" s="45"/>
      <c r="AA10" s="45"/>
      <c r="AB10" s="45"/>
      <c r="AC10" s="45"/>
      <c r="AD10" s="2"/>
      <c r="AE10" s="2"/>
      <c r="AF10" s="2"/>
      <c r="AG10" s="2"/>
      <c r="AH10" s="2"/>
      <c r="AI10" s="2"/>
      <c r="AJ10" s="2"/>
      <c r="AK10" s="2"/>
      <c r="AL10" s="45">
        <f>データ!$U$6</f>
        <v>56967</v>
      </c>
      <c r="AM10" s="45"/>
      <c r="AN10" s="45"/>
      <c r="AO10" s="45"/>
      <c r="AP10" s="45"/>
      <c r="AQ10" s="45"/>
      <c r="AR10" s="45"/>
      <c r="AS10" s="45"/>
      <c r="AT10" s="46">
        <f>データ!$V$6</f>
        <v>143.66999999999999</v>
      </c>
      <c r="AU10" s="47"/>
      <c r="AV10" s="47"/>
      <c r="AW10" s="47"/>
      <c r="AX10" s="47"/>
      <c r="AY10" s="47"/>
      <c r="AZ10" s="47"/>
      <c r="BA10" s="47"/>
      <c r="BB10" s="48">
        <f>データ!$W$6</f>
        <v>396.51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77ZTLwpJ9h5/koUf1np2RGsAq6V6WUsP0YTjO1nDwXEGmH3U3mTS7nlqrjasirJEs+JQ17hLyAx6neTHOSExMw==" saltValue="76gbwngFP2zeIHXkPnY2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302082</v>
      </c>
      <c r="D6" s="20">
        <f t="shared" si="3"/>
        <v>46</v>
      </c>
      <c r="E6" s="20">
        <f t="shared" si="3"/>
        <v>1</v>
      </c>
      <c r="F6" s="20">
        <f t="shared" si="3"/>
        <v>0</v>
      </c>
      <c r="G6" s="20">
        <f t="shared" si="3"/>
        <v>1</v>
      </c>
      <c r="H6" s="20" t="str">
        <f t="shared" si="3"/>
        <v>和歌山県　紀の川市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61.84</v>
      </c>
      <c r="P6" s="21">
        <f t="shared" si="3"/>
        <v>95.26</v>
      </c>
      <c r="Q6" s="21">
        <f t="shared" si="3"/>
        <v>3600</v>
      </c>
      <c r="R6" s="21">
        <f t="shared" si="3"/>
        <v>59981</v>
      </c>
      <c r="S6" s="21">
        <f t="shared" si="3"/>
        <v>228.21</v>
      </c>
      <c r="T6" s="21">
        <f t="shared" si="3"/>
        <v>262.83</v>
      </c>
      <c r="U6" s="21">
        <f t="shared" si="3"/>
        <v>56967</v>
      </c>
      <c r="V6" s="21">
        <f t="shared" si="3"/>
        <v>143.66999999999999</v>
      </c>
      <c r="W6" s="21">
        <f t="shared" si="3"/>
        <v>396.51</v>
      </c>
      <c r="X6" s="22">
        <f>IF(X7="",NA(),X7)</f>
        <v>107.65</v>
      </c>
      <c r="Y6" s="22">
        <f t="shared" ref="Y6:AG6" si="4">IF(Y7="",NA(),Y7)</f>
        <v>103.83</v>
      </c>
      <c r="Z6" s="22">
        <f t="shared" si="4"/>
        <v>122.24</v>
      </c>
      <c r="AA6" s="22">
        <f t="shared" si="4"/>
        <v>117.12</v>
      </c>
      <c r="AB6" s="22">
        <f t="shared" si="4"/>
        <v>119.22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357.64</v>
      </c>
      <c r="AU6" s="22">
        <f t="shared" ref="AU6:BC6" si="6">IF(AU7="",NA(),AU7)</f>
        <v>328.74</v>
      </c>
      <c r="AV6" s="22">
        <f t="shared" si="6"/>
        <v>246.16</v>
      </c>
      <c r="AW6" s="22">
        <f t="shared" si="6"/>
        <v>205.88</v>
      </c>
      <c r="AX6" s="22">
        <f t="shared" si="6"/>
        <v>212.93</v>
      </c>
      <c r="AY6" s="22">
        <f t="shared" si="6"/>
        <v>349.83</v>
      </c>
      <c r="AZ6" s="22">
        <f t="shared" si="6"/>
        <v>360.86</v>
      </c>
      <c r="BA6" s="22">
        <f t="shared" si="6"/>
        <v>350.79</v>
      </c>
      <c r="BB6" s="22">
        <f t="shared" si="6"/>
        <v>354.57</v>
      </c>
      <c r="BC6" s="22">
        <f t="shared" si="6"/>
        <v>357.74</v>
      </c>
      <c r="BD6" s="21" t="str">
        <f>IF(BD7="","",IF(BD7="-","【-】","【"&amp;SUBSTITUTE(TEXT(BD7,"#,##0.00"),"-","△")&amp;"】"))</f>
        <v>【252.29】</v>
      </c>
      <c r="BE6" s="22">
        <f>IF(BE7="",NA(),BE7)</f>
        <v>680.35</v>
      </c>
      <c r="BF6" s="22">
        <f t="shared" ref="BF6:BN6" si="7">IF(BF7="",NA(),BF7)</f>
        <v>666.48</v>
      </c>
      <c r="BG6" s="22">
        <f t="shared" si="7"/>
        <v>663.33</v>
      </c>
      <c r="BH6" s="22">
        <f t="shared" si="7"/>
        <v>520.66999999999996</v>
      </c>
      <c r="BI6" s="22">
        <f t="shared" si="7"/>
        <v>546.99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98.88</v>
      </c>
      <c r="BQ6" s="22">
        <f t="shared" ref="BQ6:BY6" si="8">IF(BQ7="",NA(),BQ7)</f>
        <v>97.3</v>
      </c>
      <c r="BR6" s="22">
        <f t="shared" si="8"/>
        <v>94.48</v>
      </c>
      <c r="BS6" s="22">
        <f t="shared" si="8"/>
        <v>110.42</v>
      </c>
      <c r="BT6" s="22">
        <f t="shared" si="8"/>
        <v>101.39</v>
      </c>
      <c r="BU6" s="22">
        <f t="shared" si="8"/>
        <v>103.54</v>
      </c>
      <c r="BV6" s="22">
        <f t="shared" si="8"/>
        <v>103.32</v>
      </c>
      <c r="BW6" s="22">
        <f t="shared" si="8"/>
        <v>100.85</v>
      </c>
      <c r="BX6" s="22">
        <f t="shared" si="8"/>
        <v>103.79</v>
      </c>
      <c r="BY6" s="22">
        <f t="shared" si="8"/>
        <v>98.3</v>
      </c>
      <c r="BZ6" s="21" t="str">
        <f>IF(BZ7="","",IF(BZ7="-","【-】","【"&amp;SUBSTITUTE(TEXT(BZ7,"#,##0.00"),"-","△")&amp;"】"))</f>
        <v>【97.47】</v>
      </c>
      <c r="CA6" s="22">
        <f>IF(CA7="",NA(),CA7)</f>
        <v>163.98</v>
      </c>
      <c r="CB6" s="22">
        <f t="shared" ref="CB6:CJ6" si="9">IF(CB7="",NA(),CB7)</f>
        <v>166.68</v>
      </c>
      <c r="CC6" s="22">
        <f t="shared" si="9"/>
        <v>166.44</v>
      </c>
      <c r="CD6" s="22">
        <f t="shared" si="9"/>
        <v>173.49</v>
      </c>
      <c r="CE6" s="22">
        <f t="shared" si="9"/>
        <v>175.46</v>
      </c>
      <c r="CF6" s="22">
        <f t="shared" si="9"/>
        <v>167.46</v>
      </c>
      <c r="CG6" s="22">
        <f t="shared" si="9"/>
        <v>168.56</v>
      </c>
      <c r="CH6" s="22">
        <f t="shared" si="9"/>
        <v>167.1</v>
      </c>
      <c r="CI6" s="22">
        <f t="shared" si="9"/>
        <v>167.86</v>
      </c>
      <c r="CJ6" s="22">
        <f t="shared" si="9"/>
        <v>173.68</v>
      </c>
      <c r="CK6" s="21" t="str">
        <f>IF(CK7="","",IF(CK7="-","【-】","【"&amp;SUBSTITUTE(TEXT(CK7,"#,##0.00"),"-","△")&amp;"】"))</f>
        <v>【174.75】</v>
      </c>
      <c r="CL6" s="22">
        <f>IF(CL7="",NA(),CL7)</f>
        <v>40.5</v>
      </c>
      <c r="CM6" s="22">
        <f t="shared" ref="CM6:CU6" si="10">IF(CM7="",NA(),CM7)</f>
        <v>39.64</v>
      </c>
      <c r="CN6" s="22">
        <f t="shared" si="10"/>
        <v>39.94</v>
      </c>
      <c r="CO6" s="22">
        <f t="shared" si="10"/>
        <v>39.270000000000003</v>
      </c>
      <c r="CP6" s="22">
        <f t="shared" si="10"/>
        <v>38.94</v>
      </c>
      <c r="CQ6" s="22">
        <f t="shared" si="10"/>
        <v>59.46</v>
      </c>
      <c r="CR6" s="22">
        <f t="shared" si="10"/>
        <v>59.51</v>
      </c>
      <c r="CS6" s="22">
        <f t="shared" si="10"/>
        <v>59.91</v>
      </c>
      <c r="CT6" s="22">
        <f t="shared" si="10"/>
        <v>59.4</v>
      </c>
      <c r="CU6" s="22">
        <f t="shared" si="10"/>
        <v>59.24</v>
      </c>
      <c r="CV6" s="21" t="str">
        <f>IF(CV7="","",IF(CV7="-","【-】","【"&amp;SUBSTITUTE(TEXT(CV7,"#,##0.00"),"-","△")&amp;"】"))</f>
        <v>【59.97】</v>
      </c>
      <c r="CW6" s="22">
        <f>IF(CW7="",NA(),CW7)</f>
        <v>82.99</v>
      </c>
      <c r="CX6" s="22">
        <f t="shared" ref="CX6:DF6" si="11">IF(CX7="",NA(),CX7)</f>
        <v>83.23</v>
      </c>
      <c r="CY6" s="22">
        <f t="shared" si="11"/>
        <v>83.45</v>
      </c>
      <c r="CZ6" s="22">
        <f t="shared" si="11"/>
        <v>83.68</v>
      </c>
      <c r="DA6" s="22">
        <f t="shared" si="11"/>
        <v>83.83</v>
      </c>
      <c r="DB6" s="22">
        <f t="shared" si="11"/>
        <v>87.41</v>
      </c>
      <c r="DC6" s="22">
        <f t="shared" si="11"/>
        <v>87.08</v>
      </c>
      <c r="DD6" s="22">
        <f t="shared" si="11"/>
        <v>87.26</v>
      </c>
      <c r="DE6" s="22">
        <f t="shared" si="11"/>
        <v>87.57</v>
      </c>
      <c r="DF6" s="22">
        <f t="shared" si="11"/>
        <v>87.26</v>
      </c>
      <c r="DG6" s="21" t="str">
        <f>IF(DG7="","",IF(DG7="-","【-】","【"&amp;SUBSTITUTE(TEXT(DG7,"#,##0.00"),"-","△")&amp;"】"))</f>
        <v>【89.76】</v>
      </c>
      <c r="DH6" s="22">
        <f>IF(DH7="",NA(),DH7)</f>
        <v>47.75</v>
      </c>
      <c r="DI6" s="22">
        <f t="shared" ref="DI6:DQ6" si="12">IF(DI7="",NA(),DI7)</f>
        <v>48.67</v>
      </c>
      <c r="DJ6" s="22">
        <f t="shared" si="12"/>
        <v>48.97</v>
      </c>
      <c r="DK6" s="22">
        <f t="shared" si="12"/>
        <v>50.23</v>
      </c>
      <c r="DL6" s="22">
        <f t="shared" si="12"/>
        <v>51.1</v>
      </c>
      <c r="DM6" s="22">
        <f t="shared" si="12"/>
        <v>47.62</v>
      </c>
      <c r="DN6" s="22">
        <f t="shared" si="12"/>
        <v>48.55</v>
      </c>
      <c r="DO6" s="22">
        <f t="shared" si="12"/>
        <v>49.2</v>
      </c>
      <c r="DP6" s="22">
        <f t="shared" si="12"/>
        <v>50.01</v>
      </c>
      <c r="DQ6" s="22">
        <f t="shared" si="12"/>
        <v>50.99</v>
      </c>
      <c r="DR6" s="21" t="str">
        <f>IF(DR7="","",IF(DR7="-","【-】","【"&amp;SUBSTITUTE(TEXT(DR7,"#,##0.00"),"-","△")&amp;"】"))</f>
        <v>【51.51】</v>
      </c>
      <c r="DS6" s="22">
        <f>IF(DS7="",NA(),DS7)</f>
        <v>27.58</v>
      </c>
      <c r="DT6" s="22">
        <f t="shared" ref="DT6:EB6" si="13">IF(DT7="",NA(),DT7)</f>
        <v>25.86</v>
      </c>
      <c r="DU6" s="22">
        <f t="shared" si="13"/>
        <v>25.5</v>
      </c>
      <c r="DV6" s="22">
        <f t="shared" si="13"/>
        <v>28.01</v>
      </c>
      <c r="DW6" s="22">
        <f t="shared" si="13"/>
        <v>28.19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0.47</v>
      </c>
      <c r="EE6" s="22">
        <f t="shared" ref="EE6:EM6" si="14">IF(EE7="",NA(),EE7)</f>
        <v>0.3</v>
      </c>
      <c r="EF6" s="22">
        <f t="shared" si="14"/>
        <v>0.48</v>
      </c>
      <c r="EG6" s="22">
        <f t="shared" si="14"/>
        <v>0.53</v>
      </c>
      <c r="EH6" s="22">
        <f t="shared" si="14"/>
        <v>0.46</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302082</v>
      </c>
      <c r="D7" s="24">
        <v>46</v>
      </c>
      <c r="E7" s="24">
        <v>1</v>
      </c>
      <c r="F7" s="24">
        <v>0</v>
      </c>
      <c r="G7" s="24">
        <v>1</v>
      </c>
      <c r="H7" s="24" t="s">
        <v>93</v>
      </c>
      <c r="I7" s="24" t="s">
        <v>94</v>
      </c>
      <c r="J7" s="24" t="s">
        <v>95</v>
      </c>
      <c r="K7" s="24" t="s">
        <v>96</v>
      </c>
      <c r="L7" s="24" t="s">
        <v>97</v>
      </c>
      <c r="M7" s="24" t="s">
        <v>98</v>
      </c>
      <c r="N7" s="25" t="s">
        <v>99</v>
      </c>
      <c r="O7" s="25">
        <v>61.84</v>
      </c>
      <c r="P7" s="25">
        <v>95.26</v>
      </c>
      <c r="Q7" s="25">
        <v>3600</v>
      </c>
      <c r="R7" s="25">
        <v>59981</v>
      </c>
      <c r="S7" s="25">
        <v>228.21</v>
      </c>
      <c r="T7" s="25">
        <v>262.83</v>
      </c>
      <c r="U7" s="25">
        <v>56967</v>
      </c>
      <c r="V7" s="25">
        <v>143.66999999999999</v>
      </c>
      <c r="W7" s="25">
        <v>396.51</v>
      </c>
      <c r="X7" s="25">
        <v>107.65</v>
      </c>
      <c r="Y7" s="25">
        <v>103.83</v>
      </c>
      <c r="Z7" s="25">
        <v>122.24</v>
      </c>
      <c r="AA7" s="25">
        <v>117.12</v>
      </c>
      <c r="AB7" s="25">
        <v>119.22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357.64</v>
      </c>
      <c r="AU7" s="25">
        <v>328.74</v>
      </c>
      <c r="AV7" s="25">
        <v>246.16</v>
      </c>
      <c r="AW7" s="25">
        <v>205.88</v>
      </c>
      <c r="AX7" s="25">
        <v>212.93</v>
      </c>
      <c r="AY7" s="25">
        <v>349.83</v>
      </c>
      <c r="AZ7" s="25">
        <v>360.86</v>
      </c>
      <c r="BA7" s="25">
        <v>350.79</v>
      </c>
      <c r="BB7" s="25">
        <v>354.57</v>
      </c>
      <c r="BC7" s="25">
        <v>357.74</v>
      </c>
      <c r="BD7" s="25">
        <v>252.29</v>
      </c>
      <c r="BE7" s="25">
        <v>680.35</v>
      </c>
      <c r="BF7" s="25">
        <v>666.48</v>
      </c>
      <c r="BG7" s="25">
        <v>663.33</v>
      </c>
      <c r="BH7" s="25">
        <v>520.66999999999996</v>
      </c>
      <c r="BI7" s="25">
        <v>546.99</v>
      </c>
      <c r="BJ7" s="25">
        <v>314.87</v>
      </c>
      <c r="BK7" s="25">
        <v>309.27999999999997</v>
      </c>
      <c r="BL7" s="25">
        <v>322.92</v>
      </c>
      <c r="BM7" s="25">
        <v>303.45999999999998</v>
      </c>
      <c r="BN7" s="25">
        <v>307.27999999999997</v>
      </c>
      <c r="BO7" s="25">
        <v>268.07</v>
      </c>
      <c r="BP7" s="25">
        <v>98.88</v>
      </c>
      <c r="BQ7" s="25">
        <v>97.3</v>
      </c>
      <c r="BR7" s="25">
        <v>94.48</v>
      </c>
      <c r="BS7" s="25">
        <v>110.42</v>
      </c>
      <c r="BT7" s="25">
        <v>101.39</v>
      </c>
      <c r="BU7" s="25">
        <v>103.54</v>
      </c>
      <c r="BV7" s="25">
        <v>103.32</v>
      </c>
      <c r="BW7" s="25">
        <v>100.85</v>
      </c>
      <c r="BX7" s="25">
        <v>103.79</v>
      </c>
      <c r="BY7" s="25">
        <v>98.3</v>
      </c>
      <c r="BZ7" s="25">
        <v>97.47</v>
      </c>
      <c r="CA7" s="25">
        <v>163.98</v>
      </c>
      <c r="CB7" s="25">
        <v>166.68</v>
      </c>
      <c r="CC7" s="25">
        <v>166.44</v>
      </c>
      <c r="CD7" s="25">
        <v>173.49</v>
      </c>
      <c r="CE7" s="25">
        <v>175.46</v>
      </c>
      <c r="CF7" s="25">
        <v>167.46</v>
      </c>
      <c r="CG7" s="25">
        <v>168.56</v>
      </c>
      <c r="CH7" s="25">
        <v>167.1</v>
      </c>
      <c r="CI7" s="25">
        <v>167.86</v>
      </c>
      <c r="CJ7" s="25">
        <v>173.68</v>
      </c>
      <c r="CK7" s="25">
        <v>174.75</v>
      </c>
      <c r="CL7" s="25">
        <v>40.5</v>
      </c>
      <c r="CM7" s="25">
        <v>39.64</v>
      </c>
      <c r="CN7" s="25">
        <v>39.94</v>
      </c>
      <c r="CO7" s="25">
        <v>39.270000000000003</v>
      </c>
      <c r="CP7" s="25">
        <v>38.94</v>
      </c>
      <c r="CQ7" s="25">
        <v>59.46</v>
      </c>
      <c r="CR7" s="25">
        <v>59.51</v>
      </c>
      <c r="CS7" s="25">
        <v>59.91</v>
      </c>
      <c r="CT7" s="25">
        <v>59.4</v>
      </c>
      <c r="CU7" s="25">
        <v>59.24</v>
      </c>
      <c r="CV7" s="25">
        <v>59.97</v>
      </c>
      <c r="CW7" s="25">
        <v>82.99</v>
      </c>
      <c r="CX7" s="25">
        <v>83.23</v>
      </c>
      <c r="CY7" s="25">
        <v>83.45</v>
      </c>
      <c r="CZ7" s="25">
        <v>83.68</v>
      </c>
      <c r="DA7" s="25">
        <v>83.83</v>
      </c>
      <c r="DB7" s="25">
        <v>87.41</v>
      </c>
      <c r="DC7" s="25">
        <v>87.08</v>
      </c>
      <c r="DD7" s="25">
        <v>87.26</v>
      </c>
      <c r="DE7" s="25">
        <v>87.57</v>
      </c>
      <c r="DF7" s="25">
        <v>87.26</v>
      </c>
      <c r="DG7" s="25">
        <v>89.76</v>
      </c>
      <c r="DH7" s="25">
        <v>47.75</v>
      </c>
      <c r="DI7" s="25">
        <v>48.67</v>
      </c>
      <c r="DJ7" s="25">
        <v>48.97</v>
      </c>
      <c r="DK7" s="25">
        <v>50.23</v>
      </c>
      <c r="DL7" s="25">
        <v>51.1</v>
      </c>
      <c r="DM7" s="25">
        <v>47.62</v>
      </c>
      <c r="DN7" s="25">
        <v>48.55</v>
      </c>
      <c r="DO7" s="25">
        <v>49.2</v>
      </c>
      <c r="DP7" s="25">
        <v>50.01</v>
      </c>
      <c r="DQ7" s="25">
        <v>50.99</v>
      </c>
      <c r="DR7" s="25">
        <v>51.51</v>
      </c>
      <c r="DS7" s="25">
        <v>27.58</v>
      </c>
      <c r="DT7" s="25">
        <v>25.86</v>
      </c>
      <c r="DU7" s="25">
        <v>25.5</v>
      </c>
      <c r="DV7" s="25">
        <v>28.01</v>
      </c>
      <c r="DW7" s="25">
        <v>28.19</v>
      </c>
      <c r="DX7" s="25">
        <v>16.27</v>
      </c>
      <c r="DY7" s="25">
        <v>17.11</v>
      </c>
      <c r="DZ7" s="25">
        <v>18.329999999999998</v>
      </c>
      <c r="EA7" s="25">
        <v>20.27</v>
      </c>
      <c r="EB7" s="25">
        <v>21.69</v>
      </c>
      <c r="EC7" s="25">
        <v>23.75</v>
      </c>
      <c r="ED7" s="25">
        <v>0.47</v>
      </c>
      <c r="EE7" s="25">
        <v>0.3</v>
      </c>
      <c r="EF7" s="25">
        <v>0.48</v>
      </c>
      <c r="EG7" s="25">
        <v>0.53</v>
      </c>
      <c r="EH7" s="25">
        <v>0.46</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貴志　耕輔_上下水道部 上下水道経営課</cp:lastModifiedBy>
  <cp:lastPrinted>2024-02-05T02:28:16Z</cp:lastPrinted>
  <dcterms:created xsi:type="dcterms:W3CDTF">2023-12-05T00:58:18Z</dcterms:created>
  <dcterms:modified xsi:type="dcterms:W3CDTF">2024-02-06T00:56:48Z</dcterms:modified>
  <cp:category/>
</cp:coreProperties>
</file>