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fs01\各課\10-上下水道部\01-上下水道経営課\01-経営班\★11上下水道\11-01　上水道\11-01-02　会計\4.統計・調査・計画・広報\26.財政ｼﾐｭﾚｰｼｮﾝ・.経営指標・経営比較分析\3.経営比較分析表\R05\08_紀の川市\"/>
    </mc:Choice>
  </mc:AlternateContent>
  <workbookProtection workbookAlgorithmName="SHA-512" workbookHashValue="pqrbsYN5UY3XLUyRAvlSdOjtrsyGJ8r2LZZCgUyntVL2nWYNw5aBUUMHogyqcR3aQOHvIJAjOYQN+f2wh+r6zQ==" workbookSaltValue="k8Vk53dvOEsgQzibLsIfxw==" workbookSpinCount="100000" lockStructure="1"/>
  <bookViews>
    <workbookView xWindow="0" yWindow="0" windowWidth="15360" windowHeight="7632"/>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<sst xmlns="http://schemas.openxmlformats.org/spreadsheetml/2006/main" count="228" uniqueCount="113">
  <si>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</si>
  <si>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</si>
  <si>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</si>
  <si>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</si>
  <si>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</si>
  <si>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</si>
  <si>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</si>
  <si>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</si>
  <si>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</si>
  <si>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</si>
  <si>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</si>
  <si>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</si>
  <si>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</si>
  <si>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</si>
  <si>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</si>
  <si>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</si>
  <si>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</si>
  <si>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</si>
  <si>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</si>
  <si>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</si>
  <si>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</si>
  <si>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</si>
  <si>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</si>
  <si>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</si>
  <si>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</si>
  <si>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</si>
  <si>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</si>
  <si>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</si>
  <si>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</si>
  <si>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</si>
  <si>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</si>
  <si>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</si>
  <si>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</si>
  <si>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</si>
  <si>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</si>
  <si>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</si>
  <si>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</si>
  <si>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</si>
  <si>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</si>
  <si>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</si>
  <si>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</si>
  <si>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</si>
  <si>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</si>
  <si>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</si>
  <si>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</si>
  <si>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</si>
  <si>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</si>
  <si>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</si>
  <si>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</si>
  <si>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</si>
  <si>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</si>
  <si>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</si>
  <si>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</si>
  <si>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</si>
  <si>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</si>
  <si>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</si>
  <si>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</si>
  <si>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</si>
  <si>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</si>
  <si>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</si>
  <si>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</si>
  <si>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</si>
  <si>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</si>
  <si>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</si>
  <si>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</si>
  <si>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</si>
  <si>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</si>
  <si>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</si>
  <si>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</si>
  <si>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</si>
  <si>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</si>
  <si>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</si>
  <si>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</si>
  <si>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</si>
  <si>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</si>
  <si>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</si>
  <si>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</si>
  <si>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</si>
  <si>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</si>
  <si>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</si>
  <si>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</si>
  <si>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</si>
  <si>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</si>
  <si>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</si>
  <si>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</si>
  <si>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</si>
  <si>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</si>
  <si>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</si>
  <si>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</si>
  <si>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</si>
  <si>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</si>
  <si>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</si>
  <si>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</si>
  <si>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紀の川市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</si>
  <si>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</si>
  <si>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</si>
  <si>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</si>
  <si>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</si>
  <si>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</si>
  <si>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</si>
  <si>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</si>
  <si>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</si>
  <si>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</si>
  <si>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</si>
  <si>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</si>
  <si>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</si>
  <si>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</si>
  <si>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</si>
  <si>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</si>
  <si>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</si>
  <si>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r>
      <rPr>
        <sz val="9"/>
        <color theme="1"/>
        <rFont val="ＭＳ ゴシック"/>
        <family val="3"/>
        <charset val="128"/>
      </rPr>
      <t>①有形固定資産減価償却率</t>
    </r>
    <r>
      <rPr>
        <sz val="9"/>
        <color rgb="FFFF0000"/>
        <rFont val="ＭＳ ゴシック"/>
        <family val="3"/>
        <charset val="128"/>
      </rPr>
      <t xml:space="preserve">
　</t>
    </r>
    <r>
      <rPr>
        <sz val="9"/>
        <color theme="1"/>
        <rFont val="ＭＳ ゴシック"/>
        <family val="3"/>
        <charset val="128"/>
      </rPr>
      <t>平成30年度に比較的新しい施設が多い簡易水道事業を統合したことで、全国平均を下回るものの、前年度比0.87ポイントの増加となっており、依然として法定耐用年数を迎える管路及び施設が数多くあるため、計画的な更新が必要です。</t>
    </r>
    <r>
      <rPr>
        <sz val="9"/>
        <color rgb="FFFF0000"/>
        <rFont val="ＭＳ ゴシック"/>
        <family val="3"/>
        <charset val="128"/>
      </rPr>
      <t xml:space="preserve">
</t>
    </r>
    <r>
      <rPr>
        <sz val="9"/>
        <color theme="1"/>
        <rFont val="ＭＳ ゴシック"/>
        <family val="3"/>
        <charset val="128"/>
      </rPr>
      <t>②管路経年化率</t>
    </r>
    <r>
      <rPr>
        <sz val="9"/>
        <color rgb="FFFF0000"/>
        <rFont val="ＭＳ ゴシック"/>
        <family val="3"/>
        <charset val="128"/>
      </rPr>
      <t xml:space="preserve">
　</t>
    </r>
    <r>
      <rPr>
        <sz val="9"/>
        <color theme="1"/>
        <rFont val="ＭＳ ゴシック"/>
        <family val="3"/>
        <charset val="128"/>
      </rPr>
      <t>当市は、管路の更新が耐用年数にあわせて行えていない状況にあり、全国・類似団体平均を上回る結果となっています。今後、増加傾向となる見込みであるため、計画的な更新が必要です。</t>
    </r>
    <r>
      <rPr>
        <sz val="9"/>
        <color rgb="FFFF0000"/>
        <rFont val="ＭＳ ゴシック"/>
        <family val="3"/>
        <charset val="128"/>
      </rPr>
      <t xml:space="preserve">
</t>
    </r>
    <r>
      <rPr>
        <sz val="9"/>
        <color theme="1"/>
        <rFont val="ＭＳ ゴシック"/>
        <family val="3"/>
        <charset val="128"/>
      </rPr>
      <t>③管路更新率</t>
    </r>
    <r>
      <rPr>
        <sz val="9"/>
        <color rgb="FFFF0000"/>
        <rFont val="ＭＳ ゴシック"/>
        <family val="3"/>
        <charset val="128"/>
      </rPr>
      <t xml:space="preserve">
　</t>
    </r>
    <r>
      <rPr>
        <sz val="9"/>
        <color theme="1"/>
        <rFont val="ＭＳ ゴシック"/>
        <family val="3"/>
        <charset val="128"/>
      </rPr>
      <t>漏水による影響が大きい老朽管を優先的に、漏水修繕工事や配管替工事等により更新を行っていますが、全国・類似団体平均と比較すると低い水準となっています。平成30年度から、国の交付金等を活用し基幹管路更新事業を実施していますが、限られた財源の中で計画的な更新が必要です。</t>
    </r>
    <rPh sb="1" eb="3">
      <t>ユウケイ</t>
    </rPh>
    <rPh sb="3" eb="5">
      <t>コテイ</t>
    </rPh>
    <rPh sb="5" eb="7">
      <t>シサン</t>
    </rPh>
    <rPh sb="7" eb="9">
      <t>ゲンカ</t>
    </rPh>
    <rPh sb="9" eb="11">
      <t>ショウキャク</t>
    </rPh>
    <rPh sb="11" eb="12">
      <t>リツ</t>
    </rPh>
    <rPh sb="14" eb="16">
      <t>ヘイセイ</t>
    </rPh>
    <rPh sb="18" eb="20">
      <t>ネンド</t>
    </rPh>
    <rPh sb="21" eb="24">
      <t>ヒカクテキ</t>
    </rPh>
    <rPh sb="24" eb="25">
      <t>アタラ</t>
    </rPh>
    <rPh sb="27" eb="29">
      <t>シセツ</t>
    </rPh>
    <rPh sb="30" eb="31">
      <t>オオ</t>
    </rPh>
    <rPh sb="32" eb="34">
      <t>カンイ</t>
    </rPh>
    <rPh sb="34" eb="36">
      <t>スイドウ</t>
    </rPh>
    <rPh sb="36" eb="38">
      <t>ジギョウ</t>
    </rPh>
    <rPh sb="39" eb="41">
      <t>トウゴウ</t>
    </rPh>
    <rPh sb="47" eb="49">
      <t>ゼンコク</t>
    </rPh>
    <rPh sb="49" eb="51">
      <t>ヘイキン</t>
    </rPh>
    <rPh sb="52" eb="54">
      <t>シタマワ</t>
    </rPh>
    <rPh sb="59" eb="62">
      <t>ゼンネンド</t>
    </rPh>
    <rPh sb="62" eb="63">
      <t>ヒ</t>
    </rPh>
    <rPh sb="72" eb="74">
      <t>ゾウカ</t>
    </rPh>
    <rPh sb="81" eb="83">
      <t>イゼン</t>
    </rPh>
    <rPh sb="86" eb="88">
      <t>ホウテイ</t>
    </rPh>
    <rPh sb="88" eb="90">
      <t>タイヨウ</t>
    </rPh>
    <rPh sb="90" eb="92">
      <t>ネンスウ</t>
    </rPh>
    <rPh sb="93" eb="94">
      <t>ムカ</t>
    </rPh>
    <rPh sb="96" eb="98">
      <t>カンロ</t>
    </rPh>
    <rPh sb="98" eb="99">
      <t>オヨ</t>
    </rPh>
    <rPh sb="100" eb="102">
      <t>シセツ</t>
    </rPh>
    <rPh sb="103" eb="105">
      <t>カズオオ</t>
    </rPh>
    <rPh sb="111" eb="113">
      <t>ケイカク</t>
    </rPh>
    <rPh sb="113" eb="114">
      <t>テキ</t>
    </rPh>
    <rPh sb="115" eb="117">
      <t>コウシン</t>
    </rPh>
    <rPh sb="118" eb="120">
      <t>ヒツヨウ</t>
    </rPh>
    <rPh sb="125" eb="127">
      <t>カンロ</t>
    </rPh>
    <rPh sb="127" eb="130">
      <t>ケイネンカ</t>
    </rPh>
    <rPh sb="130" eb="131">
      <t>リツ</t>
    </rPh>
    <rPh sb="133" eb="135">
      <t>トウシ</t>
    </rPh>
    <rPh sb="137" eb="139">
      <t>カンロ</t>
    </rPh>
    <rPh sb="140" eb="142">
      <t>コウシン</t>
    </rPh>
    <rPh sb="143" eb="145">
      <t>タイヨウ</t>
    </rPh>
    <rPh sb="145" eb="147">
      <t>ネンスウ</t>
    </rPh>
    <rPh sb="152" eb="153">
      <t>オコナ</t>
    </rPh>
    <rPh sb="158" eb="160">
      <t>ジョウキョウ</t>
    </rPh>
    <rPh sb="164" eb="166">
      <t>ゼンコク</t>
    </rPh>
    <rPh sb="167" eb="169">
      <t>ルイジ</t>
    </rPh>
    <rPh sb="169" eb="171">
      <t>ダンタイ</t>
    </rPh>
    <rPh sb="171" eb="173">
      <t>ヘイキン</t>
    </rPh>
    <rPh sb="174" eb="176">
      <t>ウワマワ</t>
    </rPh>
    <rPh sb="177" eb="179">
      <t>ケッカ</t>
    </rPh>
    <rPh sb="187" eb="189">
      <t>コンゴ</t>
    </rPh>
    <rPh sb="190" eb="192">
      <t>ゾウカ</t>
    </rPh>
    <rPh sb="192" eb="194">
      <t>ケイコウ</t>
    </rPh>
    <rPh sb="197" eb="199">
      <t>ミコ</t>
    </rPh>
    <rPh sb="206" eb="209">
      <t>ケイカクテキ</t>
    </rPh>
    <rPh sb="210" eb="212">
      <t>コウシン</t>
    </rPh>
    <rPh sb="213" eb="215">
      <t>ヒツヨウ</t>
    </rPh>
    <rPh sb="220" eb="222">
      <t>カンロ</t>
    </rPh>
    <rPh sb="222" eb="224">
      <t>コウシン</t>
    </rPh>
    <rPh sb="224" eb="225">
      <t>リツ</t>
    </rPh>
    <rPh sb="227" eb="229">
      <t>ロウスイ</t>
    </rPh>
    <rPh sb="232" eb="234">
      <t>エイキョウ</t>
    </rPh>
    <rPh sb="235" eb="236">
      <t>オオ</t>
    </rPh>
    <rPh sb="238" eb="240">
      <t>ロウキュウ</t>
    </rPh>
    <rPh sb="240" eb="241">
      <t>カン</t>
    </rPh>
    <rPh sb="242" eb="245">
      <t>ユウセンテキ</t>
    </rPh>
    <rPh sb="247" eb="249">
      <t>ロウスイ</t>
    </rPh>
    <rPh sb="249" eb="251">
      <t>シュウゼン</t>
    </rPh>
    <rPh sb="251" eb="253">
      <t>コウジ</t>
    </rPh>
    <rPh sb="254" eb="256">
      <t>ハイカン</t>
    </rPh>
    <rPh sb="256" eb="257">
      <t>ガ</t>
    </rPh>
    <rPh sb="257" eb="259">
      <t>コウジ</t>
    </rPh>
    <rPh sb="259" eb="260">
      <t>トウ</t>
    </rPh>
    <rPh sb="263" eb="265">
      <t>コウシン</t>
    </rPh>
    <rPh sb="266" eb="267">
      <t>オコナ</t>
    </rPh>
    <rPh sb="274" eb="276">
      <t>ゼンコク</t>
    </rPh>
    <rPh sb="277" eb="279">
      <t>ルイジ</t>
    </rPh>
    <rPh sb="279" eb="281">
      <t>ダンタイ</t>
    </rPh>
    <rPh sb="281" eb="283">
      <t>ヘイキン</t>
    </rPh>
    <rPh sb="284" eb="286">
      <t>ヒカク</t>
    </rPh>
    <rPh sb="289" eb="290">
      <t>ヒク</t>
    </rPh>
    <rPh sb="291" eb="293">
      <t>スイジュン</t>
    </rPh>
    <rPh sb="301" eb="303">
      <t>ヘイセイ</t>
    </rPh>
    <rPh sb="305" eb="307">
      <t>ネンド</t>
    </rPh>
    <rPh sb="310" eb="311">
      <t>クニ</t>
    </rPh>
    <rPh sb="312" eb="315">
      <t>コウフキン</t>
    </rPh>
    <rPh sb="315" eb="316">
      <t>トウ</t>
    </rPh>
    <rPh sb="317" eb="319">
      <t>カツヨウ</t>
    </rPh>
    <rPh sb="320" eb="322">
      <t>キカン</t>
    </rPh>
    <rPh sb="322" eb="324">
      <t>カンロ</t>
    </rPh>
    <rPh sb="324" eb="326">
      <t>コウシン</t>
    </rPh>
    <rPh sb="326" eb="328">
      <t>ジギョウ</t>
    </rPh>
    <rPh sb="329" eb="331">
      <t>ジッシ</t>
    </rPh>
    <rPh sb="338" eb="339">
      <t>カギ</t>
    </rPh>
    <rPh sb="342" eb="344">
      <t>ザイゲン</t>
    </rPh>
    <rPh sb="345" eb="346">
      <t>ナカ</t>
    </rPh>
    <rPh sb="347" eb="350">
      <t>ケイカクテキ</t>
    </rPh>
    <rPh sb="351" eb="353">
      <t>コウシン</t>
    </rPh>
    <rPh sb="354" eb="356">
      <t>ヒツヨウ</t>
    </rPh>
    <phoneticPr fontId="4"/>
  </si>
  <si>
    <r>
      <t>　</t>
    </r>
    <r>
      <rPr>
        <sz val="9"/>
        <color theme="1"/>
        <rFont val="ＭＳ ゴシック"/>
        <family val="3"/>
        <charset val="128"/>
      </rPr>
      <t>本年度の決算における当市水道事業の経営状況ですが、料金改定を行った令和２年度以降、経常収支比率は全国・類似団体平均より高い水準で推移しています。また、料金回収率は一般会計の負担で実施した基本料金免除分を加味した場合には109.17％となり、給水に係る費用を給水収益で賄うことができています。しかしながら、当市の人口は減少し続けており、給水収益の増加が見込めない一方、老朽化した施設の更新、耐震化のため多額の費用が必要となってきます。財源を確保するため、更なる経費節減と計画的な施設の更新を行い、健全で持続可能な水道事業の運営に努めます。</t>
    </r>
    <rPh sb="1" eb="4">
      <t>ホンネンド</t>
    </rPh>
    <rPh sb="5" eb="7">
      <t>ケッサン</t>
    </rPh>
    <rPh sb="11" eb="13">
      <t>トウシ</t>
    </rPh>
    <rPh sb="13" eb="15">
      <t>スイドウ</t>
    </rPh>
    <rPh sb="15" eb="17">
      <t>ジギョウ</t>
    </rPh>
    <rPh sb="18" eb="20">
      <t>ケイエイ</t>
    </rPh>
    <rPh sb="20" eb="22">
      <t>ジョウキョウ</t>
    </rPh>
    <rPh sb="26" eb="28">
      <t>リョウキン</t>
    </rPh>
    <rPh sb="28" eb="30">
      <t>カイテイ</t>
    </rPh>
    <rPh sb="31" eb="32">
      <t>オコナ</t>
    </rPh>
    <rPh sb="34" eb="36">
      <t>レイワ</t>
    </rPh>
    <rPh sb="37" eb="39">
      <t>ネンド</t>
    </rPh>
    <rPh sb="39" eb="41">
      <t>イコウ</t>
    </rPh>
    <rPh sb="42" eb="44">
      <t>ケイジョウ</t>
    </rPh>
    <rPh sb="44" eb="46">
      <t>シュウシ</t>
    </rPh>
    <rPh sb="46" eb="48">
      <t>ヒリツ</t>
    </rPh>
    <rPh sb="49" eb="51">
      <t>ゼンコク</t>
    </rPh>
    <rPh sb="52" eb="54">
      <t>ルイジ</t>
    </rPh>
    <rPh sb="54" eb="56">
      <t>ダンタイ</t>
    </rPh>
    <rPh sb="56" eb="58">
      <t>ヘイキン</t>
    </rPh>
    <rPh sb="60" eb="61">
      <t>タカ</t>
    </rPh>
    <rPh sb="62" eb="64">
      <t>スイジュン</t>
    </rPh>
    <rPh sb="65" eb="67">
      <t>スイイ</t>
    </rPh>
    <rPh sb="76" eb="78">
      <t>リョウキン</t>
    </rPh>
    <rPh sb="78" eb="80">
      <t>カイシュウ</t>
    </rPh>
    <rPh sb="80" eb="81">
      <t>リツ</t>
    </rPh>
    <rPh sb="82" eb="84">
      <t>イッパン</t>
    </rPh>
    <rPh sb="84" eb="86">
      <t>カイケイ</t>
    </rPh>
    <rPh sb="87" eb="89">
      <t>フタン</t>
    </rPh>
    <rPh sb="90" eb="92">
      <t>ジッシ</t>
    </rPh>
    <rPh sb="94" eb="96">
      <t>キホン</t>
    </rPh>
    <rPh sb="96" eb="98">
      <t>リョウキン</t>
    </rPh>
    <rPh sb="98" eb="100">
      <t>メンジョ</t>
    </rPh>
    <phoneticPr fontId="4"/>
  </si>
  <si>
    <r>
      <rPr>
        <sz val="9"/>
        <color theme="1"/>
        <rFont val="ＭＳ ゴシック"/>
        <family val="3"/>
        <charset val="128"/>
      </rPr>
      <t>①経常収支比率：本年度は受託工事収益及び受託工事費の減少などにより、経常収益及び経常費用ともに減少となりましたが、経常費用の減少率のほうが大きかったため、経常収支比率は前年度比2.1ポイントの増加となっています。今後、人口減少に伴い有収水量は減少し続け、施設老朽化や物価高騰に伴う維持管理費用の増加が予想されるため、更なる経営健全化を図る必要があります。</t>
    </r>
    <r>
      <rPr>
        <sz val="9"/>
        <color rgb="FFFF0000"/>
        <rFont val="ＭＳ ゴシック"/>
        <family val="3"/>
        <charset val="128"/>
      </rPr>
      <t xml:space="preserve">
</t>
    </r>
    <r>
      <rPr>
        <sz val="9"/>
        <color theme="1"/>
        <rFont val="ＭＳ ゴシック"/>
        <family val="3"/>
        <charset val="128"/>
      </rPr>
      <t>②累積欠損金は発生していません。</t>
    </r>
    <r>
      <rPr>
        <sz val="9"/>
        <color rgb="FFFF0000"/>
        <rFont val="ＭＳ ゴシック"/>
        <family val="3"/>
        <charset val="128"/>
      </rPr>
      <t xml:space="preserve">
</t>
    </r>
    <r>
      <rPr>
        <sz val="9"/>
        <color theme="1"/>
        <rFont val="ＭＳ ゴシック"/>
        <family val="3"/>
        <charset val="128"/>
      </rPr>
      <t>③流動比率：本年度は未収金及び未払金の減少などにより、流動資産及び流動負債ともに減少しましたが、流動負債の減少率のほうが大きかったため、流動比率は前年度比7.05ポイントの増加となりました。</t>
    </r>
    <r>
      <rPr>
        <sz val="9"/>
        <color rgb="FFFF0000"/>
        <rFont val="ＭＳ ゴシック"/>
        <family val="3"/>
        <charset val="128"/>
      </rPr>
      <t xml:space="preserve">
</t>
    </r>
    <r>
      <rPr>
        <sz val="9"/>
        <color theme="1"/>
        <rFont val="ＭＳ ゴシック"/>
        <family val="3"/>
        <charset val="128"/>
      </rPr>
      <t>④企業債残高対給水収益比率：企業債の残高は減少していますが、本年度はコロナ禍における物価高騰対策として3か月間の水道基本料金免除を実施したため、給水収益が減少し、企業債残高対給水収益比率は26.32ポイントの増加となりました。依然として全国・類似団体平均を大きく上回っており、今後、老朽化した施設更新等に際して、企業債の借入を抑制していく必要があります。</t>
    </r>
    <r>
      <rPr>
        <sz val="9"/>
        <color rgb="FFFF0000"/>
        <rFont val="ＭＳ ゴシック"/>
        <family val="3"/>
        <charset val="128"/>
      </rPr>
      <t xml:space="preserve">
</t>
    </r>
    <r>
      <rPr>
        <sz val="9"/>
        <color theme="1"/>
        <rFont val="ＭＳ ゴシック"/>
        <family val="3"/>
        <charset val="128"/>
      </rPr>
      <t>⑤料金回収率：本年度は水道基本料金の免除により、供給単価が減少したことが主な要因となり、▲9.03ポイントとなっています。</t>
    </r>
    <r>
      <rPr>
        <sz val="9"/>
        <color rgb="FFFF0000"/>
        <rFont val="ＭＳ ゴシック"/>
        <family val="3"/>
        <charset val="128"/>
      </rPr>
      <t xml:space="preserve">
</t>
    </r>
    <r>
      <rPr>
        <sz val="9"/>
        <color theme="1"/>
        <rFont val="ＭＳ ゴシック"/>
        <family val="3"/>
        <charset val="128"/>
      </rPr>
      <t>⑥給水原価：原水及び浄水費や配水及び給水費等の増加、有収水量の減少により前年度比1.97ポイントの増加となっています。全国・類似団体平均と同水準となっております。</t>
    </r>
    <r>
      <rPr>
        <sz val="9"/>
        <color rgb="FFFF0000"/>
        <rFont val="ＭＳ ゴシック"/>
        <family val="3"/>
        <charset val="128"/>
      </rPr>
      <t xml:space="preserve">
</t>
    </r>
    <r>
      <rPr>
        <sz val="9"/>
        <color theme="1"/>
        <rFont val="ＭＳ ゴシック"/>
        <family val="3"/>
        <charset val="128"/>
      </rPr>
      <t>⑦施設利用率：合併後、旧５町の施設を引き継いだため多くの施設を有しており、全国・類似団体平均を下回っています。前年度比▲0.33ポイントとなっており、施設更新の際には、統廃合や合理化の検討が必要です。</t>
    </r>
    <r>
      <rPr>
        <sz val="9"/>
        <color rgb="FFFF0000"/>
        <rFont val="ＭＳ ゴシック"/>
        <family val="3"/>
        <charset val="128"/>
      </rPr>
      <t xml:space="preserve">
</t>
    </r>
    <r>
      <rPr>
        <sz val="9"/>
        <color theme="1"/>
        <rFont val="ＭＳ ゴシック"/>
        <family val="3"/>
        <charset val="128"/>
      </rPr>
      <t>⑧有収率：全国・類似団体平均と比較して低くなっていますが、毎年度漏水調査を行い継続的に修繕工事を行っています。</t>
    </r>
    <r>
      <rPr>
        <sz val="9"/>
        <color rgb="FFFF0000"/>
        <rFont val="ＭＳ ゴシック"/>
        <family val="3"/>
        <charset val="128"/>
      </rPr>
      <t xml:space="preserve">
</t>
    </r>
    <rPh sb="1" eb="3">
      <t>ケイジョウ</t>
    </rPh>
    <rPh sb="3" eb="5">
      <t>シュウシ</t>
    </rPh>
    <rPh sb="5" eb="7">
      <t>ヒリツ</t>
    </rPh>
    <rPh sb="8" eb="11">
      <t>ホンネンド</t>
    </rPh>
    <rPh sb="12" eb="14">
      <t>ジュタク</t>
    </rPh>
    <rPh sb="14" eb="16">
      <t>コウジ</t>
    </rPh>
    <rPh sb="16" eb="18">
      <t>シュウエキ</t>
    </rPh>
    <rPh sb="18" eb="19">
      <t>オヨ</t>
    </rPh>
    <rPh sb="20" eb="22">
      <t>ジュタク</t>
    </rPh>
    <rPh sb="22" eb="24">
      <t>コウジ</t>
    </rPh>
    <rPh sb="24" eb="25">
      <t>ヒ</t>
    </rPh>
    <rPh sb="26" eb="28">
      <t>ゲンショウ</t>
    </rPh>
    <rPh sb="34" eb="36">
      <t>ケイジョウ</t>
    </rPh>
    <rPh sb="36" eb="38">
      <t>シュウエキ</t>
    </rPh>
    <rPh sb="38" eb="39">
      <t>オヨ</t>
    </rPh>
    <rPh sb="40" eb="42">
      <t>ケイジョウ</t>
    </rPh>
    <rPh sb="42" eb="44">
      <t>ヒヨウ</t>
    </rPh>
    <rPh sb="47" eb="49">
      <t>ゲンショウ</t>
    </rPh>
    <rPh sb="57" eb="59">
      <t>ケイジョウ</t>
    </rPh>
    <rPh sb="59" eb="61">
      <t>ヒヨウ</t>
    </rPh>
    <rPh sb="62" eb="64">
      <t>ゲンショウ</t>
    </rPh>
    <rPh sb="64" eb="65">
      <t>リツ</t>
    </rPh>
    <rPh sb="69" eb="70">
      <t>オオ</t>
    </rPh>
    <rPh sb="77" eb="79">
      <t>ケイジョウ</t>
    </rPh>
    <rPh sb="79" eb="81">
      <t>シュウシ</t>
    </rPh>
    <rPh sb="81" eb="83">
      <t>ヒリツ</t>
    </rPh>
    <rPh sb="84" eb="86">
      <t>ゼンネン</t>
    </rPh>
    <rPh sb="86" eb="87">
      <t>ド</t>
    </rPh>
    <rPh sb="87" eb="88">
      <t>ヒ</t>
    </rPh>
    <rPh sb="96" eb="98">
      <t>ゾウカ</t>
    </rPh>
    <rPh sb="106" eb="108">
      <t>コンゴ</t>
    </rPh>
    <rPh sb="109" eb="111">
      <t>ジンコウ</t>
    </rPh>
    <rPh sb="111" eb="113">
      <t>ゲンショウ</t>
    </rPh>
    <rPh sb="114" eb="115">
      <t>トモナ</t>
    </rPh>
    <rPh sb="116" eb="118">
      <t>ユウシュウ</t>
    </rPh>
    <rPh sb="118" eb="120">
      <t>スイリョウ</t>
    </rPh>
    <rPh sb="121" eb="123">
      <t>ゲンショウ</t>
    </rPh>
    <rPh sb="124" eb="125">
      <t>ツヅ</t>
    </rPh>
    <rPh sb="127" eb="129">
      <t>シセツ</t>
    </rPh>
    <rPh sb="129" eb="132">
      <t>ロウキュウカ</t>
    </rPh>
    <rPh sb="133" eb="135">
      <t>ブッカ</t>
    </rPh>
    <rPh sb="135" eb="137">
      <t>コウトウ</t>
    </rPh>
    <rPh sb="138" eb="139">
      <t>トモナ</t>
    </rPh>
    <rPh sb="140" eb="142">
      <t>イジ</t>
    </rPh>
    <rPh sb="179" eb="181">
      <t>ルイセキ</t>
    </rPh>
    <rPh sb="181" eb="183">
      <t>ケッソン</t>
    </rPh>
    <rPh sb="183" eb="184">
      <t>キン</t>
    </rPh>
    <rPh sb="185" eb="187">
      <t>ハッセイ</t>
    </rPh>
    <rPh sb="196" eb="198">
      <t>リュウドウ</t>
    </rPh>
    <rPh sb="198" eb="200">
      <t>ヒリツ</t>
    </rPh>
    <rPh sb="201" eb="204">
      <t>ホンネンド</t>
    </rPh>
    <rPh sb="205" eb="208">
      <t>ミシュウキン</t>
    </rPh>
    <rPh sb="208" eb="209">
      <t>オヨ</t>
    </rPh>
    <rPh sb="210" eb="213">
      <t>ミハライキン</t>
    </rPh>
    <rPh sb="214" eb="216">
      <t>ゲンショウ</t>
    </rPh>
    <rPh sb="222" eb="224">
      <t>リュウドウ</t>
    </rPh>
    <rPh sb="224" eb="226">
      <t>シサン</t>
    </rPh>
    <rPh sb="226" eb="227">
      <t>オヨ</t>
    </rPh>
    <rPh sb="228" eb="230">
      <t>リュウドウ</t>
    </rPh>
    <rPh sb="230" eb="232">
      <t>フサイ</t>
    </rPh>
    <rPh sb="235" eb="237">
      <t>ゲンショウ</t>
    </rPh>
    <rPh sb="243" eb="245">
      <t>リュウドウ</t>
    </rPh>
    <rPh sb="245" eb="247">
      <t>フサイ</t>
    </rPh>
    <rPh sb="248" eb="251">
      <t>ゲンショウリツ</t>
    </rPh>
    <rPh sb="255" eb="256">
      <t>オオ</t>
    </rPh>
    <rPh sb="263" eb="265">
      <t>リュウドウ</t>
    </rPh>
    <rPh sb="265" eb="267">
      <t>ヒリツ</t>
    </rPh>
    <rPh sb="268" eb="272">
      <t>ゼンネンドヒ</t>
    </rPh>
    <rPh sb="281" eb="283">
      <t>ゾウカ</t>
    </rPh>
    <rPh sb="292" eb="294">
      <t>キギョウ</t>
    </rPh>
    <rPh sb="294" eb="295">
      <t>サイ</t>
    </rPh>
    <rPh sb="295" eb="297">
      <t>ザンダカ</t>
    </rPh>
    <rPh sb="297" eb="298">
      <t>タイ</t>
    </rPh>
    <rPh sb="298" eb="300">
      <t>キュウスイ</t>
    </rPh>
    <rPh sb="300" eb="302">
      <t>シュウエキ</t>
    </rPh>
    <rPh sb="302" eb="304">
      <t>ヒリツ</t>
    </rPh>
    <rPh sb="305" eb="307">
      <t>キギョウ</t>
    </rPh>
    <rPh sb="307" eb="308">
      <t>サイ</t>
    </rPh>
    <rPh sb="309" eb="311">
      <t>ザンダカ</t>
    </rPh>
    <rPh sb="312" eb="314">
      <t>ゲンショウ</t>
    </rPh>
    <rPh sb="321" eb="324">
      <t>ホンネンド</t>
    </rPh>
    <rPh sb="328" eb="329">
      <t>ワザワイ</t>
    </rPh>
    <rPh sb="333" eb="335">
      <t>ブッカ</t>
    </rPh>
    <rPh sb="335" eb="337">
      <t>コウトウ</t>
    </rPh>
    <rPh sb="337" eb="339">
      <t>タイサク</t>
    </rPh>
    <rPh sb="344" eb="345">
      <t>ゲツ</t>
    </rPh>
    <rPh sb="345" eb="346">
      <t>カン</t>
    </rPh>
    <rPh sb="347" eb="349">
      <t>スイドウ</t>
    </rPh>
    <rPh sb="349" eb="351">
      <t>キホン</t>
    </rPh>
    <rPh sb="351" eb="353">
      <t>リョウキン</t>
    </rPh>
    <rPh sb="353" eb="355">
      <t>メンジョ</t>
    </rPh>
    <rPh sb="356" eb="358">
      <t>ジッシ</t>
    </rPh>
    <rPh sb="363" eb="365">
      <t>キュウスイ</t>
    </rPh>
    <rPh sb="365" eb="367">
      <t>シュウエキ</t>
    </rPh>
    <rPh sb="368" eb="370">
      <t>ゲンショウ</t>
    </rPh>
    <rPh sb="372" eb="374">
      <t>キギョウ</t>
    </rPh>
    <rPh sb="374" eb="375">
      <t>サイ</t>
    </rPh>
    <rPh sb="375" eb="377">
      <t>ザンダカ</t>
    </rPh>
    <rPh sb="377" eb="378">
      <t>タイ</t>
    </rPh>
    <rPh sb="378" eb="380">
      <t>キュウスイ</t>
    </rPh>
    <rPh sb="380" eb="382">
      <t>シュウエキ</t>
    </rPh>
    <rPh sb="382" eb="383">
      <t>ヒ</t>
    </rPh>
    <rPh sb="383" eb="384">
      <t>リツ</t>
    </rPh>
    <rPh sb="395" eb="397">
      <t>ゾウカ</t>
    </rPh>
    <rPh sb="404" eb="406">
      <t>イゼン</t>
    </rPh>
    <rPh sb="409" eb="411">
      <t>ゼンコク</t>
    </rPh>
    <rPh sb="412" eb="414">
      <t>ルイジ</t>
    </rPh>
    <rPh sb="414" eb="416">
      <t>ダンタイ</t>
    </rPh>
    <rPh sb="416" eb="418">
      <t>ヘイキン</t>
    </rPh>
    <rPh sb="419" eb="420">
      <t>オオ</t>
    </rPh>
    <rPh sb="422" eb="424">
      <t>ウワマワ</t>
    </rPh>
    <rPh sb="429" eb="431">
      <t>コンゴ</t>
    </rPh>
    <rPh sb="432" eb="434">
      <t>ロウキュウ</t>
    </rPh>
    <rPh sb="434" eb="435">
      <t>カ</t>
    </rPh>
    <rPh sb="437" eb="439">
      <t>シセツ</t>
    </rPh>
    <rPh sb="439" eb="441">
      <t>コウシン</t>
    </rPh>
    <rPh sb="441" eb="442">
      <t>トウ</t>
    </rPh>
    <rPh sb="443" eb="444">
      <t>サイ</t>
    </rPh>
    <rPh sb="447" eb="449">
      <t>キギョウ</t>
    </rPh>
    <rPh sb="449" eb="450">
      <t>サイ</t>
    </rPh>
    <rPh sb="451" eb="453">
      <t>カリイレ</t>
    </rPh>
    <rPh sb="454" eb="456">
      <t>ヨクセイ</t>
    </rPh>
    <rPh sb="460" eb="462">
      <t>ヒツヨウ</t>
    </rPh>
    <rPh sb="470" eb="472">
      <t>リョウキン</t>
    </rPh>
    <rPh sb="472" eb="474">
      <t>カイシュウ</t>
    </rPh>
    <rPh sb="474" eb="475">
      <t>リツ</t>
    </rPh>
    <rPh sb="476" eb="479">
      <t>ホンネンド</t>
    </rPh>
    <rPh sb="480" eb="482">
      <t>スイドウ</t>
    </rPh>
    <rPh sb="482" eb="484">
      <t>キホン</t>
    </rPh>
    <rPh sb="484" eb="486">
      <t>リョウキン</t>
    </rPh>
    <rPh sb="487" eb="489">
      <t>メンジョ</t>
    </rPh>
    <rPh sb="493" eb="495">
      <t>キョウキュウ</t>
    </rPh>
    <rPh sb="495" eb="497">
      <t>タンカ</t>
    </rPh>
    <rPh sb="498" eb="500">
      <t>ゲンショウ</t>
    </rPh>
    <rPh sb="505" eb="506">
      <t>オモ</t>
    </rPh>
    <rPh sb="507" eb="509">
      <t>ヨウイン</t>
    </rPh>
    <rPh sb="532" eb="534">
      <t>キュウスイ</t>
    </rPh>
    <rPh sb="534" eb="536">
      <t>ゲンカ</t>
    </rPh>
    <rPh sb="537" eb="539">
      <t>ゲンスイ</t>
    </rPh>
    <rPh sb="539" eb="540">
      <t>オヨ</t>
    </rPh>
    <rPh sb="541" eb="543">
      <t>ジョウスイ</t>
    </rPh>
    <rPh sb="545" eb="547">
      <t>ハイスイ</t>
    </rPh>
    <rPh sb="547" eb="548">
      <t>オヨ</t>
    </rPh>
    <rPh sb="549" eb="551">
      <t>キュウスイ</t>
    </rPh>
    <rPh sb="554" eb="556">
      <t>ゾウカ</t>
    </rPh>
    <rPh sb="557" eb="559">
      <t>ユウシュウ</t>
    </rPh>
    <rPh sb="559" eb="561">
      <t>スイリョウ</t>
    </rPh>
    <rPh sb="562" eb="564">
      <t>ゲンショウ</t>
    </rPh>
    <rPh sb="567" eb="570">
      <t>ゼンネンド</t>
    </rPh>
    <rPh sb="570" eb="571">
      <t>ヒ</t>
    </rPh>
    <rPh sb="580" eb="582">
      <t>ゾウカ</t>
    </rPh>
    <rPh sb="600" eb="603">
      <t>ドウスイジュン</t>
    </rPh>
    <rPh sb="614" eb="616">
      <t>シセツ</t>
    </rPh>
    <rPh sb="616" eb="619">
      <t>リヨウリツ</t>
    </rPh>
    <rPh sb="620" eb="623">
      <t>ガッペイゴ</t>
    </rPh>
    <rPh sb="624" eb="625">
      <t>キュウ</t>
    </rPh>
    <rPh sb="626" eb="627">
      <t>マチ</t>
    </rPh>
    <rPh sb="628" eb="630">
      <t>シセツ</t>
    </rPh>
    <rPh sb="631" eb="632">
      <t>ヒ</t>
    </rPh>
    <rPh sb="633" eb="634">
      <t>ツ</t>
    </rPh>
    <rPh sb="638" eb="639">
      <t>オオ</t>
    </rPh>
    <rPh sb="641" eb="643">
      <t>シセツ</t>
    </rPh>
    <rPh sb="644" eb="645">
      <t>ユウ</t>
    </rPh>
    <rPh sb="650" eb="652">
      <t>ゼンコク</t>
    </rPh>
    <rPh sb="653" eb="655">
      <t>ルイジ</t>
    </rPh>
    <rPh sb="655" eb="657">
      <t>ダンタイ</t>
    </rPh>
    <rPh sb="657" eb="659">
      <t>ヘイキン</t>
    </rPh>
    <rPh sb="660" eb="662">
      <t>シタマワ</t>
    </rPh>
    <rPh sb="668" eb="671">
      <t>ゼンネンド</t>
    </rPh>
    <rPh sb="671" eb="672">
      <t>ヒ</t>
    </rPh>
    <rPh sb="715" eb="718">
      <t>ユウシュウリツ</t>
    </rPh>
    <rPh sb="719" eb="721">
      <t>ゼンコク</t>
    </rPh>
    <rPh sb="722" eb="724">
      <t>ルイジ</t>
    </rPh>
    <rPh sb="724" eb="726">
      <t>ダンタイ</t>
    </rPh>
    <rPh sb="726" eb="728">
      <t>ヘイキン</t>
    </rPh>
    <rPh sb="729" eb="731">
      <t>ヒカク</t>
    </rPh>
    <rPh sb="733" eb="734">
      <t>ヒク</t>
    </rPh>
    <rPh sb="743" eb="746">
      <t>マイネンド</t>
    </rPh>
    <rPh sb="746" eb="748">
      <t>ロウスイ</t>
    </rPh>
    <rPh sb="748" eb="750">
      <t>チョウサ</t>
    </rPh>
    <rPh sb="751" eb="752">
      <t>オコナ</t>
    </rPh>
    <rPh sb="753" eb="756">
      <t>ケイゾクテキ</t>
    </rPh>
    <rPh sb="757" eb="759">
      <t>シュウゼン</t>
    </rPh>
    <rPh sb="759" eb="761">
      <t>コウジ</t>
    </rPh>
    <rPh sb="762" eb="763">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</si>
</sst>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9"/>
      <color rgb="FFFF0000"/>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7" fillId="0" borderId="9" xfId="0" applyFont="1" applyBorder="1" applyAlignment="1" applyProtection="1">
      <alignment horizontal="left" vertical="top" wrapText="1"/>
      <protection locked="0"/>
    </xf>
    <xf numFmtId="0" fontId="17" fillId="0" borderId="0" xfId="0" applyFont="1" applyAlignment="1" applyProtection="1">
      <alignment horizontal="left" vertical="top" wrapText="1"/>
      <protection locked="0"/>
    </xf>
    <xf numFmtId="0" fontId="17" fillId="0" borderId="10" xfId="0" applyFont="1" applyBorder="1" applyAlignment="1" applyProtection="1">
      <alignment horizontal="left" vertical="top" wrapText="1"/>
      <protection locked="0"/>
    </xf>
    <xf numFmtId="0" fontId="17" fillId="0" borderId="11" xfId="0" applyFont="1" applyBorder="1" applyAlignment="1" applyProtection="1">
      <alignment horizontal="left" vertical="top" wrapText="1"/>
      <protection locked="0"/>
    </xf>
    <xf numFmtId="0" fontId="17" fillId="0" borderId="1" xfId="0" applyFont="1" applyBorder="1" applyAlignment="1" applyProtection="1">
      <alignment horizontal="left" vertical="top" wrapText="1"/>
      <protection locked="0"/>
    </xf>
    <xf numFmtId="0" fontId="17"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16" fillId="0" borderId="9"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0.47</c:v>
                </c:pt>
                <c:pt idx="1">
                  <c:v>0.3</c:v>
                </c:pt>
                <c:pt idx="2">
                  <c:v>0.48</c:v>
                </c:pt>
                <c:pt idx="3">
                  <c:v>0.53</c:v>
                </c:pt>
                <c:pt idx="4">
                  <c:v>0.46</c:v>
                </c:pt>
              </c:numCache>
            </c:numRef>
          </c:val>
          <c:extLst>
            <c:ext xmlns:c16="http://schemas.microsoft.com/office/drawing/2014/chart" uri="{C3380CC4-5D6E-409C-BE32-E72D297353CC}">
              <c16:uniqueId val="{00000000-1361-4DE7-AB66-5DAD64ED011F}"/>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0.63</c:v>
                </c:pt>
                <c:pt idx="1">
                  <c:v>0.63</c:v>
                </c:pt>
                <c:pt idx="2">
                  <c:v>0.6</c:v>
                </c:pt>
                <c:pt idx="3">
                  <c:v>0.56000000000000005</c:v>
                </c:pt>
                <c:pt idx="4">
                  <c:v>0.6</c:v>
                </c:pt>
              </c:numCache>
            </c:numRef>
          </c:val>
          <c:smooth val="0"/>
          <c:extLst>
            <c:ext xmlns:c16="http://schemas.microsoft.com/office/drawing/2014/chart" uri="{C3380CC4-5D6E-409C-BE32-E72D297353CC}">
              <c16:uniqueId val="{00000001-1361-4DE7-AB66-5DAD64ED011F}"/>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40.5</c:v>
                </c:pt>
                <c:pt idx="1">
                  <c:v>39.64</c:v>
                </c:pt>
                <c:pt idx="2">
                  <c:v>39.94</c:v>
                </c:pt>
                <c:pt idx="3">
                  <c:v>39.270000000000003</c:v>
                </c:pt>
                <c:pt idx="4">
                  <c:v>38.94</c:v>
                </c:pt>
              </c:numCache>
            </c:numRef>
          </c:val>
          <c:extLst>
            <c:ext xmlns:c16="http://schemas.microsoft.com/office/drawing/2014/chart" uri="{C3380CC4-5D6E-409C-BE32-E72D297353CC}">
              <c16:uniqueId val="{00000000-3A45-4723-84A4-FD27C716AD06}"/>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59.46</c:v>
                </c:pt>
                <c:pt idx="1">
                  <c:v>59.51</c:v>
                </c:pt>
                <c:pt idx="2">
                  <c:v>59.91</c:v>
                </c:pt>
                <c:pt idx="3">
                  <c:v>59.4</c:v>
                </c:pt>
                <c:pt idx="4">
                  <c:v>59.24</c:v>
                </c:pt>
              </c:numCache>
            </c:numRef>
          </c:val>
          <c:smooth val="0"/>
          <c:extLst>
            <c:ext xmlns:c16="http://schemas.microsoft.com/office/drawing/2014/chart" uri="{C3380CC4-5D6E-409C-BE32-E72D297353CC}">
              <c16:uniqueId val="{00000001-3A45-4723-84A4-FD27C716AD06}"/>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82.99</c:v>
                </c:pt>
                <c:pt idx="1">
                  <c:v>83.23</c:v>
                </c:pt>
                <c:pt idx="2">
                  <c:v>83.45</c:v>
                </c:pt>
                <c:pt idx="3">
                  <c:v>83.68</c:v>
                </c:pt>
                <c:pt idx="4">
                  <c:v>83.83</c:v>
                </c:pt>
              </c:numCache>
            </c:numRef>
          </c:val>
          <c:extLst>
            <c:ext xmlns:c16="http://schemas.microsoft.com/office/drawing/2014/chart" uri="{C3380CC4-5D6E-409C-BE32-E72D297353CC}">
              <c16:uniqueId val="{00000000-E1BB-40D3-AA2B-D887E2BB336E}"/>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87.41</c:v>
                </c:pt>
                <c:pt idx="1">
                  <c:v>87.08</c:v>
                </c:pt>
                <c:pt idx="2">
                  <c:v>87.26</c:v>
                </c:pt>
                <c:pt idx="3">
                  <c:v>87.57</c:v>
                </c:pt>
                <c:pt idx="4">
                  <c:v>87.26</c:v>
                </c:pt>
              </c:numCache>
            </c:numRef>
          </c:val>
          <c:smooth val="0"/>
          <c:extLst>
            <c:ext xmlns:c16="http://schemas.microsoft.com/office/drawing/2014/chart" uri="{C3380CC4-5D6E-409C-BE32-E72D297353CC}">
              <c16:uniqueId val="{00000001-E1BB-40D3-AA2B-D887E2BB336E}"/>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107.65</c:v>
                </c:pt>
                <c:pt idx="1">
                  <c:v>103.83</c:v>
                </c:pt>
                <c:pt idx="2">
                  <c:v>122.24</c:v>
                </c:pt>
                <c:pt idx="3">
                  <c:v>117.12</c:v>
                </c:pt>
                <c:pt idx="4">
                  <c:v>119.22</c:v>
                </c:pt>
              </c:numCache>
            </c:numRef>
          </c:val>
          <c:extLst>
            <c:ext xmlns:c16="http://schemas.microsoft.com/office/drawing/2014/chart" uri="{C3380CC4-5D6E-409C-BE32-E72D297353CC}">
              <c16:uniqueId val="{00000000-8CC6-4017-B34F-49A179F04441}"/>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111.44</c:v>
                </c:pt>
                <c:pt idx="1">
                  <c:v>111.17</c:v>
                </c:pt>
                <c:pt idx="2">
                  <c:v>110.91</c:v>
                </c:pt>
                <c:pt idx="3">
                  <c:v>111.49</c:v>
                </c:pt>
                <c:pt idx="4">
                  <c:v>109.09</c:v>
                </c:pt>
              </c:numCache>
            </c:numRef>
          </c:val>
          <c:smooth val="0"/>
          <c:extLst>
            <c:ext xmlns:c16="http://schemas.microsoft.com/office/drawing/2014/chart" uri="{C3380CC4-5D6E-409C-BE32-E72D297353CC}">
              <c16:uniqueId val="{00000001-8CC6-4017-B34F-49A179F04441}"/>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47.75</c:v>
                </c:pt>
                <c:pt idx="1">
                  <c:v>48.67</c:v>
                </c:pt>
                <c:pt idx="2">
                  <c:v>48.97</c:v>
                </c:pt>
                <c:pt idx="3">
                  <c:v>50.23</c:v>
                </c:pt>
                <c:pt idx="4">
                  <c:v>51.1</c:v>
                </c:pt>
              </c:numCache>
            </c:numRef>
          </c:val>
          <c:extLst>
            <c:ext xmlns:c16="http://schemas.microsoft.com/office/drawing/2014/chart" uri="{C3380CC4-5D6E-409C-BE32-E72D297353CC}">
              <c16:uniqueId val="{00000000-0574-48B2-93B1-D45EBBC5E594}"/>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47.62</c:v>
                </c:pt>
                <c:pt idx="1">
                  <c:v>48.55</c:v>
                </c:pt>
                <c:pt idx="2">
                  <c:v>49.2</c:v>
                </c:pt>
                <c:pt idx="3">
                  <c:v>50.01</c:v>
                </c:pt>
                <c:pt idx="4">
                  <c:v>50.99</c:v>
                </c:pt>
              </c:numCache>
            </c:numRef>
          </c:val>
          <c:smooth val="0"/>
          <c:extLst>
            <c:ext xmlns:c16="http://schemas.microsoft.com/office/drawing/2014/chart" uri="{C3380CC4-5D6E-409C-BE32-E72D297353CC}">
              <c16:uniqueId val="{00000001-0574-48B2-93B1-D45EBBC5E594}"/>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27.58</c:v>
                </c:pt>
                <c:pt idx="1">
                  <c:v>25.86</c:v>
                </c:pt>
                <c:pt idx="2">
                  <c:v>25.5</c:v>
                </c:pt>
                <c:pt idx="3">
                  <c:v>28.01</c:v>
                </c:pt>
                <c:pt idx="4">
                  <c:v>28.19</c:v>
                </c:pt>
              </c:numCache>
            </c:numRef>
          </c:val>
          <c:extLst>
            <c:ext xmlns:c16="http://schemas.microsoft.com/office/drawing/2014/chart" uri="{C3380CC4-5D6E-409C-BE32-E72D297353CC}">
              <c16:uniqueId val="{00000000-5B1E-4C9F-A4E0-1778078566DF}"/>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16.27</c:v>
                </c:pt>
                <c:pt idx="1">
                  <c:v>17.11</c:v>
                </c:pt>
                <c:pt idx="2">
                  <c:v>18.329999999999998</c:v>
                </c:pt>
                <c:pt idx="3">
                  <c:v>20.27</c:v>
                </c:pt>
                <c:pt idx="4">
                  <c:v>21.69</c:v>
                </c:pt>
              </c:numCache>
            </c:numRef>
          </c:val>
          <c:smooth val="0"/>
          <c:extLst>
            <c:ext xmlns:c16="http://schemas.microsoft.com/office/drawing/2014/chart" uri="{C3380CC4-5D6E-409C-BE32-E72D297353CC}">
              <c16:uniqueId val="{00000001-5B1E-4C9F-A4E0-1778078566DF}"/>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C0B-48FF-B08A-F4123CE2BBAB}"/>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1.03</c:v>
                </c:pt>
                <c:pt idx="1">
                  <c:v>0.78</c:v>
                </c:pt>
                <c:pt idx="2">
                  <c:v>0.92</c:v>
                </c:pt>
                <c:pt idx="3">
                  <c:v>0.87</c:v>
                </c:pt>
                <c:pt idx="4">
                  <c:v>0.93</c:v>
                </c:pt>
              </c:numCache>
            </c:numRef>
          </c:val>
          <c:smooth val="0"/>
          <c:extLst>
            <c:ext xmlns:c16="http://schemas.microsoft.com/office/drawing/2014/chart" uri="{C3380CC4-5D6E-409C-BE32-E72D297353CC}">
              <c16:uniqueId val="{00000001-2C0B-48FF-B08A-F4123CE2BBAB}"/>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357.64</c:v>
                </c:pt>
                <c:pt idx="1">
                  <c:v>328.74</c:v>
                </c:pt>
                <c:pt idx="2">
                  <c:v>246.16</c:v>
                </c:pt>
                <c:pt idx="3">
                  <c:v>205.88</c:v>
                </c:pt>
                <c:pt idx="4">
                  <c:v>212.93</c:v>
                </c:pt>
              </c:numCache>
            </c:numRef>
          </c:val>
          <c:extLst>
            <c:ext xmlns:c16="http://schemas.microsoft.com/office/drawing/2014/chart" uri="{C3380CC4-5D6E-409C-BE32-E72D297353CC}">
              <c16:uniqueId val="{00000000-7CEE-434B-8653-7B3A14B18B2A}"/>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349.83</c:v>
                </c:pt>
                <c:pt idx="1">
                  <c:v>360.86</c:v>
                </c:pt>
                <c:pt idx="2">
                  <c:v>350.79</c:v>
                </c:pt>
                <c:pt idx="3">
                  <c:v>354.57</c:v>
                </c:pt>
                <c:pt idx="4">
                  <c:v>357.74</c:v>
                </c:pt>
              </c:numCache>
            </c:numRef>
          </c:val>
          <c:smooth val="0"/>
          <c:extLst>
            <c:ext xmlns:c16="http://schemas.microsoft.com/office/drawing/2014/chart" uri="{C3380CC4-5D6E-409C-BE32-E72D297353CC}">
              <c16:uniqueId val="{00000001-7CEE-434B-8653-7B3A14B18B2A}"/>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680.35</c:v>
                </c:pt>
                <c:pt idx="1">
                  <c:v>666.48</c:v>
                </c:pt>
                <c:pt idx="2">
                  <c:v>663.33</c:v>
                </c:pt>
                <c:pt idx="3">
                  <c:v>520.66999999999996</c:v>
                </c:pt>
                <c:pt idx="4">
                  <c:v>546.99</c:v>
                </c:pt>
              </c:numCache>
            </c:numRef>
          </c:val>
          <c:extLst>
            <c:ext xmlns:c16="http://schemas.microsoft.com/office/drawing/2014/chart" uri="{C3380CC4-5D6E-409C-BE32-E72D297353CC}">
              <c16:uniqueId val="{00000000-E587-4E3B-868B-7C7318C88E97}"/>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314.87</c:v>
                </c:pt>
                <c:pt idx="1">
                  <c:v>309.27999999999997</c:v>
                </c:pt>
                <c:pt idx="2">
                  <c:v>322.92</c:v>
                </c:pt>
                <c:pt idx="3">
                  <c:v>303.45999999999998</c:v>
                </c:pt>
                <c:pt idx="4">
                  <c:v>307.27999999999997</c:v>
                </c:pt>
              </c:numCache>
            </c:numRef>
          </c:val>
          <c:smooth val="0"/>
          <c:extLst>
            <c:ext xmlns:c16="http://schemas.microsoft.com/office/drawing/2014/chart" uri="{C3380CC4-5D6E-409C-BE32-E72D297353CC}">
              <c16:uniqueId val="{00000001-E587-4E3B-868B-7C7318C88E97}"/>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98.88</c:v>
                </c:pt>
                <c:pt idx="1">
                  <c:v>97.3</c:v>
                </c:pt>
                <c:pt idx="2">
                  <c:v>94.48</c:v>
                </c:pt>
                <c:pt idx="3">
                  <c:v>110.42</c:v>
                </c:pt>
                <c:pt idx="4">
                  <c:v>101.39</c:v>
                </c:pt>
              </c:numCache>
            </c:numRef>
          </c:val>
          <c:extLst>
            <c:ext xmlns:c16="http://schemas.microsoft.com/office/drawing/2014/chart" uri="{C3380CC4-5D6E-409C-BE32-E72D297353CC}">
              <c16:uniqueId val="{00000000-2343-4810-82A0-9F3352365D6D}"/>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103.54</c:v>
                </c:pt>
                <c:pt idx="1">
                  <c:v>103.32</c:v>
                </c:pt>
                <c:pt idx="2">
                  <c:v>100.85</c:v>
                </c:pt>
                <c:pt idx="3">
                  <c:v>103.79</c:v>
                </c:pt>
                <c:pt idx="4">
                  <c:v>98.3</c:v>
                </c:pt>
              </c:numCache>
            </c:numRef>
          </c:val>
          <c:smooth val="0"/>
          <c:extLst>
            <c:ext xmlns:c16="http://schemas.microsoft.com/office/drawing/2014/chart" uri="{C3380CC4-5D6E-409C-BE32-E72D297353CC}">
              <c16:uniqueId val="{00000001-2343-4810-82A0-9F3352365D6D}"/>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163.98</c:v>
                </c:pt>
                <c:pt idx="1">
                  <c:v>166.68</c:v>
                </c:pt>
                <c:pt idx="2">
                  <c:v>166.44</c:v>
                </c:pt>
                <c:pt idx="3">
                  <c:v>173.49</c:v>
                </c:pt>
                <c:pt idx="4">
                  <c:v>175.46</c:v>
                </c:pt>
              </c:numCache>
            </c:numRef>
          </c:val>
          <c:extLst>
            <c:ext xmlns:c16="http://schemas.microsoft.com/office/drawing/2014/chart" uri="{C3380CC4-5D6E-409C-BE32-E72D297353CC}">
              <c16:uniqueId val="{00000000-CD61-4AC3-AD21-4F560AB8DE1B}"/>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167.46</c:v>
                </c:pt>
                <c:pt idx="1">
                  <c:v>168.56</c:v>
                </c:pt>
                <c:pt idx="2">
                  <c:v>167.1</c:v>
                </c:pt>
                <c:pt idx="3">
                  <c:v>167.86</c:v>
                </c:pt>
                <c:pt idx="4">
                  <c:v>173.68</c:v>
                </c:pt>
              </c:numCache>
            </c:numRef>
          </c:val>
          <c:smooth val="0"/>
          <c:extLst>
            <c:ext xmlns:c16="http://schemas.microsoft.com/office/drawing/2014/chart" uri="{C3380CC4-5D6E-409C-BE32-E72D297353CC}">
              <c16:uniqueId val="{00000001-CD61-4AC3-AD21-4F560AB8DE1B}"/>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V13" zoomScaleNormal="100" workbookViewId="0">
      <selection activeCell="B14" sqref="B14:BJ15"/>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2">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2">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2" t="str">
        <f>データ!H6</f>
        <v>和歌山県　紀の川市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2">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A4</v>
      </c>
      <c r="X8" s="44"/>
      <c r="Y8" s="44"/>
      <c r="Z8" s="44"/>
      <c r="AA8" s="44"/>
      <c r="AB8" s="44"/>
      <c r="AC8" s="44"/>
      <c r="AD8" s="44" t="str">
        <f>データ!$M$6</f>
        <v>非設置</v>
      </c>
      <c r="AE8" s="44"/>
      <c r="AF8" s="44"/>
      <c r="AG8" s="44"/>
      <c r="AH8" s="44"/>
      <c r="AI8" s="44"/>
      <c r="AJ8" s="44"/>
      <c r="AK8" s="2"/>
      <c r="AL8" s="45">
        <f>データ!$R$6</f>
        <v>59981</v>
      </c>
      <c r="AM8" s="45"/>
      <c r="AN8" s="45"/>
      <c r="AO8" s="45"/>
      <c r="AP8" s="45"/>
      <c r="AQ8" s="45"/>
      <c r="AR8" s="45"/>
      <c r="AS8" s="45"/>
      <c r="AT8" s="46">
        <f>データ!$S$6</f>
        <v>228.21</v>
      </c>
      <c r="AU8" s="47"/>
      <c r="AV8" s="47"/>
      <c r="AW8" s="47"/>
      <c r="AX8" s="47"/>
      <c r="AY8" s="47"/>
      <c r="AZ8" s="47"/>
      <c r="BA8" s="47"/>
      <c r="BB8" s="48">
        <f>データ!$T$6</f>
        <v>262.83</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2">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2">
      <c r="A10" s="2"/>
      <c r="B10" s="46" t="str">
        <f>データ!$N$6</f>
        <v>-</v>
      </c>
      <c r="C10" s="47"/>
      <c r="D10" s="47"/>
      <c r="E10" s="47"/>
      <c r="F10" s="47"/>
      <c r="G10" s="47"/>
      <c r="H10" s="47"/>
      <c r="I10" s="46">
        <f>データ!$O$6</f>
        <v>61.84</v>
      </c>
      <c r="J10" s="47"/>
      <c r="K10" s="47"/>
      <c r="L10" s="47"/>
      <c r="M10" s="47"/>
      <c r="N10" s="47"/>
      <c r="O10" s="81"/>
      <c r="P10" s="48">
        <f>データ!$P$6</f>
        <v>95.26</v>
      </c>
      <c r="Q10" s="48"/>
      <c r="R10" s="48"/>
      <c r="S10" s="48"/>
      <c r="T10" s="48"/>
      <c r="U10" s="48"/>
      <c r="V10" s="48"/>
      <c r="W10" s="45">
        <f>データ!$Q$6</f>
        <v>3600</v>
      </c>
      <c r="X10" s="45"/>
      <c r="Y10" s="45"/>
      <c r="Z10" s="45"/>
      <c r="AA10" s="45"/>
      <c r="AB10" s="45"/>
      <c r="AC10" s="45"/>
      <c r="AD10" s="2"/>
      <c r="AE10" s="2"/>
      <c r="AF10" s="2"/>
      <c r="AG10" s="2"/>
      <c r="AH10" s="2"/>
      <c r="AI10" s="2"/>
      <c r="AJ10" s="2"/>
      <c r="AK10" s="2"/>
      <c r="AL10" s="45">
        <f>データ!$U$6</f>
        <v>56967</v>
      </c>
      <c r="AM10" s="45"/>
      <c r="AN10" s="45"/>
      <c r="AO10" s="45"/>
      <c r="AP10" s="45"/>
      <c r="AQ10" s="45"/>
      <c r="AR10" s="45"/>
      <c r="AS10" s="45"/>
      <c r="AT10" s="46">
        <f>データ!$V$6</f>
        <v>143.66999999999999</v>
      </c>
      <c r="AU10" s="47"/>
      <c r="AV10" s="47"/>
      <c r="AW10" s="47"/>
      <c r="AX10" s="47"/>
      <c r="AY10" s="47"/>
      <c r="AZ10" s="47"/>
      <c r="BA10" s="47"/>
      <c r="BB10" s="48">
        <f>データ!$W$6</f>
        <v>396.51</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2">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2">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2" t="s">
        <v>112</v>
      </c>
      <c r="BM16" s="58"/>
      <c r="BN16" s="58"/>
      <c r="BO16" s="58"/>
      <c r="BP16" s="58"/>
      <c r="BQ16" s="58"/>
      <c r="BR16" s="58"/>
      <c r="BS16" s="58"/>
      <c r="BT16" s="58"/>
      <c r="BU16" s="58"/>
      <c r="BV16" s="58"/>
      <c r="BW16" s="58"/>
      <c r="BX16" s="58"/>
      <c r="BY16" s="58"/>
      <c r="BZ16" s="59"/>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82" t="s">
        <v>110</v>
      </c>
      <c r="BM47" s="58"/>
      <c r="BN47" s="58"/>
      <c r="BO47" s="58"/>
      <c r="BP47" s="58"/>
      <c r="BQ47" s="58"/>
      <c r="BR47" s="58"/>
      <c r="BS47" s="58"/>
      <c r="BT47" s="58"/>
      <c r="BU47" s="58"/>
      <c r="BV47" s="58"/>
      <c r="BW47" s="58"/>
      <c r="BX47" s="58"/>
      <c r="BY47" s="58"/>
      <c r="BZ47" s="59"/>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2">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2">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111</v>
      </c>
      <c r="BM66" s="58"/>
      <c r="BN66" s="58"/>
      <c r="BO66" s="58"/>
      <c r="BP66" s="58"/>
      <c r="BQ66" s="58"/>
      <c r="BR66" s="58"/>
      <c r="BS66" s="58"/>
      <c r="BT66" s="58"/>
      <c r="BU66" s="58"/>
      <c r="BV66" s="58"/>
      <c r="BW66" s="58"/>
      <c r="BX66" s="58"/>
      <c r="BY66" s="58"/>
      <c r="BZ66" s="59"/>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77ZTLwpJ9h5/koUf1np2RGsAq6V6WUsP0YTjO1nDwXEGmH3U3mTS7nlqrjasirJEs+JQ17hLyAx6neTHOSExMw==" saltValue="76gbwngFP2zeIHXkPnY2pw=="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4" t="s">
        <v>50</v>
      </c>
      <c r="I3" s="85"/>
      <c r="J3" s="85"/>
      <c r="K3" s="85"/>
      <c r="L3" s="85"/>
      <c r="M3" s="85"/>
      <c r="N3" s="85"/>
      <c r="O3" s="85"/>
      <c r="P3" s="85"/>
      <c r="Q3" s="85"/>
      <c r="R3" s="85"/>
      <c r="S3" s="85"/>
      <c r="T3" s="85"/>
      <c r="U3" s="85"/>
      <c r="V3" s="85"/>
      <c r="W3" s="86"/>
      <c r="X3" s="90" t="s">
        <v>51</v>
      </c>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c r="CV3" s="83"/>
      <c r="CW3" s="83"/>
      <c r="CX3" s="83"/>
      <c r="CY3" s="83"/>
      <c r="CZ3" s="83"/>
      <c r="DA3" s="83"/>
      <c r="DB3" s="83"/>
      <c r="DC3" s="83"/>
      <c r="DD3" s="83"/>
      <c r="DE3" s="83"/>
      <c r="DF3" s="83"/>
      <c r="DG3" s="83"/>
      <c r="DH3" s="83" t="s">
        <v>52</v>
      </c>
      <c r="DI3" s="83"/>
      <c r="DJ3" s="83"/>
      <c r="DK3" s="83"/>
      <c r="DL3" s="83"/>
      <c r="DM3" s="83"/>
      <c r="DN3" s="83"/>
      <c r="DO3" s="83"/>
      <c r="DP3" s="83"/>
      <c r="DQ3" s="83"/>
      <c r="DR3" s="83"/>
      <c r="DS3" s="83"/>
      <c r="DT3" s="83"/>
      <c r="DU3" s="83"/>
      <c r="DV3" s="83"/>
      <c r="DW3" s="83"/>
      <c r="DX3" s="83"/>
      <c r="DY3" s="83"/>
      <c r="DZ3" s="83"/>
      <c r="EA3" s="83"/>
      <c r="EB3" s="83"/>
      <c r="EC3" s="83"/>
      <c r="ED3" s="83"/>
      <c r="EE3" s="83"/>
      <c r="EF3" s="83"/>
      <c r="EG3" s="83"/>
      <c r="EH3" s="83"/>
      <c r="EI3" s="83"/>
      <c r="EJ3" s="83"/>
      <c r="EK3" s="83"/>
      <c r="EL3" s="83"/>
      <c r="EM3" s="83"/>
      <c r="EN3" s="83"/>
    </row>
    <row r="4" spans="1:144" x14ac:dyDescent="0.2">
      <c r="A4" s="15" t="s">
        <v>53</v>
      </c>
      <c r="B4" s="17"/>
      <c r="C4" s="17"/>
      <c r="D4" s="17"/>
      <c r="E4" s="17"/>
      <c r="F4" s="17"/>
      <c r="G4" s="17"/>
      <c r="H4" s="87"/>
      <c r="I4" s="88"/>
      <c r="J4" s="88"/>
      <c r="K4" s="88"/>
      <c r="L4" s="88"/>
      <c r="M4" s="88"/>
      <c r="N4" s="88"/>
      <c r="O4" s="88"/>
      <c r="P4" s="88"/>
      <c r="Q4" s="88"/>
      <c r="R4" s="88"/>
      <c r="S4" s="88"/>
      <c r="T4" s="88"/>
      <c r="U4" s="88"/>
      <c r="V4" s="88"/>
      <c r="W4" s="89"/>
      <c r="X4" s="83" t="s">
        <v>54</v>
      </c>
      <c r="Y4" s="83"/>
      <c r="Z4" s="83"/>
      <c r="AA4" s="83"/>
      <c r="AB4" s="83"/>
      <c r="AC4" s="83"/>
      <c r="AD4" s="83"/>
      <c r="AE4" s="83"/>
      <c r="AF4" s="83"/>
      <c r="AG4" s="83"/>
      <c r="AH4" s="83"/>
      <c r="AI4" s="83" t="s">
        <v>55</v>
      </c>
      <c r="AJ4" s="83"/>
      <c r="AK4" s="83"/>
      <c r="AL4" s="83"/>
      <c r="AM4" s="83"/>
      <c r="AN4" s="83"/>
      <c r="AO4" s="83"/>
      <c r="AP4" s="83"/>
      <c r="AQ4" s="83"/>
      <c r="AR4" s="83"/>
      <c r="AS4" s="83"/>
      <c r="AT4" s="83" t="s">
        <v>56</v>
      </c>
      <c r="AU4" s="83"/>
      <c r="AV4" s="83"/>
      <c r="AW4" s="83"/>
      <c r="AX4" s="83"/>
      <c r="AY4" s="83"/>
      <c r="AZ4" s="83"/>
      <c r="BA4" s="83"/>
      <c r="BB4" s="83"/>
      <c r="BC4" s="83"/>
      <c r="BD4" s="83"/>
      <c r="BE4" s="83" t="s">
        <v>57</v>
      </c>
      <c r="BF4" s="83"/>
      <c r="BG4" s="83"/>
      <c r="BH4" s="83"/>
      <c r="BI4" s="83"/>
      <c r="BJ4" s="83"/>
      <c r="BK4" s="83"/>
      <c r="BL4" s="83"/>
      <c r="BM4" s="83"/>
      <c r="BN4" s="83"/>
      <c r="BO4" s="83"/>
      <c r="BP4" s="83" t="s">
        <v>58</v>
      </c>
      <c r="BQ4" s="83"/>
      <c r="BR4" s="83"/>
      <c r="BS4" s="83"/>
      <c r="BT4" s="83"/>
      <c r="BU4" s="83"/>
      <c r="BV4" s="83"/>
      <c r="BW4" s="83"/>
      <c r="BX4" s="83"/>
      <c r="BY4" s="83"/>
      <c r="BZ4" s="83"/>
      <c r="CA4" s="83" t="s">
        <v>59</v>
      </c>
      <c r="CB4" s="83"/>
      <c r="CC4" s="83"/>
      <c r="CD4" s="83"/>
      <c r="CE4" s="83"/>
      <c r="CF4" s="83"/>
      <c r="CG4" s="83"/>
      <c r="CH4" s="83"/>
      <c r="CI4" s="83"/>
      <c r="CJ4" s="83"/>
      <c r="CK4" s="83"/>
      <c r="CL4" s="83" t="s">
        <v>60</v>
      </c>
      <c r="CM4" s="83"/>
      <c r="CN4" s="83"/>
      <c r="CO4" s="83"/>
      <c r="CP4" s="83"/>
      <c r="CQ4" s="83"/>
      <c r="CR4" s="83"/>
      <c r="CS4" s="83"/>
      <c r="CT4" s="83"/>
      <c r="CU4" s="83"/>
      <c r="CV4" s="83"/>
      <c r="CW4" s="83" t="s">
        <v>61</v>
      </c>
      <c r="CX4" s="83"/>
      <c r="CY4" s="83"/>
      <c r="CZ4" s="83"/>
      <c r="DA4" s="83"/>
      <c r="DB4" s="83"/>
      <c r="DC4" s="83"/>
      <c r="DD4" s="83"/>
      <c r="DE4" s="83"/>
      <c r="DF4" s="83"/>
      <c r="DG4" s="83"/>
      <c r="DH4" s="83" t="s">
        <v>62</v>
      </c>
      <c r="DI4" s="83"/>
      <c r="DJ4" s="83"/>
      <c r="DK4" s="83"/>
      <c r="DL4" s="83"/>
      <c r="DM4" s="83"/>
      <c r="DN4" s="83"/>
      <c r="DO4" s="83"/>
      <c r="DP4" s="83"/>
      <c r="DQ4" s="83"/>
      <c r="DR4" s="83"/>
      <c r="DS4" s="83" t="s">
        <v>63</v>
      </c>
      <c r="DT4" s="83"/>
      <c r="DU4" s="83"/>
      <c r="DV4" s="83"/>
      <c r="DW4" s="83"/>
      <c r="DX4" s="83"/>
      <c r="DY4" s="83"/>
      <c r="DZ4" s="83"/>
      <c r="EA4" s="83"/>
      <c r="EB4" s="83"/>
      <c r="EC4" s="83"/>
      <c r="ED4" s="83" t="s">
        <v>64</v>
      </c>
      <c r="EE4" s="83"/>
      <c r="EF4" s="83"/>
      <c r="EG4" s="83"/>
      <c r="EH4" s="83"/>
      <c r="EI4" s="83"/>
      <c r="EJ4" s="83"/>
      <c r="EK4" s="83"/>
      <c r="EL4" s="83"/>
      <c r="EM4" s="83"/>
      <c r="EN4" s="83"/>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2022</v>
      </c>
      <c r="C6" s="20">
        <f t="shared" ref="C6:W6" si="3">C7</f>
        <v>302082</v>
      </c>
      <c r="D6" s="20">
        <f t="shared" si="3"/>
        <v>46</v>
      </c>
      <c r="E6" s="20">
        <f t="shared" si="3"/>
        <v>1</v>
      </c>
      <c r="F6" s="20">
        <f t="shared" si="3"/>
        <v>0</v>
      </c>
      <c r="G6" s="20">
        <f t="shared" si="3"/>
        <v>1</v>
      </c>
      <c r="H6" s="20" t="str">
        <f t="shared" si="3"/>
        <v>和歌山県　紀の川市</v>
      </c>
      <c r="I6" s="20" t="str">
        <f t="shared" si="3"/>
        <v>法適用</v>
      </c>
      <c r="J6" s="20" t="str">
        <f t="shared" si="3"/>
        <v>水道事業</v>
      </c>
      <c r="K6" s="20" t="str">
        <f t="shared" si="3"/>
        <v>末端給水事業</v>
      </c>
      <c r="L6" s="20" t="str">
        <f t="shared" si="3"/>
        <v>A4</v>
      </c>
      <c r="M6" s="20" t="str">
        <f t="shared" si="3"/>
        <v>非設置</v>
      </c>
      <c r="N6" s="21" t="str">
        <f t="shared" si="3"/>
        <v>-</v>
      </c>
      <c r="O6" s="21">
        <f t="shared" si="3"/>
        <v>61.84</v>
      </c>
      <c r="P6" s="21">
        <f t="shared" si="3"/>
        <v>95.26</v>
      </c>
      <c r="Q6" s="21">
        <f t="shared" si="3"/>
        <v>3600</v>
      </c>
      <c r="R6" s="21">
        <f t="shared" si="3"/>
        <v>59981</v>
      </c>
      <c r="S6" s="21">
        <f t="shared" si="3"/>
        <v>228.21</v>
      </c>
      <c r="T6" s="21">
        <f t="shared" si="3"/>
        <v>262.83</v>
      </c>
      <c r="U6" s="21">
        <f t="shared" si="3"/>
        <v>56967</v>
      </c>
      <c r="V6" s="21">
        <f t="shared" si="3"/>
        <v>143.66999999999999</v>
      </c>
      <c r="W6" s="21">
        <f t="shared" si="3"/>
        <v>396.51</v>
      </c>
      <c r="X6" s="22">
        <f>IF(X7="",NA(),X7)</f>
        <v>107.65</v>
      </c>
      <c r="Y6" s="22">
        <f t="shared" ref="Y6:AG6" si="4">IF(Y7="",NA(),Y7)</f>
        <v>103.83</v>
      </c>
      <c r="Z6" s="22">
        <f t="shared" si="4"/>
        <v>122.24</v>
      </c>
      <c r="AA6" s="22">
        <f t="shared" si="4"/>
        <v>117.12</v>
      </c>
      <c r="AB6" s="22">
        <f t="shared" si="4"/>
        <v>119.22</v>
      </c>
      <c r="AC6" s="22">
        <f t="shared" si="4"/>
        <v>111.44</v>
      </c>
      <c r="AD6" s="22">
        <f t="shared" si="4"/>
        <v>111.17</v>
      </c>
      <c r="AE6" s="22">
        <f t="shared" si="4"/>
        <v>110.91</v>
      </c>
      <c r="AF6" s="22">
        <f t="shared" si="4"/>
        <v>111.49</v>
      </c>
      <c r="AG6" s="22">
        <f t="shared" si="4"/>
        <v>109.09</v>
      </c>
      <c r="AH6" s="21" t="str">
        <f>IF(AH7="","",IF(AH7="-","【-】","【"&amp;SUBSTITUTE(TEXT(AH7,"#,##0.00"),"-","△")&amp;"】"))</f>
        <v>【108.70】</v>
      </c>
      <c r="AI6" s="21">
        <f>IF(AI7="",NA(),AI7)</f>
        <v>0</v>
      </c>
      <c r="AJ6" s="21">
        <f t="shared" ref="AJ6:AR6" si="5">IF(AJ7="",NA(),AJ7)</f>
        <v>0</v>
      </c>
      <c r="AK6" s="21">
        <f t="shared" si="5"/>
        <v>0</v>
      </c>
      <c r="AL6" s="21">
        <f t="shared" si="5"/>
        <v>0</v>
      </c>
      <c r="AM6" s="21">
        <f t="shared" si="5"/>
        <v>0</v>
      </c>
      <c r="AN6" s="22">
        <f t="shared" si="5"/>
        <v>1.03</v>
      </c>
      <c r="AO6" s="22">
        <f t="shared" si="5"/>
        <v>0.78</v>
      </c>
      <c r="AP6" s="22">
        <f t="shared" si="5"/>
        <v>0.92</v>
      </c>
      <c r="AQ6" s="22">
        <f t="shared" si="5"/>
        <v>0.87</v>
      </c>
      <c r="AR6" s="22">
        <f t="shared" si="5"/>
        <v>0.93</v>
      </c>
      <c r="AS6" s="21" t="str">
        <f>IF(AS7="","",IF(AS7="-","【-】","【"&amp;SUBSTITUTE(TEXT(AS7,"#,##0.00"),"-","△")&amp;"】"))</f>
        <v>【1.34】</v>
      </c>
      <c r="AT6" s="22">
        <f>IF(AT7="",NA(),AT7)</f>
        <v>357.64</v>
      </c>
      <c r="AU6" s="22">
        <f t="shared" ref="AU6:BC6" si="6">IF(AU7="",NA(),AU7)</f>
        <v>328.74</v>
      </c>
      <c r="AV6" s="22">
        <f t="shared" si="6"/>
        <v>246.16</v>
      </c>
      <c r="AW6" s="22">
        <f t="shared" si="6"/>
        <v>205.88</v>
      </c>
      <c r="AX6" s="22">
        <f t="shared" si="6"/>
        <v>212.93</v>
      </c>
      <c r="AY6" s="22">
        <f t="shared" si="6"/>
        <v>349.83</v>
      </c>
      <c r="AZ6" s="22">
        <f t="shared" si="6"/>
        <v>360.86</v>
      </c>
      <c r="BA6" s="22">
        <f t="shared" si="6"/>
        <v>350.79</v>
      </c>
      <c r="BB6" s="22">
        <f t="shared" si="6"/>
        <v>354.57</v>
      </c>
      <c r="BC6" s="22">
        <f t="shared" si="6"/>
        <v>357.74</v>
      </c>
      <c r="BD6" s="21" t="str">
        <f>IF(BD7="","",IF(BD7="-","【-】","【"&amp;SUBSTITUTE(TEXT(BD7,"#,##0.00"),"-","△")&amp;"】"))</f>
        <v>【252.29】</v>
      </c>
      <c r="BE6" s="22">
        <f>IF(BE7="",NA(),BE7)</f>
        <v>680.35</v>
      </c>
      <c r="BF6" s="22">
        <f t="shared" ref="BF6:BN6" si="7">IF(BF7="",NA(),BF7)</f>
        <v>666.48</v>
      </c>
      <c r="BG6" s="22">
        <f t="shared" si="7"/>
        <v>663.33</v>
      </c>
      <c r="BH6" s="22">
        <f t="shared" si="7"/>
        <v>520.66999999999996</v>
      </c>
      <c r="BI6" s="22">
        <f t="shared" si="7"/>
        <v>546.99</v>
      </c>
      <c r="BJ6" s="22">
        <f t="shared" si="7"/>
        <v>314.87</v>
      </c>
      <c r="BK6" s="22">
        <f t="shared" si="7"/>
        <v>309.27999999999997</v>
      </c>
      <c r="BL6" s="22">
        <f t="shared" si="7"/>
        <v>322.92</v>
      </c>
      <c r="BM6" s="22">
        <f t="shared" si="7"/>
        <v>303.45999999999998</v>
      </c>
      <c r="BN6" s="22">
        <f t="shared" si="7"/>
        <v>307.27999999999997</v>
      </c>
      <c r="BO6" s="21" t="str">
        <f>IF(BO7="","",IF(BO7="-","【-】","【"&amp;SUBSTITUTE(TEXT(BO7,"#,##0.00"),"-","△")&amp;"】"))</f>
        <v>【268.07】</v>
      </c>
      <c r="BP6" s="22">
        <f>IF(BP7="",NA(),BP7)</f>
        <v>98.88</v>
      </c>
      <c r="BQ6" s="22">
        <f t="shared" ref="BQ6:BY6" si="8">IF(BQ7="",NA(),BQ7)</f>
        <v>97.3</v>
      </c>
      <c r="BR6" s="22">
        <f t="shared" si="8"/>
        <v>94.48</v>
      </c>
      <c r="BS6" s="22">
        <f t="shared" si="8"/>
        <v>110.42</v>
      </c>
      <c r="BT6" s="22">
        <f t="shared" si="8"/>
        <v>101.39</v>
      </c>
      <c r="BU6" s="22">
        <f t="shared" si="8"/>
        <v>103.54</v>
      </c>
      <c r="BV6" s="22">
        <f t="shared" si="8"/>
        <v>103.32</v>
      </c>
      <c r="BW6" s="22">
        <f t="shared" si="8"/>
        <v>100.85</v>
      </c>
      <c r="BX6" s="22">
        <f t="shared" si="8"/>
        <v>103.79</v>
      </c>
      <c r="BY6" s="22">
        <f t="shared" si="8"/>
        <v>98.3</v>
      </c>
      <c r="BZ6" s="21" t="str">
        <f>IF(BZ7="","",IF(BZ7="-","【-】","【"&amp;SUBSTITUTE(TEXT(BZ7,"#,##0.00"),"-","△")&amp;"】"))</f>
        <v>【97.47】</v>
      </c>
      <c r="CA6" s="22">
        <f>IF(CA7="",NA(),CA7)</f>
        <v>163.98</v>
      </c>
      <c r="CB6" s="22">
        <f t="shared" ref="CB6:CJ6" si="9">IF(CB7="",NA(),CB7)</f>
        <v>166.68</v>
      </c>
      <c r="CC6" s="22">
        <f t="shared" si="9"/>
        <v>166.44</v>
      </c>
      <c r="CD6" s="22">
        <f t="shared" si="9"/>
        <v>173.49</v>
      </c>
      <c r="CE6" s="22">
        <f t="shared" si="9"/>
        <v>175.46</v>
      </c>
      <c r="CF6" s="22">
        <f t="shared" si="9"/>
        <v>167.46</v>
      </c>
      <c r="CG6" s="22">
        <f t="shared" si="9"/>
        <v>168.56</v>
      </c>
      <c r="CH6" s="22">
        <f t="shared" si="9"/>
        <v>167.1</v>
      </c>
      <c r="CI6" s="22">
        <f t="shared" si="9"/>
        <v>167.86</v>
      </c>
      <c r="CJ6" s="22">
        <f t="shared" si="9"/>
        <v>173.68</v>
      </c>
      <c r="CK6" s="21" t="str">
        <f>IF(CK7="","",IF(CK7="-","【-】","【"&amp;SUBSTITUTE(TEXT(CK7,"#,##0.00"),"-","△")&amp;"】"))</f>
        <v>【174.75】</v>
      </c>
      <c r="CL6" s="22">
        <f>IF(CL7="",NA(),CL7)</f>
        <v>40.5</v>
      </c>
      <c r="CM6" s="22">
        <f t="shared" ref="CM6:CU6" si="10">IF(CM7="",NA(),CM7)</f>
        <v>39.64</v>
      </c>
      <c r="CN6" s="22">
        <f t="shared" si="10"/>
        <v>39.94</v>
      </c>
      <c r="CO6" s="22">
        <f t="shared" si="10"/>
        <v>39.270000000000003</v>
      </c>
      <c r="CP6" s="22">
        <f t="shared" si="10"/>
        <v>38.94</v>
      </c>
      <c r="CQ6" s="22">
        <f t="shared" si="10"/>
        <v>59.46</v>
      </c>
      <c r="CR6" s="22">
        <f t="shared" si="10"/>
        <v>59.51</v>
      </c>
      <c r="CS6" s="22">
        <f t="shared" si="10"/>
        <v>59.91</v>
      </c>
      <c r="CT6" s="22">
        <f t="shared" si="10"/>
        <v>59.4</v>
      </c>
      <c r="CU6" s="22">
        <f t="shared" si="10"/>
        <v>59.24</v>
      </c>
      <c r="CV6" s="21" t="str">
        <f>IF(CV7="","",IF(CV7="-","【-】","【"&amp;SUBSTITUTE(TEXT(CV7,"#,##0.00"),"-","△")&amp;"】"))</f>
        <v>【59.97】</v>
      </c>
      <c r="CW6" s="22">
        <f>IF(CW7="",NA(),CW7)</f>
        <v>82.99</v>
      </c>
      <c r="CX6" s="22">
        <f t="shared" ref="CX6:DF6" si="11">IF(CX7="",NA(),CX7)</f>
        <v>83.23</v>
      </c>
      <c r="CY6" s="22">
        <f t="shared" si="11"/>
        <v>83.45</v>
      </c>
      <c r="CZ6" s="22">
        <f t="shared" si="11"/>
        <v>83.68</v>
      </c>
      <c r="DA6" s="22">
        <f t="shared" si="11"/>
        <v>83.83</v>
      </c>
      <c r="DB6" s="22">
        <f t="shared" si="11"/>
        <v>87.41</v>
      </c>
      <c r="DC6" s="22">
        <f t="shared" si="11"/>
        <v>87.08</v>
      </c>
      <c r="DD6" s="22">
        <f t="shared" si="11"/>
        <v>87.26</v>
      </c>
      <c r="DE6" s="22">
        <f t="shared" si="11"/>
        <v>87.57</v>
      </c>
      <c r="DF6" s="22">
        <f t="shared" si="11"/>
        <v>87.26</v>
      </c>
      <c r="DG6" s="21" t="str">
        <f>IF(DG7="","",IF(DG7="-","【-】","【"&amp;SUBSTITUTE(TEXT(DG7,"#,##0.00"),"-","△")&amp;"】"))</f>
        <v>【89.76】</v>
      </c>
      <c r="DH6" s="22">
        <f>IF(DH7="",NA(),DH7)</f>
        <v>47.75</v>
      </c>
      <c r="DI6" s="22">
        <f t="shared" ref="DI6:DQ6" si="12">IF(DI7="",NA(),DI7)</f>
        <v>48.67</v>
      </c>
      <c r="DJ6" s="22">
        <f t="shared" si="12"/>
        <v>48.97</v>
      </c>
      <c r="DK6" s="22">
        <f t="shared" si="12"/>
        <v>50.23</v>
      </c>
      <c r="DL6" s="22">
        <f t="shared" si="12"/>
        <v>51.1</v>
      </c>
      <c r="DM6" s="22">
        <f t="shared" si="12"/>
        <v>47.62</v>
      </c>
      <c r="DN6" s="22">
        <f t="shared" si="12"/>
        <v>48.55</v>
      </c>
      <c r="DO6" s="22">
        <f t="shared" si="12"/>
        <v>49.2</v>
      </c>
      <c r="DP6" s="22">
        <f t="shared" si="12"/>
        <v>50.01</v>
      </c>
      <c r="DQ6" s="22">
        <f t="shared" si="12"/>
        <v>50.99</v>
      </c>
      <c r="DR6" s="21" t="str">
        <f>IF(DR7="","",IF(DR7="-","【-】","【"&amp;SUBSTITUTE(TEXT(DR7,"#,##0.00"),"-","△")&amp;"】"))</f>
        <v>【51.51】</v>
      </c>
      <c r="DS6" s="22">
        <f>IF(DS7="",NA(),DS7)</f>
        <v>27.58</v>
      </c>
      <c r="DT6" s="22">
        <f t="shared" ref="DT6:EB6" si="13">IF(DT7="",NA(),DT7)</f>
        <v>25.86</v>
      </c>
      <c r="DU6" s="22">
        <f t="shared" si="13"/>
        <v>25.5</v>
      </c>
      <c r="DV6" s="22">
        <f t="shared" si="13"/>
        <v>28.01</v>
      </c>
      <c r="DW6" s="22">
        <f t="shared" si="13"/>
        <v>28.19</v>
      </c>
      <c r="DX6" s="22">
        <f t="shared" si="13"/>
        <v>16.27</v>
      </c>
      <c r="DY6" s="22">
        <f t="shared" si="13"/>
        <v>17.11</v>
      </c>
      <c r="DZ6" s="22">
        <f t="shared" si="13"/>
        <v>18.329999999999998</v>
      </c>
      <c r="EA6" s="22">
        <f t="shared" si="13"/>
        <v>20.27</v>
      </c>
      <c r="EB6" s="22">
        <f t="shared" si="13"/>
        <v>21.69</v>
      </c>
      <c r="EC6" s="21" t="str">
        <f>IF(EC7="","",IF(EC7="-","【-】","【"&amp;SUBSTITUTE(TEXT(EC7,"#,##0.00"),"-","△")&amp;"】"))</f>
        <v>【23.75】</v>
      </c>
      <c r="ED6" s="22">
        <f>IF(ED7="",NA(),ED7)</f>
        <v>0.47</v>
      </c>
      <c r="EE6" s="22">
        <f t="shared" ref="EE6:EM6" si="14">IF(EE7="",NA(),EE7)</f>
        <v>0.3</v>
      </c>
      <c r="EF6" s="22">
        <f t="shared" si="14"/>
        <v>0.48</v>
      </c>
      <c r="EG6" s="22">
        <f t="shared" si="14"/>
        <v>0.53</v>
      </c>
      <c r="EH6" s="22">
        <f t="shared" si="14"/>
        <v>0.46</v>
      </c>
      <c r="EI6" s="22">
        <f t="shared" si="14"/>
        <v>0.63</v>
      </c>
      <c r="EJ6" s="22">
        <f t="shared" si="14"/>
        <v>0.63</v>
      </c>
      <c r="EK6" s="22">
        <f t="shared" si="14"/>
        <v>0.6</v>
      </c>
      <c r="EL6" s="22">
        <f t="shared" si="14"/>
        <v>0.56000000000000005</v>
      </c>
      <c r="EM6" s="22">
        <f t="shared" si="14"/>
        <v>0.6</v>
      </c>
      <c r="EN6" s="21" t="str">
        <f>IF(EN7="","",IF(EN7="-","【-】","【"&amp;SUBSTITUTE(TEXT(EN7,"#,##0.00"),"-","△")&amp;"】"))</f>
        <v>【0.67】</v>
      </c>
    </row>
    <row r="7" spans="1:144" s="23" customFormat="1" x14ac:dyDescent="0.2">
      <c r="A7" s="15"/>
      <c r="B7" s="24">
        <v>2022</v>
      </c>
      <c r="C7" s="24">
        <v>302082</v>
      </c>
      <c r="D7" s="24">
        <v>46</v>
      </c>
      <c r="E7" s="24">
        <v>1</v>
      </c>
      <c r="F7" s="24">
        <v>0</v>
      </c>
      <c r="G7" s="24">
        <v>1</v>
      </c>
      <c r="H7" s="24" t="s">
        <v>93</v>
      </c>
      <c r="I7" s="24" t="s">
        <v>94</v>
      </c>
      <c r="J7" s="24" t="s">
        <v>95</v>
      </c>
      <c r="K7" s="24" t="s">
        <v>96</v>
      </c>
      <c r="L7" s="24" t="s">
        <v>97</v>
      </c>
      <c r="M7" s="24" t="s">
        <v>98</v>
      </c>
      <c r="N7" s="25" t="s">
        <v>99</v>
      </c>
      <c r="O7" s="25">
        <v>61.84</v>
      </c>
      <c r="P7" s="25">
        <v>95.26</v>
      </c>
      <c r="Q7" s="25">
        <v>3600</v>
      </c>
      <c r="R7" s="25">
        <v>59981</v>
      </c>
      <c r="S7" s="25">
        <v>228.21</v>
      </c>
      <c r="T7" s="25">
        <v>262.83</v>
      </c>
      <c r="U7" s="25">
        <v>56967</v>
      </c>
      <c r="V7" s="25">
        <v>143.66999999999999</v>
      </c>
      <c r="W7" s="25">
        <v>396.51</v>
      </c>
      <c r="X7" s="25">
        <v>107.65</v>
      </c>
      <c r="Y7" s="25">
        <v>103.83</v>
      </c>
      <c r="Z7" s="25">
        <v>122.24</v>
      </c>
      <c r="AA7" s="25">
        <v>117.12</v>
      </c>
      <c r="AB7" s="25">
        <v>119.22</v>
      </c>
      <c r="AC7" s="25">
        <v>111.44</v>
      </c>
      <c r="AD7" s="25">
        <v>111.17</v>
      </c>
      <c r="AE7" s="25">
        <v>110.91</v>
      </c>
      <c r="AF7" s="25">
        <v>111.49</v>
      </c>
      <c r="AG7" s="25">
        <v>109.09</v>
      </c>
      <c r="AH7" s="25">
        <v>108.7</v>
      </c>
      <c r="AI7" s="25">
        <v>0</v>
      </c>
      <c r="AJ7" s="25">
        <v>0</v>
      </c>
      <c r="AK7" s="25">
        <v>0</v>
      </c>
      <c r="AL7" s="25">
        <v>0</v>
      </c>
      <c r="AM7" s="25">
        <v>0</v>
      </c>
      <c r="AN7" s="25">
        <v>1.03</v>
      </c>
      <c r="AO7" s="25">
        <v>0.78</v>
      </c>
      <c r="AP7" s="25">
        <v>0.92</v>
      </c>
      <c r="AQ7" s="25">
        <v>0.87</v>
      </c>
      <c r="AR7" s="25">
        <v>0.93</v>
      </c>
      <c r="AS7" s="25">
        <v>1.34</v>
      </c>
      <c r="AT7" s="25">
        <v>357.64</v>
      </c>
      <c r="AU7" s="25">
        <v>328.74</v>
      </c>
      <c r="AV7" s="25">
        <v>246.16</v>
      </c>
      <c r="AW7" s="25">
        <v>205.88</v>
      </c>
      <c r="AX7" s="25">
        <v>212.93</v>
      </c>
      <c r="AY7" s="25">
        <v>349.83</v>
      </c>
      <c r="AZ7" s="25">
        <v>360.86</v>
      </c>
      <c r="BA7" s="25">
        <v>350.79</v>
      </c>
      <c r="BB7" s="25">
        <v>354.57</v>
      </c>
      <c r="BC7" s="25">
        <v>357.74</v>
      </c>
      <c r="BD7" s="25">
        <v>252.29</v>
      </c>
      <c r="BE7" s="25">
        <v>680.35</v>
      </c>
      <c r="BF7" s="25">
        <v>666.48</v>
      </c>
      <c r="BG7" s="25">
        <v>663.33</v>
      </c>
      <c r="BH7" s="25">
        <v>520.66999999999996</v>
      </c>
      <c r="BI7" s="25">
        <v>546.99</v>
      </c>
      <c r="BJ7" s="25">
        <v>314.87</v>
      </c>
      <c r="BK7" s="25">
        <v>309.27999999999997</v>
      </c>
      <c r="BL7" s="25">
        <v>322.92</v>
      </c>
      <c r="BM7" s="25">
        <v>303.45999999999998</v>
      </c>
      <c r="BN7" s="25">
        <v>307.27999999999997</v>
      </c>
      <c r="BO7" s="25">
        <v>268.07</v>
      </c>
      <c r="BP7" s="25">
        <v>98.88</v>
      </c>
      <c r="BQ7" s="25">
        <v>97.3</v>
      </c>
      <c r="BR7" s="25">
        <v>94.48</v>
      </c>
      <c r="BS7" s="25">
        <v>110.42</v>
      </c>
      <c r="BT7" s="25">
        <v>101.39</v>
      </c>
      <c r="BU7" s="25">
        <v>103.54</v>
      </c>
      <c r="BV7" s="25">
        <v>103.32</v>
      </c>
      <c r="BW7" s="25">
        <v>100.85</v>
      </c>
      <c r="BX7" s="25">
        <v>103.79</v>
      </c>
      <c r="BY7" s="25">
        <v>98.3</v>
      </c>
      <c r="BZ7" s="25">
        <v>97.47</v>
      </c>
      <c r="CA7" s="25">
        <v>163.98</v>
      </c>
      <c r="CB7" s="25">
        <v>166.68</v>
      </c>
      <c r="CC7" s="25">
        <v>166.44</v>
      </c>
      <c r="CD7" s="25">
        <v>173.49</v>
      </c>
      <c r="CE7" s="25">
        <v>175.46</v>
      </c>
      <c r="CF7" s="25">
        <v>167.46</v>
      </c>
      <c r="CG7" s="25">
        <v>168.56</v>
      </c>
      <c r="CH7" s="25">
        <v>167.1</v>
      </c>
      <c r="CI7" s="25">
        <v>167.86</v>
      </c>
      <c r="CJ7" s="25">
        <v>173.68</v>
      </c>
      <c r="CK7" s="25">
        <v>174.75</v>
      </c>
      <c r="CL7" s="25">
        <v>40.5</v>
      </c>
      <c r="CM7" s="25">
        <v>39.64</v>
      </c>
      <c r="CN7" s="25">
        <v>39.94</v>
      </c>
      <c r="CO7" s="25">
        <v>39.270000000000003</v>
      </c>
      <c r="CP7" s="25">
        <v>38.94</v>
      </c>
      <c r="CQ7" s="25">
        <v>59.46</v>
      </c>
      <c r="CR7" s="25">
        <v>59.51</v>
      </c>
      <c r="CS7" s="25">
        <v>59.91</v>
      </c>
      <c r="CT7" s="25">
        <v>59.4</v>
      </c>
      <c r="CU7" s="25">
        <v>59.24</v>
      </c>
      <c r="CV7" s="25">
        <v>59.97</v>
      </c>
      <c r="CW7" s="25">
        <v>82.99</v>
      </c>
      <c r="CX7" s="25">
        <v>83.23</v>
      </c>
      <c r="CY7" s="25">
        <v>83.45</v>
      </c>
      <c r="CZ7" s="25">
        <v>83.68</v>
      </c>
      <c r="DA7" s="25">
        <v>83.83</v>
      </c>
      <c r="DB7" s="25">
        <v>87.41</v>
      </c>
      <c r="DC7" s="25">
        <v>87.08</v>
      </c>
      <c r="DD7" s="25">
        <v>87.26</v>
      </c>
      <c r="DE7" s="25">
        <v>87.57</v>
      </c>
      <c r="DF7" s="25">
        <v>87.26</v>
      </c>
      <c r="DG7" s="25">
        <v>89.76</v>
      </c>
      <c r="DH7" s="25">
        <v>47.75</v>
      </c>
      <c r="DI7" s="25">
        <v>48.67</v>
      </c>
      <c r="DJ7" s="25">
        <v>48.97</v>
      </c>
      <c r="DK7" s="25">
        <v>50.23</v>
      </c>
      <c r="DL7" s="25">
        <v>51.1</v>
      </c>
      <c r="DM7" s="25">
        <v>47.62</v>
      </c>
      <c r="DN7" s="25">
        <v>48.55</v>
      </c>
      <c r="DO7" s="25">
        <v>49.2</v>
      </c>
      <c r="DP7" s="25">
        <v>50.01</v>
      </c>
      <c r="DQ7" s="25">
        <v>50.99</v>
      </c>
      <c r="DR7" s="25">
        <v>51.51</v>
      </c>
      <c r="DS7" s="25">
        <v>27.58</v>
      </c>
      <c r="DT7" s="25">
        <v>25.86</v>
      </c>
      <c r="DU7" s="25">
        <v>25.5</v>
      </c>
      <c r="DV7" s="25">
        <v>28.01</v>
      </c>
      <c r="DW7" s="25">
        <v>28.19</v>
      </c>
      <c r="DX7" s="25">
        <v>16.27</v>
      </c>
      <c r="DY7" s="25">
        <v>17.11</v>
      </c>
      <c r="DZ7" s="25">
        <v>18.329999999999998</v>
      </c>
      <c r="EA7" s="25">
        <v>20.27</v>
      </c>
      <c r="EB7" s="25">
        <v>21.69</v>
      </c>
      <c r="EC7" s="25">
        <v>23.75</v>
      </c>
      <c r="ED7" s="25">
        <v>0.47</v>
      </c>
      <c r="EE7" s="25">
        <v>0.3</v>
      </c>
      <c r="EF7" s="25">
        <v>0.48</v>
      </c>
      <c r="EG7" s="25">
        <v>0.53</v>
      </c>
      <c r="EH7" s="25">
        <v>0.46</v>
      </c>
      <c r="EI7" s="25">
        <v>0.63</v>
      </c>
      <c r="EJ7" s="25">
        <v>0.63</v>
      </c>
      <c r="EK7" s="25">
        <v>0.6</v>
      </c>
      <c r="EL7" s="25">
        <v>0.56000000000000005</v>
      </c>
      <c r="EM7" s="25">
        <v>0.6</v>
      </c>
      <c r="EN7" s="25">
        <v>0.67</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2">
      <c r="B11">
        <v>4</v>
      </c>
      <c r="C11">
        <v>3</v>
      </c>
      <c r="D11">
        <v>2</v>
      </c>
      <c r="E11">
        <v>1</v>
      </c>
      <c r="F11">
        <v>0</v>
      </c>
      <c r="G11" t="s">
        <v>105</v>
      </c>
    </row>
    <row r="12" spans="1:144" x14ac:dyDescent="0.2">
      <c r="B12">
        <v>1</v>
      </c>
      <c r="C12">
        <v>1</v>
      </c>
      <c r="D12">
        <v>2</v>
      </c>
      <c r="E12">
        <v>3</v>
      </c>
      <c r="F12">
        <v>4</v>
      </c>
      <c r="G12" t="s">
        <v>106</v>
      </c>
    </row>
    <row r="13" spans="1:144" x14ac:dyDescent="0.2">
      <c r="B13" t="s">
        <v>107</v>
      </c>
      <c r="C13" t="s">
        <v>108</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貴志　耕輔_上下水道部 上下水道経営課</cp:lastModifiedBy>
  <cp:lastPrinted>2024-02-05T02:28:16Z</cp:lastPrinted>
  <dcterms:created xsi:type="dcterms:W3CDTF">2023-12-05T00:58:18Z</dcterms:created>
  <dcterms:modified xsi:type="dcterms:W3CDTF">2024-02-06T00:56:48Z</dcterms:modified>
  <cp:category/>
</cp:coreProperties>
</file>