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file-sv\suidou\002  工務課フォルダ\簡易水道関係\経営分析業務\"/>
    </mc:Choice>
  </mc:AlternateContent>
  <xr:revisionPtr revIDLastSave="0" documentId="13_ncr:1_{2DF45198-A922-49AE-82F4-7824322F29D2}" xr6:coauthVersionLast="47" xr6:coauthVersionMax="47" xr10:uidLastSave="{00000000-0000-0000-0000-000000000000}"/>
  <workbookProtection workbookAlgorithmName="SHA-512" workbookHashValue="u022fLNctJLdinoHHFCQoYceVEaXeFfrV4j2I/frluinZvZ1rZBrJsYSYUECVwPfe3N7lZbmamSK+4OplVSxTg==" workbookSaltValue="/1YMGX1jhKeYAyPkg6uyn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F85" i="4"/>
  <c r="E85" i="4"/>
  <c r="BB10" i="4"/>
  <c r="AT10" i="4"/>
  <c r="AL10" i="4"/>
  <c r="B10" i="4"/>
  <c r="BB8" i="4"/>
  <c r="AT8" i="4"/>
  <c r="AL8" i="4"/>
  <c r="AD8" i="4"/>
  <c r="W8" i="4"/>
  <c r="P8" i="4"/>
  <c r="I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<sst xmlns="http://schemas.openxmlformats.org/spreadsheetml/2006/main" count="228" uniqueCount="114">
  <si>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</si>
  <si>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</si>
  <si>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</si>
  <si>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</si>
  <si>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</si>
  <si>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</si>
  <si>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</si>
  <si>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</si>
  <si>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</si>
  <si>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</si>
  <si>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</si>
  <si>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</si>
  <si>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</si>
  <si>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</si>
  <si>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</si>
  <si>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</si>
  <si>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</si>
  <si>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</si>
  <si>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</si>
  <si>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</si>
  <si>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</si>
  <si>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</si>
  <si>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</si>
  <si>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</si>
  <si>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</si>
  <si>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</si>
  <si>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</si>
  <si>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</si>
  <si>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</si>
  <si>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</si>
  <si>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</si>
  <si>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</si>
  <si>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</si>
  <si>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</si>
  <si>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</si>
  <si>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</si>
  <si>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</si>
  <si>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</si>
  <si>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</si>
  <si>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</si>
  <si>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</si>
  <si>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</si>
  <si>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</si>
  <si>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</si>
  <si>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</si>
  <si>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</si>
  <si>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</si>
  <si>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</si>
  <si>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</si>
  <si>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</si>
  <si>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</si>
  <si>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</si>
  <si>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</si>
  <si>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</si>
  <si>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</si>
  <si>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</si>
  <si>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</si>
  <si>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</si>
  <si>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</si>
  <si>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</si>
  <si>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</si>
  <si>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</si>
  <si>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</si>
  <si>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</si>
  <si>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</si>
  <si>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</si>
  <si>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</si>
  <si>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</si>
  <si>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</si>
  <si>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</si>
  <si>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</si>
  <si>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</si>
  <si>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</si>
  <si>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</si>
  <si>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</si>
  <si>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</si>
  <si>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</si>
  <si>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</si>
  <si>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</si>
  <si>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</si>
  <si>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</si>
  <si>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</si>
  <si>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</si>
  <si>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</si>
  <si>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</si>
  <si>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</si>
  <si>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</si>
  <si>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</si>
  <si>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</si>
  <si>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</si>
  <si>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</si>
  <si>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</si>
  <si>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</si>
  <si>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新宮市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</si>
  <si>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</si>
  <si>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</si>
  <si>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</si>
  <si>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</si>
  <si>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</si>
  <si>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</si>
  <si>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</si>
  <si>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</si>
  <si>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</si>
  <si>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</si>
  <si>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</si>
  <si>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</si>
  <si>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</si>
  <si>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</si>
  <si>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</si>
  <si>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</si>
  <si>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</si>
  <si>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については、簡易水道の施設は比較的新しく、現状では全国平均・類似団体平均ともに下回っている。しかし、今後の老朽化対策については、経営戦略に基づき計画的な更新が必要である。
②管路経年化率については、施設が新しく耐用年数に達していないため数値として表れていない。
③管路更新率についても同様に、施設が新しく耐用年数に達していないため数値として表れていない。今後も、令和２年度に策定した経営戦略を基に、計画的な更新を進めていく。</t>
    <rPh sb="1" eb="3">
      <t>ユウケイ</t>
    </rPh>
    <rPh sb="3" eb="5">
      <t>コテイ</t>
    </rPh>
    <rPh sb="5" eb="7">
      <t>シサン</t>
    </rPh>
    <rPh sb="7" eb="9">
      <t>ゲンカ</t>
    </rPh>
    <rPh sb="9" eb="11">
      <t>ショウキャク</t>
    </rPh>
    <rPh sb="11" eb="12">
      <t>リツ</t>
    </rPh>
    <rPh sb="18" eb="20">
      <t>カンイ</t>
    </rPh>
    <rPh sb="20" eb="22">
      <t>スイドウ</t>
    </rPh>
    <rPh sb="23" eb="25">
      <t>シセツ</t>
    </rPh>
    <rPh sb="26" eb="29">
      <t>ヒカクテキ</t>
    </rPh>
    <rPh sb="29" eb="30">
      <t>アタラ</t>
    </rPh>
    <rPh sb="33" eb="35">
      <t>ゲンジョウ</t>
    </rPh>
    <rPh sb="37" eb="39">
      <t>ゼンコク</t>
    </rPh>
    <rPh sb="39" eb="41">
      <t>ヘイキン</t>
    </rPh>
    <rPh sb="42" eb="44">
      <t>ルイジ</t>
    </rPh>
    <rPh sb="44" eb="46">
      <t>ダンタイ</t>
    </rPh>
    <rPh sb="46" eb="48">
      <t>ヘイキン</t>
    </rPh>
    <rPh sb="51" eb="53">
      <t>シタマワ</t>
    </rPh>
    <rPh sb="62" eb="64">
      <t>コンゴ</t>
    </rPh>
    <rPh sb="65" eb="68">
      <t>ロウキュウカ</t>
    </rPh>
    <rPh sb="68" eb="70">
      <t>タイサク</t>
    </rPh>
    <rPh sb="76" eb="78">
      <t>ケイエイ</t>
    </rPh>
    <rPh sb="78" eb="80">
      <t>センリャク</t>
    </rPh>
    <rPh sb="81" eb="82">
      <t>モト</t>
    </rPh>
    <rPh sb="84" eb="87">
      <t>ケイカクテキ</t>
    </rPh>
    <rPh sb="88" eb="90">
      <t>コウシン</t>
    </rPh>
    <rPh sb="91" eb="93">
      <t>ヒツヨウ</t>
    </rPh>
    <rPh sb="99" eb="101">
      <t>カンロ</t>
    </rPh>
    <rPh sb="101" eb="104">
      <t>ケイネンカ</t>
    </rPh>
    <rPh sb="104" eb="105">
      <t>リツ</t>
    </rPh>
    <rPh sb="111" eb="113">
      <t>シセツ</t>
    </rPh>
    <rPh sb="114" eb="115">
      <t>アタラ</t>
    </rPh>
    <rPh sb="117" eb="119">
      <t>タイヨウ</t>
    </rPh>
    <rPh sb="119" eb="121">
      <t>ネンスウ</t>
    </rPh>
    <rPh sb="122" eb="123">
      <t>タッ</t>
    </rPh>
    <rPh sb="130" eb="132">
      <t>スウチ</t>
    </rPh>
    <rPh sb="135" eb="136">
      <t>アラワ</t>
    </rPh>
    <rPh sb="144" eb="146">
      <t>カンロ</t>
    </rPh>
    <rPh sb="146" eb="148">
      <t>コウシン</t>
    </rPh>
    <rPh sb="148" eb="149">
      <t>リツ</t>
    </rPh>
    <rPh sb="154" eb="156">
      <t>ドウヨウ</t>
    </rPh>
    <rPh sb="158" eb="160">
      <t>シセツ</t>
    </rPh>
    <rPh sb="161" eb="162">
      <t>アタラ</t>
    </rPh>
    <rPh sb="164" eb="166">
      <t>タイヨウ</t>
    </rPh>
    <rPh sb="166" eb="168">
      <t>ネンスウ</t>
    </rPh>
    <rPh sb="169" eb="170">
      <t>タッ</t>
    </rPh>
    <rPh sb="177" eb="179">
      <t>スウチ</t>
    </rPh>
    <rPh sb="182" eb="183">
      <t>アラワ</t>
    </rPh>
    <rPh sb="189" eb="191">
      <t>コンゴ</t>
    </rPh>
    <rPh sb="193" eb="194">
      <t>レイ</t>
    </rPh>
    <rPh sb="194" eb="195">
      <t>ワ</t>
    </rPh>
    <rPh sb="196" eb="198">
      <t>ネンド</t>
    </rPh>
    <rPh sb="199" eb="201">
      <t>サクテイ</t>
    </rPh>
    <rPh sb="203" eb="205">
      <t>ケイエイ</t>
    </rPh>
    <rPh sb="205" eb="207">
      <t>センリャク</t>
    </rPh>
    <rPh sb="208" eb="209">
      <t>モト</t>
    </rPh>
    <rPh sb="211" eb="214">
      <t>ケイカクテキ</t>
    </rPh>
    <rPh sb="215" eb="217">
      <t>コウシン</t>
    </rPh>
    <rPh sb="218" eb="219">
      <t>スス</t>
    </rPh>
    <phoneticPr fontId="4"/>
  </si>
  <si>
    <t>簡易水道は、平成30年度から地方公営企業法を適用し、経常収支比率が全国平均・類似団体平均共に、大きく下回り、また企業債残高対給水収益比率も、大きな差があり、現状では市の一般会計からの負担金により、運営ができている状況である。
過疎化に伴う人口減少が懸念される中、料金改定等の改善が必要であるが、僻地の高齢者福祉や定住促進など、地域の安全・安心な生活を守るため、多方面からの視点による検討を進めながら、令和２年度に策定した経営戦略を基に、運営を図っていく必要がある。</t>
    <rPh sb="0" eb="2">
      <t>カンイ</t>
    </rPh>
    <rPh sb="2" eb="4">
      <t>スイドウ</t>
    </rPh>
    <rPh sb="6" eb="8">
      <t>ヘイセイ</t>
    </rPh>
    <rPh sb="10" eb="12">
      <t>ネンド</t>
    </rPh>
    <rPh sb="14" eb="16">
      <t>チホウ</t>
    </rPh>
    <rPh sb="16" eb="18">
      <t>コウエイ</t>
    </rPh>
    <rPh sb="18" eb="20">
      <t>キギョウ</t>
    </rPh>
    <rPh sb="20" eb="21">
      <t>ホウ</t>
    </rPh>
    <rPh sb="22" eb="24">
      <t>テキヨウ</t>
    </rPh>
    <rPh sb="26" eb="28">
      <t>ケイジョウ</t>
    </rPh>
    <rPh sb="28" eb="30">
      <t>シュウシ</t>
    </rPh>
    <rPh sb="30" eb="32">
      <t>ヒリツ</t>
    </rPh>
    <rPh sb="33" eb="35">
      <t>ゼンコク</t>
    </rPh>
    <rPh sb="35" eb="37">
      <t>ヘイキン</t>
    </rPh>
    <rPh sb="38" eb="40">
      <t>ルイジ</t>
    </rPh>
    <rPh sb="40" eb="42">
      <t>ダンタイ</t>
    </rPh>
    <rPh sb="42" eb="44">
      <t>ヘイキン</t>
    </rPh>
    <rPh sb="44" eb="45">
      <t>トモ</t>
    </rPh>
    <rPh sb="47" eb="48">
      <t>オオ</t>
    </rPh>
    <rPh sb="50" eb="52">
      <t>シタマワ</t>
    </rPh>
    <rPh sb="56" eb="58">
      <t>キギョウ</t>
    </rPh>
    <rPh sb="58" eb="59">
      <t>サイ</t>
    </rPh>
    <rPh sb="59" eb="61">
      <t>ザンダカ</t>
    </rPh>
    <rPh sb="61" eb="62">
      <t>タイ</t>
    </rPh>
    <rPh sb="62" eb="64">
      <t>キュウスイ</t>
    </rPh>
    <rPh sb="64" eb="66">
      <t>シュウエキ</t>
    </rPh>
    <rPh sb="66" eb="68">
      <t>ヒリツ</t>
    </rPh>
    <rPh sb="70" eb="71">
      <t>オオ</t>
    </rPh>
    <rPh sb="73" eb="74">
      <t>サ</t>
    </rPh>
    <rPh sb="78" eb="80">
      <t>ゲンジョウ</t>
    </rPh>
    <rPh sb="82" eb="83">
      <t>シ</t>
    </rPh>
    <rPh sb="84" eb="86">
      <t>イッパン</t>
    </rPh>
    <rPh sb="86" eb="88">
      <t>カイケイ</t>
    </rPh>
    <rPh sb="91" eb="94">
      <t>フタンキン</t>
    </rPh>
    <rPh sb="98" eb="100">
      <t>ウンエイ</t>
    </rPh>
    <rPh sb="106" eb="108">
      <t>ジョウキョウ</t>
    </rPh>
    <rPh sb="113" eb="116">
      <t>カソカ</t>
    </rPh>
    <rPh sb="117" eb="118">
      <t>トモナ</t>
    </rPh>
    <rPh sb="119" eb="121">
      <t>ジンコウ</t>
    </rPh>
    <rPh sb="121" eb="123">
      <t>ゲンショウ</t>
    </rPh>
    <rPh sb="124" eb="126">
      <t>ケネン</t>
    </rPh>
    <rPh sb="129" eb="130">
      <t>ナカ</t>
    </rPh>
    <rPh sb="131" eb="133">
      <t>リョウキン</t>
    </rPh>
    <rPh sb="133" eb="135">
      <t>カイテイ</t>
    </rPh>
    <rPh sb="135" eb="136">
      <t>トウ</t>
    </rPh>
    <rPh sb="137" eb="139">
      <t>カイゼン</t>
    </rPh>
    <rPh sb="140" eb="142">
      <t>ヒツヨウ</t>
    </rPh>
    <rPh sb="147" eb="149">
      <t>ヘキチ</t>
    </rPh>
    <rPh sb="150" eb="152">
      <t>コウレイ</t>
    </rPh>
    <rPh sb="152" eb="153">
      <t>シャ</t>
    </rPh>
    <rPh sb="153" eb="155">
      <t>フクシ</t>
    </rPh>
    <rPh sb="156" eb="158">
      <t>テイジュウ</t>
    </rPh>
    <rPh sb="158" eb="160">
      <t>ソクシン</t>
    </rPh>
    <rPh sb="163" eb="165">
      <t>チイキ</t>
    </rPh>
    <rPh sb="166" eb="168">
      <t>アンゼン</t>
    </rPh>
    <rPh sb="169" eb="171">
      <t>アンシン</t>
    </rPh>
    <rPh sb="172" eb="174">
      <t>セイカツ</t>
    </rPh>
    <rPh sb="175" eb="176">
      <t>マモ</t>
    </rPh>
    <rPh sb="180" eb="183">
      <t>タホウメン</t>
    </rPh>
    <rPh sb="186" eb="188">
      <t>シテン</t>
    </rPh>
    <rPh sb="191" eb="193">
      <t>ケントウ</t>
    </rPh>
    <rPh sb="194" eb="195">
      <t>スス</t>
    </rPh>
    <rPh sb="200" eb="201">
      <t>レイ</t>
    </rPh>
    <rPh sb="201" eb="202">
      <t>ワ</t>
    </rPh>
    <rPh sb="203" eb="205">
      <t>ネンド</t>
    </rPh>
    <rPh sb="206" eb="208">
      <t>サクテイ</t>
    </rPh>
    <rPh sb="210" eb="212">
      <t>ケイエイ</t>
    </rPh>
    <rPh sb="212" eb="214">
      <t>センリャク</t>
    </rPh>
    <rPh sb="215" eb="216">
      <t>モト</t>
    </rPh>
    <rPh sb="218" eb="220">
      <t>ウンエイ</t>
    </rPh>
    <rPh sb="221" eb="222">
      <t>ハカ</t>
    </rPh>
    <rPh sb="226" eb="228">
      <t>ヒツヨウ</t>
    </rPh>
    <phoneticPr fontId="4"/>
  </si>
  <si>
    <t>①経常収支比率は、全国平均・類似団体平均ともに下回っているが、今年度は前年度と比較し6.84ポイント減少となっており、依然経営は厳しい状況である。
②累積欠損金比率は、前年度同様に全国平均・類似団体平均ともにかなり高い状況にあり、経営改善等の検討が必要である。
③流動比率は、全国平均・類似団体平均を大きく下回っており、前年度は14.78ポイント高くなったが、今年度は14.45ポイントの減少となっている。
しかし、市の一般会計からの負担金が生じている経営状況であり、収益性の向上が課題である。
④企業債残高対給水収益比率は、西高田簡易水道整備事業の更新に伴い、平成30年度から大きく上昇傾向にあるが、令和３年６月に完成し、簡易水道事業では、当面は大規模な更新工事等の予定は無い。
⑤料金回収率は全国平均・類似団体平均ともに大きく下回っており、適正な料金改定について検討が必要である。
⑥給水原価については、類似団体平均に近いが、全国平均との比較では約2倍高く、経費削減に取り組む必要がある。
⑦施設利用率は、全国平均・類似団体平均と比較して、令和３年度では下回ってしまったが、今年度では同等以上の水準に戻っている。
⑧有収率は、今年度は全国平均より低いものの、類似団体平均よりは高く、今後もより一層の有収率向上を図っていく。</t>
    <rPh sb="1" eb="3">
      <t>ケイジョウ</t>
    </rPh>
    <rPh sb="3" eb="5">
      <t>シュウシ</t>
    </rPh>
    <rPh sb="5" eb="7">
      <t>ヒリツ</t>
    </rPh>
    <rPh sb="9" eb="11">
      <t>ゼンコク</t>
    </rPh>
    <rPh sb="11" eb="13">
      <t>ヘイキン</t>
    </rPh>
    <rPh sb="14" eb="16">
      <t>ルイジ</t>
    </rPh>
    <rPh sb="16" eb="18">
      <t>ダンタイ</t>
    </rPh>
    <rPh sb="18" eb="20">
      <t>ヘイキン</t>
    </rPh>
    <rPh sb="23" eb="25">
      <t>シタマワ</t>
    </rPh>
    <rPh sb="31" eb="34">
      <t>コンネンド</t>
    </rPh>
    <rPh sb="35" eb="38">
      <t>ゼンネンド</t>
    </rPh>
    <rPh sb="39" eb="41">
      <t>ヒカク</t>
    </rPh>
    <rPh sb="50" eb="52">
      <t>ゲンショウ</t>
    </rPh>
    <rPh sb="59" eb="61">
      <t>イゼン</t>
    </rPh>
    <rPh sb="61" eb="63">
      <t>ケイエイ</t>
    </rPh>
    <rPh sb="64" eb="65">
      <t>キビ</t>
    </rPh>
    <rPh sb="67" eb="69">
      <t>ジョウキョウ</t>
    </rPh>
    <rPh sb="75" eb="77">
      <t>ルイセキ</t>
    </rPh>
    <rPh sb="77" eb="80">
      <t>ケッソンキン</t>
    </rPh>
    <rPh sb="80" eb="82">
      <t>ヒリツ</t>
    </rPh>
    <rPh sb="84" eb="87">
      <t>ゼンネンド</t>
    </rPh>
    <rPh sb="87" eb="89">
      <t>ドウヨウ</t>
    </rPh>
    <rPh sb="90" eb="92">
      <t>ゼンコク</t>
    </rPh>
    <rPh sb="92" eb="94">
      <t>ヘイキン</t>
    </rPh>
    <rPh sb="95" eb="97">
      <t>ルイジ</t>
    </rPh>
    <rPh sb="97" eb="99">
      <t>ダンタイ</t>
    </rPh>
    <rPh sb="99" eb="101">
      <t>ヘイキン</t>
    </rPh>
    <rPh sb="107" eb="108">
      <t>タカ</t>
    </rPh>
    <rPh sb="109" eb="111">
      <t>ジョウキョウ</t>
    </rPh>
    <rPh sb="115" eb="117">
      <t>ケイエイ</t>
    </rPh>
    <rPh sb="117" eb="119">
      <t>カイゼン</t>
    </rPh>
    <rPh sb="119" eb="120">
      <t>トウ</t>
    </rPh>
    <rPh sb="121" eb="123">
      <t>ケントウ</t>
    </rPh>
    <rPh sb="124" eb="126">
      <t>ヒツヨウ</t>
    </rPh>
    <rPh sb="132" eb="134">
      <t>リュウドウ</t>
    </rPh>
    <rPh sb="134" eb="136">
      <t>ヒリツ</t>
    </rPh>
    <rPh sb="138" eb="140">
      <t>ゼンコク</t>
    </rPh>
    <rPh sb="140" eb="142">
      <t>ヘイキン</t>
    </rPh>
    <rPh sb="143" eb="145">
      <t>ルイジ</t>
    </rPh>
    <rPh sb="145" eb="147">
      <t>ダンタイ</t>
    </rPh>
    <rPh sb="147" eb="149">
      <t>ヘイキン</t>
    </rPh>
    <rPh sb="150" eb="151">
      <t>オオ</t>
    </rPh>
    <rPh sb="153" eb="155">
      <t>シタマワ</t>
    </rPh>
    <rPh sb="160" eb="163">
      <t>ゼンネンド</t>
    </rPh>
    <rPh sb="173" eb="174">
      <t>タカ</t>
    </rPh>
    <rPh sb="180" eb="183">
      <t>コンネンド</t>
    </rPh>
    <rPh sb="194" eb="196">
      <t>ゲンショウ</t>
    </rPh>
    <rPh sb="208" eb="209">
      <t>シ</t>
    </rPh>
    <rPh sb="210" eb="212">
      <t>イッパン</t>
    </rPh>
    <rPh sb="212" eb="214">
      <t>カイケイ</t>
    </rPh>
    <rPh sb="217" eb="220">
      <t>フタンキン</t>
    </rPh>
    <rPh sb="221" eb="222">
      <t>ショウ</t>
    </rPh>
    <rPh sb="226" eb="228">
      <t>ケイエイ</t>
    </rPh>
    <rPh sb="228" eb="230">
      <t>ジョウキョウ</t>
    </rPh>
    <rPh sb="234" eb="237">
      <t>シュウエキセイ</t>
    </rPh>
    <rPh sb="238" eb="240">
      <t>コウジョウ</t>
    </rPh>
    <rPh sb="241" eb="243">
      <t>カダイ</t>
    </rPh>
    <rPh sb="249" eb="251">
      <t>キギョウ</t>
    </rPh>
    <rPh sb="251" eb="252">
      <t>サイ</t>
    </rPh>
    <rPh sb="252" eb="254">
      <t>ザンダカ</t>
    </rPh>
    <rPh sb="254" eb="255">
      <t>タイ</t>
    </rPh>
    <rPh sb="255" eb="257">
      <t>キュウスイ</t>
    </rPh>
    <rPh sb="257" eb="259">
      <t>シュウエキ</t>
    </rPh>
    <rPh sb="259" eb="261">
      <t>ヒリツ</t>
    </rPh>
    <rPh sb="263" eb="264">
      <t>ニシ</t>
    </rPh>
    <rPh sb="264" eb="266">
      <t>タカタ</t>
    </rPh>
    <rPh sb="266" eb="268">
      <t>カンイ</t>
    </rPh>
    <rPh sb="268" eb="270">
      <t>スイドウ</t>
    </rPh>
    <rPh sb="270" eb="272">
      <t>セイビ</t>
    </rPh>
    <rPh sb="272" eb="274">
      <t>ジギョウ</t>
    </rPh>
    <rPh sb="275" eb="277">
      <t>コウシン</t>
    </rPh>
    <rPh sb="278" eb="279">
      <t>トモナ</t>
    </rPh>
    <rPh sb="281" eb="283">
      <t>ヘイセイ</t>
    </rPh>
    <rPh sb="285" eb="287">
      <t>ネンド</t>
    </rPh>
    <rPh sb="289" eb="290">
      <t>オオ</t>
    </rPh>
    <rPh sb="292" eb="294">
      <t>ジョウショウ</t>
    </rPh>
    <rPh sb="294" eb="296">
      <t>ケイコウ</t>
    </rPh>
    <rPh sb="301" eb="302">
      <t>レイ</t>
    </rPh>
    <rPh sb="302" eb="303">
      <t>ワ</t>
    </rPh>
    <rPh sb="304" eb="305">
      <t>ネン</t>
    </rPh>
    <rPh sb="306" eb="307">
      <t>ガツ</t>
    </rPh>
    <rPh sb="308" eb="310">
      <t>カンセイ</t>
    </rPh>
    <rPh sb="312" eb="314">
      <t>カンイ</t>
    </rPh>
    <rPh sb="314" eb="316">
      <t>スイドウ</t>
    </rPh>
    <rPh sb="316" eb="318">
      <t>ジギョウ</t>
    </rPh>
    <rPh sb="321" eb="323">
      <t>トウメン</t>
    </rPh>
    <rPh sb="324" eb="327">
      <t>ダイキボ</t>
    </rPh>
    <rPh sb="328" eb="330">
      <t>コウシン</t>
    </rPh>
    <rPh sb="330" eb="332">
      <t>コウジ</t>
    </rPh>
    <rPh sb="332" eb="333">
      <t>トウ</t>
    </rPh>
    <rPh sb="334" eb="336">
      <t>ヨテイ</t>
    </rPh>
    <rPh sb="337" eb="338">
      <t>ナ</t>
    </rPh>
    <rPh sb="342" eb="344">
      <t>リョウキン</t>
    </rPh>
    <rPh sb="344" eb="346">
      <t>カイシュウ</t>
    </rPh>
    <rPh sb="346" eb="347">
      <t>リツ</t>
    </rPh>
    <rPh sb="348" eb="350">
      <t>ゼンコク</t>
    </rPh>
    <rPh sb="350" eb="352">
      <t>ヘイキン</t>
    </rPh>
    <rPh sb="353" eb="355">
      <t>ルイジ</t>
    </rPh>
    <rPh sb="355" eb="357">
      <t>ダンタイ</t>
    </rPh>
    <rPh sb="357" eb="359">
      <t>ヘイキン</t>
    </rPh>
    <rPh sb="362" eb="363">
      <t>オオ</t>
    </rPh>
    <rPh sb="365" eb="367">
      <t>シタマワ</t>
    </rPh>
    <rPh sb="372" eb="374">
      <t>テキセイ</t>
    </rPh>
    <rPh sb="375" eb="377">
      <t>リョウキン</t>
    </rPh>
    <rPh sb="377" eb="379">
      <t>カイテイ</t>
    </rPh>
    <rPh sb="383" eb="385">
      <t>ケントウ</t>
    </rPh>
    <rPh sb="386" eb="388">
      <t>ヒツヨウ</t>
    </rPh>
    <rPh sb="394" eb="396">
      <t>キュウスイ</t>
    </rPh>
    <rPh sb="396" eb="398">
      <t>ゲンカ</t>
    </rPh>
    <rPh sb="404" eb="406">
      <t>ルイジ</t>
    </rPh>
    <rPh sb="406" eb="408">
      <t>ダンタイ</t>
    </rPh>
    <rPh sb="408" eb="410">
      <t>ヘイキン</t>
    </rPh>
    <rPh sb="411" eb="412">
      <t>チカ</t>
    </rPh>
    <rPh sb="415" eb="417">
      <t>ゼンコク</t>
    </rPh>
    <rPh sb="417" eb="419">
      <t>ヘイキン</t>
    </rPh>
    <rPh sb="421" eb="423">
      <t>ヒカク</t>
    </rPh>
    <rPh sb="425" eb="426">
      <t>ヤク</t>
    </rPh>
    <rPh sb="427" eb="428">
      <t>バイ</t>
    </rPh>
    <rPh sb="428" eb="429">
      <t>タカ</t>
    </rPh>
    <rPh sb="431" eb="433">
      <t>ケイヒ</t>
    </rPh>
    <rPh sb="433" eb="435">
      <t>サクゲン</t>
    </rPh>
    <rPh sb="436" eb="437">
      <t>ト</t>
    </rPh>
    <rPh sb="438" eb="439">
      <t>ク</t>
    </rPh>
    <rPh sb="440" eb="442">
      <t>ヒツヨウ</t>
    </rPh>
    <rPh sb="448" eb="450">
      <t>シセツ</t>
    </rPh>
    <rPh sb="450" eb="453">
      <t>リヨウリツ</t>
    </rPh>
    <rPh sb="455" eb="457">
      <t>ゼンコク</t>
    </rPh>
    <rPh sb="457" eb="459">
      <t>ヘイキン</t>
    </rPh>
    <rPh sb="460" eb="462">
      <t>ルイジ</t>
    </rPh>
    <rPh sb="462" eb="464">
      <t>ダンタイ</t>
    </rPh>
    <rPh sb="464" eb="466">
      <t>ヘイキン</t>
    </rPh>
    <rPh sb="467" eb="469">
      <t>ヒカク</t>
    </rPh>
    <rPh sb="472" eb="473">
      <t>レイ</t>
    </rPh>
    <rPh sb="473" eb="474">
      <t>ワ</t>
    </rPh>
    <rPh sb="475" eb="477">
      <t>ネンド</t>
    </rPh>
    <rPh sb="479" eb="481">
      <t>シタマワ</t>
    </rPh>
    <rPh sb="489" eb="492">
      <t>コンネンド</t>
    </rPh>
    <rPh sb="494" eb="496">
      <t>ドウトウ</t>
    </rPh>
    <rPh sb="496" eb="498">
      <t>イジョウ</t>
    </rPh>
    <rPh sb="499" eb="501">
      <t>スイジュン</t>
    </rPh>
    <rPh sb="502" eb="503">
      <t>モド</t>
    </rPh>
    <rPh sb="510" eb="512">
      <t>ユウシュウ</t>
    </rPh>
    <rPh sb="512" eb="513">
      <t>リツ</t>
    </rPh>
    <rPh sb="515" eb="518">
      <t>コンネンド</t>
    </rPh>
    <rPh sb="519" eb="521">
      <t>ゼンコク</t>
    </rPh>
    <rPh sb="521" eb="523">
      <t>ヘイキン</t>
    </rPh>
    <rPh sb="525" eb="526">
      <t>ヒク</t>
    </rPh>
    <rPh sb="531" eb="533">
      <t>ルイジ</t>
    </rPh>
    <rPh sb="533" eb="535">
      <t>ダンタイ</t>
    </rPh>
    <rPh sb="535" eb="537">
      <t>ヘイキン</t>
    </rPh>
    <rPh sb="540" eb="541">
      <t>タカ</t>
    </rPh>
    <rPh sb="543" eb="545">
      <t>コンゴ</t>
    </rPh>
    <rPh sb="548" eb="550">
      <t>イッソウ</t>
    </rPh>
    <rPh sb="551" eb="553">
      <t>ユウシュウ</t>
    </rPh>
    <rPh sb="553" eb="554">
      <t>リツ</t>
    </rPh>
    <rPh sb="554" eb="556">
      <t>コウジョウ</t>
    </rPh>
    <rPh sb="557" eb="558">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</si>
</sst>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7.0000000000000007E-2</c:v>
                </c:pt>
                <c:pt idx="3">
                  <c:v>0</c:v>
                </c:pt>
                <c:pt idx="4">
                  <c:v>0</c:v>
                </c:pt>
              </c:numCache>
            </c:numRef>
          </c:val>
          <c:extLst>
            <c:ext xmlns:c16="http://schemas.microsoft.com/office/drawing/2014/chart" uri="{C3380CC4-5D6E-409C-BE32-E72D297353CC}">
              <c16:uniqueId val="{00000000-6692-4491-8073-93DB378EBF2F}"/>
            </c:ext>
          </c:extLst>
        </c:ser>
        <c:dLbls>
          <c:showLegendKey val="0"/>
          <c:showVal val="0"/>
          <c:showCatName val="0"/>
          <c:showSerName val="0"/>
          <c:showPercent val="0"/>
          <c:showBubbleSize val="0"/>
        </c:dLbls>
        <c:gapWidth val="150"/>
        <c:axId val="75691136"/>
        <c:axId val="7569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1.9</c:v>
                </c:pt>
                <c:pt idx="1">
                  <c:v>0.25</c:v>
                </c:pt>
                <c:pt idx="2">
                  <c:v>0.96</c:v>
                </c:pt>
                <c:pt idx="3">
                  <c:v>0.37</c:v>
                </c:pt>
                <c:pt idx="4">
                  <c:v>0.23</c:v>
                </c:pt>
              </c:numCache>
            </c:numRef>
          </c:val>
          <c:smooth val="0"/>
          <c:extLst>
            <c:ext xmlns:c16="http://schemas.microsoft.com/office/drawing/2014/chart" uri="{C3380CC4-5D6E-409C-BE32-E72D297353CC}">
              <c16:uniqueId val="{00000001-6692-4491-8073-93DB378EBF2F}"/>
            </c:ext>
          </c:extLst>
        </c:ser>
        <c:dLbls>
          <c:showLegendKey val="0"/>
          <c:showVal val="0"/>
          <c:showCatName val="0"/>
          <c:showSerName val="0"/>
          <c:showPercent val="0"/>
          <c:showBubbleSize val="0"/>
        </c:dLbls>
        <c:marker val="1"/>
        <c:smooth val="0"/>
        <c:axId val="75691136"/>
        <c:axId val="75693056"/>
      </c:lineChart>
      <c:dateAx>
        <c:axId val="75691136"/>
        <c:scaling>
          <c:orientation val="minMax"/>
        </c:scaling>
        <c:delete val="1"/>
        <c:axPos val="b"/>
        <c:numFmt formatCode="&quot;H&quot;yy" sourceLinked="1"/>
        <c:majorTickMark val="none"/>
        <c:minorTickMark val="none"/>
        <c:tickLblPos val="none"/>
        <c:crossAx val="75693056"/>
        <c:crosses val="autoZero"/>
        <c:auto val="1"/>
        <c:lblOffset val="100"/>
        <c:baseTimeUnit val="years"/>
      </c:dateAx>
      <c:valAx>
        <c:axId val="7569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9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52.9</c:v>
                </c:pt>
                <c:pt idx="1">
                  <c:v>53.44</c:v>
                </c:pt>
                <c:pt idx="2">
                  <c:v>54.68</c:v>
                </c:pt>
                <c:pt idx="3">
                  <c:v>47.5</c:v>
                </c:pt>
                <c:pt idx="4">
                  <c:v>57.09</c:v>
                </c:pt>
              </c:numCache>
            </c:numRef>
          </c:val>
          <c:extLst>
            <c:ext xmlns:c16="http://schemas.microsoft.com/office/drawing/2014/chart" uri="{C3380CC4-5D6E-409C-BE32-E72D297353CC}">
              <c16:uniqueId val="{00000000-DD16-41DF-B8F9-BB19E5E761AA}"/>
            </c:ext>
          </c:extLst>
        </c:ser>
        <c:dLbls>
          <c:showLegendKey val="0"/>
          <c:showVal val="0"/>
          <c:showCatName val="0"/>
          <c:showSerName val="0"/>
          <c:showPercent val="0"/>
          <c:showBubbleSize val="0"/>
        </c:dLbls>
        <c:gapWidth val="150"/>
        <c:axId val="78619776"/>
        <c:axId val="7862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45.25</c:v>
                </c:pt>
                <c:pt idx="1">
                  <c:v>49.65</c:v>
                </c:pt>
                <c:pt idx="2">
                  <c:v>51.52</c:v>
                </c:pt>
                <c:pt idx="3">
                  <c:v>48.75</c:v>
                </c:pt>
                <c:pt idx="4">
                  <c:v>50.95</c:v>
                </c:pt>
              </c:numCache>
            </c:numRef>
          </c:val>
          <c:smooth val="0"/>
          <c:extLst>
            <c:ext xmlns:c16="http://schemas.microsoft.com/office/drawing/2014/chart" uri="{C3380CC4-5D6E-409C-BE32-E72D297353CC}">
              <c16:uniqueId val="{00000001-DD16-41DF-B8F9-BB19E5E761AA}"/>
            </c:ext>
          </c:extLst>
        </c:ser>
        <c:dLbls>
          <c:showLegendKey val="0"/>
          <c:showVal val="0"/>
          <c:showCatName val="0"/>
          <c:showSerName val="0"/>
          <c:showPercent val="0"/>
          <c:showBubbleSize val="0"/>
        </c:dLbls>
        <c:marker val="1"/>
        <c:smooth val="0"/>
        <c:axId val="78619776"/>
        <c:axId val="78621696"/>
      </c:lineChart>
      <c:dateAx>
        <c:axId val="78619776"/>
        <c:scaling>
          <c:orientation val="minMax"/>
        </c:scaling>
        <c:delete val="1"/>
        <c:axPos val="b"/>
        <c:numFmt formatCode="&quot;H&quot;yy" sourceLinked="1"/>
        <c:majorTickMark val="none"/>
        <c:minorTickMark val="none"/>
        <c:tickLblPos val="none"/>
        <c:crossAx val="78621696"/>
        <c:crosses val="autoZero"/>
        <c:auto val="1"/>
        <c:lblOffset val="100"/>
        <c:baseTimeUnit val="years"/>
      </c:dateAx>
      <c:valAx>
        <c:axId val="786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77.88</c:v>
                </c:pt>
                <c:pt idx="1">
                  <c:v>75.069999999999993</c:v>
                </c:pt>
                <c:pt idx="2">
                  <c:v>71.650000000000006</c:v>
                </c:pt>
                <c:pt idx="3">
                  <c:v>81.19</c:v>
                </c:pt>
                <c:pt idx="4">
                  <c:v>67.09</c:v>
                </c:pt>
              </c:numCache>
            </c:numRef>
          </c:val>
          <c:extLst>
            <c:ext xmlns:c16="http://schemas.microsoft.com/office/drawing/2014/chart" uri="{C3380CC4-5D6E-409C-BE32-E72D297353CC}">
              <c16:uniqueId val="{00000000-3683-4F58-8D64-06F85AAFCE23}"/>
            </c:ext>
          </c:extLst>
        </c:ser>
        <c:dLbls>
          <c:showLegendKey val="0"/>
          <c:showVal val="0"/>
          <c:showCatName val="0"/>
          <c:showSerName val="0"/>
          <c:showPercent val="0"/>
          <c:showBubbleSize val="0"/>
        </c:dLbls>
        <c:gapWidth val="150"/>
        <c:axId val="78349824"/>
        <c:axId val="7835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66.62</c:v>
                </c:pt>
                <c:pt idx="1">
                  <c:v>64.03</c:v>
                </c:pt>
                <c:pt idx="2">
                  <c:v>61.29</c:v>
                </c:pt>
                <c:pt idx="3">
                  <c:v>60.88</c:v>
                </c:pt>
                <c:pt idx="4">
                  <c:v>61</c:v>
                </c:pt>
              </c:numCache>
            </c:numRef>
          </c:val>
          <c:smooth val="0"/>
          <c:extLst>
            <c:ext xmlns:c16="http://schemas.microsoft.com/office/drawing/2014/chart" uri="{C3380CC4-5D6E-409C-BE32-E72D297353CC}">
              <c16:uniqueId val="{00000001-3683-4F58-8D64-06F85AAFCE23}"/>
            </c:ext>
          </c:extLst>
        </c:ser>
        <c:dLbls>
          <c:showLegendKey val="0"/>
          <c:showVal val="0"/>
          <c:showCatName val="0"/>
          <c:showSerName val="0"/>
          <c:showPercent val="0"/>
          <c:showBubbleSize val="0"/>
        </c:dLbls>
        <c:marker val="1"/>
        <c:smooth val="0"/>
        <c:axId val="78349824"/>
        <c:axId val="78351744"/>
      </c:lineChart>
      <c:dateAx>
        <c:axId val="78349824"/>
        <c:scaling>
          <c:orientation val="minMax"/>
        </c:scaling>
        <c:delete val="1"/>
        <c:axPos val="b"/>
        <c:numFmt formatCode="&quot;H&quot;yy" sourceLinked="1"/>
        <c:majorTickMark val="none"/>
        <c:minorTickMark val="none"/>
        <c:tickLblPos val="none"/>
        <c:crossAx val="78351744"/>
        <c:crosses val="autoZero"/>
        <c:auto val="1"/>
        <c:lblOffset val="100"/>
        <c:baseTimeUnit val="years"/>
      </c:dateAx>
      <c:valAx>
        <c:axId val="783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67.16</c:v>
                </c:pt>
                <c:pt idx="1">
                  <c:v>54.97</c:v>
                </c:pt>
                <c:pt idx="2">
                  <c:v>61.33</c:v>
                </c:pt>
                <c:pt idx="3">
                  <c:v>57.97</c:v>
                </c:pt>
                <c:pt idx="4">
                  <c:v>51.13</c:v>
                </c:pt>
              </c:numCache>
            </c:numRef>
          </c:val>
          <c:extLst>
            <c:ext xmlns:c16="http://schemas.microsoft.com/office/drawing/2014/chart" uri="{C3380CC4-5D6E-409C-BE32-E72D297353CC}">
              <c16:uniqueId val="{00000000-FF05-4B5B-B9D4-B96B0331D3A9}"/>
            </c:ext>
          </c:extLst>
        </c:ser>
        <c:dLbls>
          <c:showLegendKey val="0"/>
          <c:showVal val="0"/>
          <c:showCatName val="0"/>
          <c:showSerName val="0"/>
          <c:showPercent val="0"/>
          <c:showBubbleSize val="0"/>
        </c:dLbls>
        <c:gapWidth val="150"/>
        <c:axId val="75273728"/>
        <c:axId val="7527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87.94</c:v>
                </c:pt>
                <c:pt idx="1">
                  <c:v>88.54</c:v>
                </c:pt>
                <c:pt idx="2">
                  <c:v>97.61</c:v>
                </c:pt>
                <c:pt idx="3">
                  <c:v>98.78</c:v>
                </c:pt>
                <c:pt idx="4">
                  <c:v>101.23</c:v>
                </c:pt>
              </c:numCache>
            </c:numRef>
          </c:val>
          <c:smooth val="0"/>
          <c:extLst>
            <c:ext xmlns:c16="http://schemas.microsoft.com/office/drawing/2014/chart" uri="{C3380CC4-5D6E-409C-BE32-E72D297353CC}">
              <c16:uniqueId val="{00000001-FF05-4B5B-B9D4-B96B0331D3A9}"/>
            </c:ext>
          </c:extLst>
        </c:ser>
        <c:dLbls>
          <c:showLegendKey val="0"/>
          <c:showVal val="0"/>
          <c:showCatName val="0"/>
          <c:showSerName val="0"/>
          <c:showPercent val="0"/>
          <c:showBubbleSize val="0"/>
        </c:dLbls>
        <c:marker val="1"/>
        <c:smooth val="0"/>
        <c:axId val="75273728"/>
        <c:axId val="75275648"/>
      </c:lineChart>
      <c:dateAx>
        <c:axId val="75273728"/>
        <c:scaling>
          <c:orientation val="minMax"/>
        </c:scaling>
        <c:delete val="1"/>
        <c:axPos val="b"/>
        <c:numFmt formatCode="&quot;H&quot;yy" sourceLinked="1"/>
        <c:majorTickMark val="none"/>
        <c:minorTickMark val="none"/>
        <c:tickLblPos val="none"/>
        <c:crossAx val="75275648"/>
        <c:crosses val="autoZero"/>
        <c:auto val="1"/>
        <c:lblOffset val="100"/>
        <c:baseTimeUnit val="years"/>
      </c:dateAx>
      <c:valAx>
        <c:axId val="75275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2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4.3099999999999996</c:v>
                </c:pt>
                <c:pt idx="1">
                  <c:v>9.8000000000000007</c:v>
                </c:pt>
                <c:pt idx="2">
                  <c:v>13.92</c:v>
                </c:pt>
                <c:pt idx="3">
                  <c:v>16.440000000000001</c:v>
                </c:pt>
                <c:pt idx="4">
                  <c:v>20.57</c:v>
                </c:pt>
              </c:numCache>
            </c:numRef>
          </c:val>
          <c:extLst>
            <c:ext xmlns:c16="http://schemas.microsoft.com/office/drawing/2014/chart" uri="{C3380CC4-5D6E-409C-BE32-E72D297353CC}">
              <c16:uniqueId val="{00000000-647A-47F7-A198-F5EA1C561A7A}"/>
            </c:ext>
          </c:extLst>
        </c:ser>
        <c:dLbls>
          <c:showLegendKey val="0"/>
          <c:showVal val="0"/>
          <c:showCatName val="0"/>
          <c:showSerName val="0"/>
          <c:showPercent val="0"/>
          <c:showBubbleSize val="0"/>
        </c:dLbls>
        <c:gapWidth val="150"/>
        <c:axId val="75458432"/>
        <c:axId val="7546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20.75</c:v>
                </c:pt>
                <c:pt idx="1">
                  <c:v>29.03</c:v>
                </c:pt>
                <c:pt idx="2">
                  <c:v>24.16</c:v>
                </c:pt>
                <c:pt idx="3">
                  <c:v>29.81</c:v>
                </c:pt>
                <c:pt idx="4">
                  <c:v>30.82</c:v>
                </c:pt>
              </c:numCache>
            </c:numRef>
          </c:val>
          <c:smooth val="0"/>
          <c:extLst>
            <c:ext xmlns:c16="http://schemas.microsoft.com/office/drawing/2014/chart" uri="{C3380CC4-5D6E-409C-BE32-E72D297353CC}">
              <c16:uniqueId val="{00000001-647A-47F7-A198-F5EA1C561A7A}"/>
            </c:ext>
          </c:extLst>
        </c:ser>
        <c:dLbls>
          <c:showLegendKey val="0"/>
          <c:showVal val="0"/>
          <c:showCatName val="0"/>
          <c:showSerName val="0"/>
          <c:showPercent val="0"/>
          <c:showBubbleSize val="0"/>
        </c:dLbls>
        <c:marker val="1"/>
        <c:smooth val="0"/>
        <c:axId val="75458432"/>
        <c:axId val="75464704"/>
      </c:lineChart>
      <c:dateAx>
        <c:axId val="75458432"/>
        <c:scaling>
          <c:orientation val="minMax"/>
        </c:scaling>
        <c:delete val="1"/>
        <c:axPos val="b"/>
        <c:numFmt formatCode="&quot;H&quot;yy" sourceLinked="1"/>
        <c:majorTickMark val="none"/>
        <c:minorTickMark val="none"/>
        <c:tickLblPos val="none"/>
        <c:crossAx val="75464704"/>
        <c:crosses val="autoZero"/>
        <c:auto val="1"/>
        <c:lblOffset val="100"/>
        <c:baseTimeUnit val="years"/>
      </c:dateAx>
      <c:valAx>
        <c:axId val="75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17-4B82-BEF5-D7B2AE25412C}"/>
            </c:ext>
          </c:extLst>
        </c:ser>
        <c:dLbls>
          <c:showLegendKey val="0"/>
          <c:showVal val="0"/>
          <c:showCatName val="0"/>
          <c:showSerName val="0"/>
          <c:showPercent val="0"/>
          <c:showBubbleSize val="0"/>
        </c:dLbls>
        <c:gapWidth val="150"/>
        <c:axId val="76486912"/>
        <c:axId val="7648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6.21</c:v>
                </c:pt>
                <c:pt idx="1">
                  <c:v>11.18</c:v>
                </c:pt>
                <c:pt idx="2">
                  <c:v>18.829999999999998</c:v>
                </c:pt>
                <c:pt idx="3">
                  <c:v>18.05</c:v>
                </c:pt>
                <c:pt idx="4">
                  <c:v>14.28</c:v>
                </c:pt>
              </c:numCache>
            </c:numRef>
          </c:val>
          <c:smooth val="0"/>
          <c:extLst>
            <c:ext xmlns:c16="http://schemas.microsoft.com/office/drawing/2014/chart" uri="{C3380CC4-5D6E-409C-BE32-E72D297353CC}">
              <c16:uniqueId val="{00000001-7B17-4B82-BEF5-D7B2AE25412C}"/>
            </c:ext>
          </c:extLst>
        </c:ser>
        <c:dLbls>
          <c:showLegendKey val="0"/>
          <c:showVal val="0"/>
          <c:showCatName val="0"/>
          <c:showSerName val="0"/>
          <c:showPercent val="0"/>
          <c:showBubbleSize val="0"/>
        </c:dLbls>
        <c:marker val="1"/>
        <c:smooth val="0"/>
        <c:axId val="76486912"/>
        <c:axId val="76489088"/>
      </c:lineChart>
      <c:dateAx>
        <c:axId val="76486912"/>
        <c:scaling>
          <c:orientation val="minMax"/>
        </c:scaling>
        <c:delete val="1"/>
        <c:axPos val="b"/>
        <c:numFmt formatCode="&quot;H&quot;yy" sourceLinked="1"/>
        <c:majorTickMark val="none"/>
        <c:minorTickMark val="none"/>
        <c:tickLblPos val="none"/>
        <c:crossAx val="76489088"/>
        <c:crosses val="autoZero"/>
        <c:auto val="1"/>
        <c:lblOffset val="100"/>
        <c:baseTimeUnit val="years"/>
      </c:dateAx>
      <c:valAx>
        <c:axId val="7648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4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157.59</c:v>
                </c:pt>
                <c:pt idx="1">
                  <c:v>431.35</c:v>
                </c:pt>
                <c:pt idx="2">
                  <c:v>668.12</c:v>
                </c:pt>
                <c:pt idx="3">
                  <c:v>874.17</c:v>
                </c:pt>
                <c:pt idx="4">
                  <c:v>1229.78</c:v>
                </c:pt>
              </c:numCache>
            </c:numRef>
          </c:val>
          <c:extLst>
            <c:ext xmlns:c16="http://schemas.microsoft.com/office/drawing/2014/chart" uri="{C3380CC4-5D6E-409C-BE32-E72D297353CC}">
              <c16:uniqueId val="{00000000-8A6D-4ECE-BB39-BC475C745630}"/>
            </c:ext>
          </c:extLst>
        </c:ser>
        <c:dLbls>
          <c:showLegendKey val="0"/>
          <c:showVal val="0"/>
          <c:showCatName val="0"/>
          <c:showSerName val="0"/>
          <c:showPercent val="0"/>
          <c:showBubbleSize val="0"/>
        </c:dLbls>
        <c:gapWidth val="150"/>
        <c:axId val="76528640"/>
        <c:axId val="765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184.71</c:v>
                </c:pt>
                <c:pt idx="1">
                  <c:v>163.30000000000001</c:v>
                </c:pt>
                <c:pt idx="2">
                  <c:v>143.65</c:v>
                </c:pt>
                <c:pt idx="3">
                  <c:v>155.82</c:v>
                </c:pt>
                <c:pt idx="4">
                  <c:v>155.18</c:v>
                </c:pt>
              </c:numCache>
            </c:numRef>
          </c:val>
          <c:smooth val="0"/>
          <c:extLst>
            <c:ext xmlns:c16="http://schemas.microsoft.com/office/drawing/2014/chart" uri="{C3380CC4-5D6E-409C-BE32-E72D297353CC}">
              <c16:uniqueId val="{00000001-8A6D-4ECE-BB39-BC475C745630}"/>
            </c:ext>
          </c:extLst>
        </c:ser>
        <c:dLbls>
          <c:showLegendKey val="0"/>
          <c:showVal val="0"/>
          <c:showCatName val="0"/>
          <c:showSerName val="0"/>
          <c:showPercent val="0"/>
          <c:showBubbleSize val="0"/>
        </c:dLbls>
        <c:marker val="1"/>
        <c:smooth val="0"/>
        <c:axId val="76528640"/>
        <c:axId val="76539008"/>
      </c:lineChart>
      <c:dateAx>
        <c:axId val="76528640"/>
        <c:scaling>
          <c:orientation val="minMax"/>
        </c:scaling>
        <c:delete val="1"/>
        <c:axPos val="b"/>
        <c:numFmt formatCode="&quot;H&quot;yy" sourceLinked="1"/>
        <c:majorTickMark val="none"/>
        <c:minorTickMark val="none"/>
        <c:tickLblPos val="none"/>
        <c:crossAx val="76539008"/>
        <c:crosses val="autoZero"/>
        <c:auto val="1"/>
        <c:lblOffset val="100"/>
        <c:baseTimeUnit val="years"/>
      </c:dateAx>
      <c:valAx>
        <c:axId val="7653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5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20.16</c:v>
                </c:pt>
                <c:pt idx="1">
                  <c:v>48.66</c:v>
                </c:pt>
                <c:pt idx="2">
                  <c:v>23</c:v>
                </c:pt>
                <c:pt idx="3">
                  <c:v>37.78</c:v>
                </c:pt>
                <c:pt idx="4">
                  <c:v>23.33</c:v>
                </c:pt>
              </c:numCache>
            </c:numRef>
          </c:val>
          <c:extLst>
            <c:ext xmlns:c16="http://schemas.microsoft.com/office/drawing/2014/chart" uri="{C3380CC4-5D6E-409C-BE32-E72D297353CC}">
              <c16:uniqueId val="{00000000-01EB-42D9-8589-30E75757D9DC}"/>
            </c:ext>
          </c:extLst>
        </c:ser>
        <c:dLbls>
          <c:showLegendKey val="0"/>
          <c:showVal val="0"/>
          <c:showCatName val="0"/>
          <c:showSerName val="0"/>
          <c:showPercent val="0"/>
          <c:showBubbleSize val="0"/>
        </c:dLbls>
        <c:gapWidth val="150"/>
        <c:axId val="77088256"/>
        <c:axId val="770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97.88</c:v>
                </c:pt>
                <c:pt idx="1">
                  <c:v>86.33</c:v>
                </c:pt>
                <c:pt idx="2">
                  <c:v>94.01</c:v>
                </c:pt>
                <c:pt idx="3">
                  <c:v>111.08</c:v>
                </c:pt>
                <c:pt idx="4">
                  <c:v>118.28</c:v>
                </c:pt>
              </c:numCache>
            </c:numRef>
          </c:val>
          <c:smooth val="0"/>
          <c:extLst>
            <c:ext xmlns:c16="http://schemas.microsoft.com/office/drawing/2014/chart" uri="{C3380CC4-5D6E-409C-BE32-E72D297353CC}">
              <c16:uniqueId val="{00000001-01EB-42D9-8589-30E75757D9DC}"/>
            </c:ext>
          </c:extLst>
        </c:ser>
        <c:dLbls>
          <c:showLegendKey val="0"/>
          <c:showVal val="0"/>
          <c:showCatName val="0"/>
          <c:showSerName val="0"/>
          <c:showPercent val="0"/>
          <c:showBubbleSize val="0"/>
        </c:dLbls>
        <c:marker val="1"/>
        <c:smooth val="0"/>
        <c:axId val="77088256"/>
        <c:axId val="77090176"/>
      </c:lineChart>
      <c:dateAx>
        <c:axId val="77088256"/>
        <c:scaling>
          <c:orientation val="minMax"/>
        </c:scaling>
        <c:delete val="1"/>
        <c:axPos val="b"/>
        <c:numFmt formatCode="&quot;H&quot;yy" sourceLinked="1"/>
        <c:majorTickMark val="none"/>
        <c:minorTickMark val="none"/>
        <c:tickLblPos val="none"/>
        <c:crossAx val="77090176"/>
        <c:crosses val="autoZero"/>
        <c:auto val="1"/>
        <c:lblOffset val="100"/>
        <c:baseTimeUnit val="years"/>
      </c:dateAx>
      <c:valAx>
        <c:axId val="7709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0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3232.26</c:v>
                </c:pt>
                <c:pt idx="1">
                  <c:v>3311.37</c:v>
                </c:pt>
                <c:pt idx="2">
                  <c:v>3444.97</c:v>
                </c:pt>
                <c:pt idx="3">
                  <c:v>3736.37</c:v>
                </c:pt>
                <c:pt idx="4">
                  <c:v>3676.08</c:v>
                </c:pt>
              </c:numCache>
            </c:numRef>
          </c:val>
          <c:extLst>
            <c:ext xmlns:c16="http://schemas.microsoft.com/office/drawing/2014/chart" uri="{C3380CC4-5D6E-409C-BE32-E72D297353CC}">
              <c16:uniqueId val="{00000000-DDF3-4B6D-8AEB-F00D79625C52}"/>
            </c:ext>
          </c:extLst>
        </c:ser>
        <c:dLbls>
          <c:showLegendKey val="0"/>
          <c:showVal val="0"/>
          <c:showCatName val="0"/>
          <c:showSerName val="0"/>
          <c:showPercent val="0"/>
          <c:showBubbleSize val="0"/>
        </c:dLbls>
        <c:gapWidth val="150"/>
        <c:axId val="77141888"/>
        <c:axId val="7714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1037.24</c:v>
                </c:pt>
                <c:pt idx="1">
                  <c:v>1077.8499999999999</c:v>
                </c:pt>
                <c:pt idx="2">
                  <c:v>1421.84</c:v>
                </c:pt>
                <c:pt idx="3">
                  <c:v>1596.62</c:v>
                </c:pt>
                <c:pt idx="4">
                  <c:v>1456.79</c:v>
                </c:pt>
              </c:numCache>
            </c:numRef>
          </c:val>
          <c:smooth val="0"/>
          <c:extLst>
            <c:ext xmlns:c16="http://schemas.microsoft.com/office/drawing/2014/chart" uri="{C3380CC4-5D6E-409C-BE32-E72D297353CC}">
              <c16:uniqueId val="{00000001-DDF3-4B6D-8AEB-F00D79625C52}"/>
            </c:ext>
          </c:extLst>
        </c:ser>
        <c:dLbls>
          <c:showLegendKey val="0"/>
          <c:showVal val="0"/>
          <c:showCatName val="0"/>
          <c:showSerName val="0"/>
          <c:showPercent val="0"/>
          <c:showBubbleSize val="0"/>
        </c:dLbls>
        <c:marker val="1"/>
        <c:smooth val="0"/>
        <c:axId val="77141888"/>
        <c:axId val="77148160"/>
      </c:lineChart>
      <c:dateAx>
        <c:axId val="77141888"/>
        <c:scaling>
          <c:orientation val="minMax"/>
        </c:scaling>
        <c:delete val="1"/>
        <c:axPos val="b"/>
        <c:numFmt formatCode="&quot;H&quot;yy" sourceLinked="1"/>
        <c:majorTickMark val="none"/>
        <c:minorTickMark val="none"/>
        <c:tickLblPos val="none"/>
        <c:crossAx val="77148160"/>
        <c:crosses val="autoZero"/>
        <c:auto val="1"/>
        <c:lblOffset val="100"/>
        <c:baseTimeUnit val="years"/>
      </c:dateAx>
      <c:valAx>
        <c:axId val="77148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1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25.94</c:v>
                </c:pt>
                <c:pt idx="1">
                  <c:v>23.23</c:v>
                </c:pt>
                <c:pt idx="2">
                  <c:v>22.54</c:v>
                </c:pt>
                <c:pt idx="3">
                  <c:v>23.06</c:v>
                </c:pt>
                <c:pt idx="4">
                  <c:v>19.809999999999999</c:v>
                </c:pt>
              </c:numCache>
            </c:numRef>
          </c:val>
          <c:extLst>
            <c:ext xmlns:c16="http://schemas.microsoft.com/office/drawing/2014/chart" uri="{C3380CC4-5D6E-409C-BE32-E72D297353CC}">
              <c16:uniqueId val="{00000000-B7EE-4DB9-969C-876B1C56E7A9}"/>
            </c:ext>
          </c:extLst>
        </c:ser>
        <c:dLbls>
          <c:showLegendKey val="0"/>
          <c:showVal val="0"/>
          <c:showCatName val="0"/>
          <c:showSerName val="0"/>
          <c:showPercent val="0"/>
          <c:showBubbleSize val="0"/>
        </c:dLbls>
        <c:gapWidth val="150"/>
        <c:axId val="77170944"/>
        <c:axId val="7718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47.14</c:v>
                </c:pt>
                <c:pt idx="1">
                  <c:v>46.51</c:v>
                </c:pt>
                <c:pt idx="2">
                  <c:v>35.72</c:v>
                </c:pt>
                <c:pt idx="3">
                  <c:v>33.659999999999997</c:v>
                </c:pt>
                <c:pt idx="4">
                  <c:v>35.33</c:v>
                </c:pt>
              </c:numCache>
            </c:numRef>
          </c:val>
          <c:smooth val="0"/>
          <c:extLst>
            <c:ext xmlns:c16="http://schemas.microsoft.com/office/drawing/2014/chart" uri="{C3380CC4-5D6E-409C-BE32-E72D297353CC}">
              <c16:uniqueId val="{00000001-B7EE-4DB9-969C-876B1C56E7A9}"/>
            </c:ext>
          </c:extLst>
        </c:ser>
        <c:dLbls>
          <c:showLegendKey val="0"/>
          <c:showVal val="0"/>
          <c:showCatName val="0"/>
          <c:showSerName val="0"/>
          <c:showPercent val="0"/>
          <c:showBubbleSize val="0"/>
        </c:dLbls>
        <c:marker val="1"/>
        <c:smooth val="0"/>
        <c:axId val="77170944"/>
        <c:axId val="77189504"/>
      </c:lineChart>
      <c:dateAx>
        <c:axId val="77170944"/>
        <c:scaling>
          <c:orientation val="minMax"/>
        </c:scaling>
        <c:delete val="1"/>
        <c:axPos val="b"/>
        <c:numFmt formatCode="&quot;H&quot;yy" sourceLinked="1"/>
        <c:majorTickMark val="none"/>
        <c:minorTickMark val="none"/>
        <c:tickLblPos val="none"/>
        <c:crossAx val="77189504"/>
        <c:crosses val="autoZero"/>
        <c:auto val="1"/>
        <c:lblOffset val="100"/>
        <c:baseTimeUnit val="years"/>
      </c:dateAx>
      <c:valAx>
        <c:axId val="7718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1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529.92999999999995</c:v>
                </c:pt>
                <c:pt idx="1">
                  <c:v>594.51</c:v>
                </c:pt>
                <c:pt idx="2">
                  <c:v>565.51</c:v>
                </c:pt>
                <c:pt idx="3">
                  <c:v>599.46</c:v>
                </c:pt>
                <c:pt idx="4">
                  <c:v>658.46</c:v>
                </c:pt>
              </c:numCache>
            </c:numRef>
          </c:val>
          <c:extLst>
            <c:ext xmlns:c16="http://schemas.microsoft.com/office/drawing/2014/chart" uri="{C3380CC4-5D6E-409C-BE32-E72D297353CC}">
              <c16:uniqueId val="{00000000-C910-481A-BE03-FC8B85611BCA}"/>
            </c:ext>
          </c:extLst>
        </c:ser>
        <c:dLbls>
          <c:showLegendKey val="0"/>
          <c:showVal val="0"/>
          <c:showCatName val="0"/>
          <c:showSerName val="0"/>
          <c:showPercent val="0"/>
          <c:showBubbleSize val="0"/>
        </c:dLbls>
        <c:gapWidth val="150"/>
        <c:axId val="78590720"/>
        <c:axId val="7859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495.71</c:v>
                </c:pt>
                <c:pt idx="1">
                  <c:v>481.17</c:v>
                </c:pt>
                <c:pt idx="2">
                  <c:v>471.3</c:v>
                </c:pt>
                <c:pt idx="3">
                  <c:v>506.68</c:v>
                </c:pt>
                <c:pt idx="4">
                  <c:v>491.45</c:v>
                </c:pt>
              </c:numCache>
            </c:numRef>
          </c:val>
          <c:smooth val="0"/>
          <c:extLst>
            <c:ext xmlns:c16="http://schemas.microsoft.com/office/drawing/2014/chart" uri="{C3380CC4-5D6E-409C-BE32-E72D297353CC}">
              <c16:uniqueId val="{00000001-C910-481A-BE03-FC8B85611BCA}"/>
            </c:ext>
          </c:extLst>
        </c:ser>
        <c:dLbls>
          <c:showLegendKey val="0"/>
          <c:showVal val="0"/>
          <c:showCatName val="0"/>
          <c:showSerName val="0"/>
          <c:showPercent val="0"/>
          <c:showBubbleSize val="0"/>
        </c:dLbls>
        <c:marker val="1"/>
        <c:smooth val="0"/>
        <c:axId val="78590720"/>
        <c:axId val="78592640"/>
      </c:lineChart>
      <c:dateAx>
        <c:axId val="78590720"/>
        <c:scaling>
          <c:orientation val="minMax"/>
        </c:scaling>
        <c:delete val="1"/>
        <c:axPos val="b"/>
        <c:numFmt formatCode="&quot;H&quot;yy" sourceLinked="1"/>
        <c:majorTickMark val="none"/>
        <c:minorTickMark val="none"/>
        <c:tickLblPos val="none"/>
        <c:crossAx val="78592640"/>
        <c:crosses val="autoZero"/>
        <c:auto val="1"/>
        <c:lblOffset val="100"/>
        <c:baseTimeUnit val="years"/>
      </c:dateAx>
      <c:valAx>
        <c:axId val="7859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4"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新宮市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26924</v>
      </c>
      <c r="AM8" s="45"/>
      <c r="AN8" s="45"/>
      <c r="AO8" s="45"/>
      <c r="AP8" s="45"/>
      <c r="AQ8" s="45"/>
      <c r="AR8" s="45"/>
      <c r="AS8" s="45"/>
      <c r="AT8" s="46">
        <f>データ!$S$6</f>
        <v>255.23</v>
      </c>
      <c r="AU8" s="47"/>
      <c r="AV8" s="47"/>
      <c r="AW8" s="47"/>
      <c r="AX8" s="47"/>
      <c r="AY8" s="47"/>
      <c r="AZ8" s="47"/>
      <c r="BA8" s="47"/>
      <c r="BB8" s="48">
        <f>データ!$T$6</f>
        <v>105.49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46.22</v>
      </c>
      <c r="J10" s="47"/>
      <c r="K10" s="47"/>
      <c r="L10" s="47"/>
      <c r="M10" s="47"/>
      <c r="N10" s="47"/>
      <c r="O10" s="81"/>
      <c r="P10" s="48">
        <f>データ!$P$6</f>
        <v>4.12</v>
      </c>
      <c r="Q10" s="48"/>
      <c r="R10" s="48"/>
      <c r="S10" s="48"/>
      <c r="T10" s="48"/>
      <c r="U10" s="48"/>
      <c r="V10" s="48"/>
      <c r="W10" s="45">
        <f>データ!$Q$6</f>
        <v>2002</v>
      </c>
      <c r="X10" s="45"/>
      <c r="Y10" s="45"/>
      <c r="Z10" s="45"/>
      <c r="AA10" s="45"/>
      <c r="AB10" s="45"/>
      <c r="AC10" s="45"/>
      <c r="AD10" s="2"/>
      <c r="AE10" s="2"/>
      <c r="AF10" s="2"/>
      <c r="AG10" s="2"/>
      <c r="AH10" s="2"/>
      <c r="AI10" s="2"/>
      <c r="AJ10" s="2"/>
      <c r="AK10" s="2"/>
      <c r="AL10" s="45">
        <f>データ!$U$6</f>
        <v>1095</v>
      </c>
      <c r="AM10" s="45"/>
      <c r="AN10" s="45"/>
      <c r="AO10" s="45"/>
      <c r="AP10" s="45"/>
      <c r="AQ10" s="45"/>
      <c r="AR10" s="45"/>
      <c r="AS10" s="45"/>
      <c r="AT10" s="46">
        <f>データ!$V$6</f>
        <v>76.13</v>
      </c>
      <c r="AU10" s="47"/>
      <c r="AV10" s="47"/>
      <c r="AW10" s="47"/>
      <c r="AX10" s="47"/>
      <c r="AY10" s="47"/>
      <c r="AZ10" s="47"/>
      <c r="BA10" s="47"/>
      <c r="BB10" s="48">
        <f>データ!$W$6</f>
        <v>14.38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uIVirGXo6Ux4nbZyx98ZAN3uInILpZ47U1Z5rfJ1AFGSC6dufOkFoFI1MjAt22Iz1pasTlX24PhW0pM0kgjZUg==" saltValue="/rDB1mo6VUFUVE1tEktOR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302074</v>
      </c>
      <c r="D6" s="20">
        <f t="shared" si="3"/>
        <v>46</v>
      </c>
      <c r="E6" s="20">
        <f t="shared" si="3"/>
        <v>1</v>
      </c>
      <c r="F6" s="20">
        <f t="shared" si="3"/>
        <v>0</v>
      </c>
      <c r="G6" s="20">
        <f t="shared" si="3"/>
        <v>5</v>
      </c>
      <c r="H6" s="20" t="str">
        <f t="shared" si="3"/>
        <v>和歌山県　新宮市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46.22</v>
      </c>
      <c r="P6" s="21">
        <f t="shared" si="3"/>
        <v>4.12</v>
      </c>
      <c r="Q6" s="21">
        <f t="shared" si="3"/>
        <v>2002</v>
      </c>
      <c r="R6" s="21">
        <f t="shared" si="3"/>
        <v>26924</v>
      </c>
      <c r="S6" s="21">
        <f t="shared" si="3"/>
        <v>255.23</v>
      </c>
      <c r="T6" s="21">
        <f t="shared" si="3"/>
        <v>105.49</v>
      </c>
      <c r="U6" s="21">
        <f t="shared" si="3"/>
        <v>1095</v>
      </c>
      <c r="V6" s="21">
        <f t="shared" si="3"/>
        <v>76.13</v>
      </c>
      <c r="W6" s="21">
        <f t="shared" si="3"/>
        <v>14.38</v>
      </c>
      <c r="X6" s="22">
        <f>IF(X7="",NA(),X7)</f>
        <v>67.16</v>
      </c>
      <c r="Y6" s="22">
        <f t="shared" ref="Y6:AG6" si="4">IF(Y7="",NA(),Y7)</f>
        <v>54.97</v>
      </c>
      <c r="Z6" s="22">
        <f t="shared" si="4"/>
        <v>61.33</v>
      </c>
      <c r="AA6" s="22">
        <f t="shared" si="4"/>
        <v>57.97</v>
      </c>
      <c r="AB6" s="22">
        <f t="shared" si="4"/>
        <v>51.13</v>
      </c>
      <c r="AC6" s="22">
        <f t="shared" si="4"/>
        <v>87.94</v>
      </c>
      <c r="AD6" s="22">
        <f t="shared" si="4"/>
        <v>88.54</v>
      </c>
      <c r="AE6" s="22">
        <f t="shared" si="4"/>
        <v>97.61</v>
      </c>
      <c r="AF6" s="22">
        <f t="shared" si="4"/>
        <v>98.78</v>
      </c>
      <c r="AG6" s="22">
        <f t="shared" si="4"/>
        <v>101.23</v>
      </c>
      <c r="AH6" s="21" t="str">
        <f>IF(AH7="","",IF(AH7="-","【-】","【"&amp;SUBSTITUTE(TEXT(AH7,"#,##0.00"),"-","△")&amp;"】"))</f>
        <v>【104.96】</v>
      </c>
      <c r="AI6" s="22">
        <f>IF(AI7="",NA(),AI7)</f>
        <v>157.59</v>
      </c>
      <c r="AJ6" s="22">
        <f t="shared" ref="AJ6:AR6" si="5">IF(AJ7="",NA(),AJ7)</f>
        <v>431.35</v>
      </c>
      <c r="AK6" s="22">
        <f t="shared" si="5"/>
        <v>668.12</v>
      </c>
      <c r="AL6" s="22">
        <f t="shared" si="5"/>
        <v>874.17</v>
      </c>
      <c r="AM6" s="22">
        <f t="shared" si="5"/>
        <v>1229.78</v>
      </c>
      <c r="AN6" s="22">
        <f t="shared" si="5"/>
        <v>184.71</v>
      </c>
      <c r="AO6" s="22">
        <f t="shared" si="5"/>
        <v>163.30000000000001</v>
      </c>
      <c r="AP6" s="22">
        <f t="shared" si="5"/>
        <v>143.65</v>
      </c>
      <c r="AQ6" s="22">
        <f t="shared" si="5"/>
        <v>155.82</v>
      </c>
      <c r="AR6" s="22">
        <f t="shared" si="5"/>
        <v>155.18</v>
      </c>
      <c r="AS6" s="21" t="str">
        <f>IF(AS7="","",IF(AS7="-","【-】","【"&amp;SUBSTITUTE(TEXT(AS7,"#,##0.00"),"-","△")&amp;"】"))</f>
        <v>【30.67】</v>
      </c>
      <c r="AT6" s="22">
        <f>IF(AT7="",NA(),AT7)</f>
        <v>20.16</v>
      </c>
      <c r="AU6" s="22">
        <f t="shared" ref="AU6:BC6" si="6">IF(AU7="",NA(),AU7)</f>
        <v>48.66</v>
      </c>
      <c r="AV6" s="22">
        <f t="shared" si="6"/>
        <v>23</v>
      </c>
      <c r="AW6" s="22">
        <f t="shared" si="6"/>
        <v>37.78</v>
      </c>
      <c r="AX6" s="22">
        <f t="shared" si="6"/>
        <v>23.33</v>
      </c>
      <c r="AY6" s="22">
        <f t="shared" si="6"/>
        <v>97.88</v>
      </c>
      <c r="AZ6" s="22">
        <f t="shared" si="6"/>
        <v>86.33</v>
      </c>
      <c r="BA6" s="22">
        <f t="shared" si="6"/>
        <v>94.01</v>
      </c>
      <c r="BB6" s="22">
        <f t="shared" si="6"/>
        <v>111.08</v>
      </c>
      <c r="BC6" s="22">
        <f t="shared" si="6"/>
        <v>118.28</v>
      </c>
      <c r="BD6" s="21" t="str">
        <f>IF(BD7="","",IF(BD7="-","【-】","【"&amp;SUBSTITUTE(TEXT(BD7,"#,##0.00"),"-","△")&amp;"】"))</f>
        <v>【195.24】</v>
      </c>
      <c r="BE6" s="22">
        <f>IF(BE7="",NA(),BE7)</f>
        <v>3232.26</v>
      </c>
      <c r="BF6" s="22">
        <f t="shared" ref="BF6:BN6" si="7">IF(BF7="",NA(),BF7)</f>
        <v>3311.37</v>
      </c>
      <c r="BG6" s="22">
        <f t="shared" si="7"/>
        <v>3444.97</v>
      </c>
      <c r="BH6" s="22">
        <f t="shared" si="7"/>
        <v>3736.37</v>
      </c>
      <c r="BI6" s="22">
        <f t="shared" si="7"/>
        <v>3676.08</v>
      </c>
      <c r="BJ6" s="22">
        <f t="shared" si="7"/>
        <v>1037.24</v>
      </c>
      <c r="BK6" s="22">
        <f t="shared" si="7"/>
        <v>1077.8499999999999</v>
      </c>
      <c r="BL6" s="22">
        <f t="shared" si="7"/>
        <v>1421.84</v>
      </c>
      <c r="BM6" s="22">
        <f t="shared" si="7"/>
        <v>1596.62</v>
      </c>
      <c r="BN6" s="22">
        <f t="shared" si="7"/>
        <v>1456.79</v>
      </c>
      <c r="BO6" s="21" t="str">
        <f>IF(BO7="","",IF(BO7="-","【-】","【"&amp;SUBSTITUTE(TEXT(BO7,"#,##0.00"),"-","△")&amp;"】"))</f>
        <v>【1,090.93】</v>
      </c>
      <c r="BP6" s="22">
        <f>IF(BP7="",NA(),BP7)</f>
        <v>25.94</v>
      </c>
      <c r="BQ6" s="22">
        <f t="shared" ref="BQ6:BY6" si="8">IF(BQ7="",NA(),BQ7)</f>
        <v>23.23</v>
      </c>
      <c r="BR6" s="22">
        <f t="shared" si="8"/>
        <v>22.54</v>
      </c>
      <c r="BS6" s="22">
        <f t="shared" si="8"/>
        <v>23.06</v>
      </c>
      <c r="BT6" s="22">
        <f t="shared" si="8"/>
        <v>19.809999999999999</v>
      </c>
      <c r="BU6" s="22">
        <f t="shared" si="8"/>
        <v>47.14</v>
      </c>
      <c r="BV6" s="22">
        <f t="shared" si="8"/>
        <v>46.51</v>
      </c>
      <c r="BW6" s="22">
        <f t="shared" si="8"/>
        <v>35.72</v>
      </c>
      <c r="BX6" s="22">
        <f t="shared" si="8"/>
        <v>33.659999999999997</v>
      </c>
      <c r="BY6" s="22">
        <f t="shared" si="8"/>
        <v>35.33</v>
      </c>
      <c r="BZ6" s="21" t="str">
        <f>IF(BZ7="","",IF(BZ7="-","【-】","【"&amp;SUBSTITUTE(TEXT(BZ7,"#,##0.00"),"-","△")&amp;"】"))</f>
        <v>【58.61】</v>
      </c>
      <c r="CA6" s="22">
        <f>IF(CA7="",NA(),CA7)</f>
        <v>529.92999999999995</v>
      </c>
      <c r="CB6" s="22">
        <f t="shared" ref="CB6:CJ6" si="9">IF(CB7="",NA(),CB7)</f>
        <v>594.51</v>
      </c>
      <c r="CC6" s="22">
        <f t="shared" si="9"/>
        <v>565.51</v>
      </c>
      <c r="CD6" s="22">
        <f t="shared" si="9"/>
        <v>599.46</v>
      </c>
      <c r="CE6" s="22">
        <f t="shared" si="9"/>
        <v>658.46</v>
      </c>
      <c r="CF6" s="22">
        <f t="shared" si="9"/>
        <v>495.71</v>
      </c>
      <c r="CG6" s="22">
        <f t="shared" si="9"/>
        <v>481.17</v>
      </c>
      <c r="CH6" s="22">
        <f t="shared" si="9"/>
        <v>471.3</v>
      </c>
      <c r="CI6" s="22">
        <f t="shared" si="9"/>
        <v>506.68</v>
      </c>
      <c r="CJ6" s="22">
        <f t="shared" si="9"/>
        <v>491.45</v>
      </c>
      <c r="CK6" s="21" t="str">
        <f>IF(CK7="","",IF(CK7="-","【-】","【"&amp;SUBSTITUTE(TEXT(CK7,"#,##0.00"),"-","△")&amp;"】"))</f>
        <v>【274.97】</v>
      </c>
      <c r="CL6" s="22">
        <f>IF(CL7="",NA(),CL7)</f>
        <v>52.9</v>
      </c>
      <c r="CM6" s="22">
        <f t="shared" ref="CM6:CU6" si="10">IF(CM7="",NA(),CM7)</f>
        <v>53.44</v>
      </c>
      <c r="CN6" s="22">
        <f t="shared" si="10"/>
        <v>54.68</v>
      </c>
      <c r="CO6" s="22">
        <f t="shared" si="10"/>
        <v>47.5</v>
      </c>
      <c r="CP6" s="22">
        <f t="shared" si="10"/>
        <v>57.09</v>
      </c>
      <c r="CQ6" s="22">
        <f t="shared" si="10"/>
        <v>45.25</v>
      </c>
      <c r="CR6" s="22">
        <f t="shared" si="10"/>
        <v>49.65</v>
      </c>
      <c r="CS6" s="22">
        <f t="shared" si="10"/>
        <v>51.52</v>
      </c>
      <c r="CT6" s="22">
        <f t="shared" si="10"/>
        <v>48.75</v>
      </c>
      <c r="CU6" s="22">
        <f t="shared" si="10"/>
        <v>50.95</v>
      </c>
      <c r="CV6" s="21" t="str">
        <f>IF(CV7="","",IF(CV7="-","【-】","【"&amp;SUBSTITUTE(TEXT(CV7,"#,##0.00"),"-","△")&amp;"】"))</f>
        <v>【52.36】</v>
      </c>
      <c r="CW6" s="22">
        <f>IF(CW7="",NA(),CW7)</f>
        <v>77.88</v>
      </c>
      <c r="CX6" s="22">
        <f t="shared" ref="CX6:DF6" si="11">IF(CX7="",NA(),CX7)</f>
        <v>75.069999999999993</v>
      </c>
      <c r="CY6" s="22">
        <f t="shared" si="11"/>
        <v>71.650000000000006</v>
      </c>
      <c r="CZ6" s="22">
        <f t="shared" si="11"/>
        <v>81.19</v>
      </c>
      <c r="DA6" s="22">
        <f t="shared" si="11"/>
        <v>67.09</v>
      </c>
      <c r="DB6" s="22">
        <f t="shared" si="11"/>
        <v>66.62</v>
      </c>
      <c r="DC6" s="22">
        <f t="shared" si="11"/>
        <v>64.03</v>
      </c>
      <c r="DD6" s="22">
        <f t="shared" si="11"/>
        <v>61.29</v>
      </c>
      <c r="DE6" s="22">
        <f t="shared" si="11"/>
        <v>60.88</v>
      </c>
      <c r="DF6" s="22">
        <f t="shared" si="11"/>
        <v>61</v>
      </c>
      <c r="DG6" s="21" t="str">
        <f>IF(DG7="","",IF(DG7="-","【-】","【"&amp;SUBSTITUTE(TEXT(DG7,"#,##0.00"),"-","△")&amp;"】"))</f>
        <v>【73.88】</v>
      </c>
      <c r="DH6" s="22">
        <f>IF(DH7="",NA(),DH7)</f>
        <v>4.3099999999999996</v>
      </c>
      <c r="DI6" s="22">
        <f t="shared" ref="DI6:DQ6" si="12">IF(DI7="",NA(),DI7)</f>
        <v>9.8000000000000007</v>
      </c>
      <c r="DJ6" s="22">
        <f t="shared" si="12"/>
        <v>13.92</v>
      </c>
      <c r="DK6" s="22">
        <f t="shared" si="12"/>
        <v>16.440000000000001</v>
      </c>
      <c r="DL6" s="22">
        <f t="shared" si="12"/>
        <v>20.57</v>
      </c>
      <c r="DM6" s="22">
        <f t="shared" si="12"/>
        <v>20.75</v>
      </c>
      <c r="DN6" s="22">
        <f t="shared" si="12"/>
        <v>29.03</v>
      </c>
      <c r="DO6" s="22">
        <f t="shared" si="12"/>
        <v>24.16</v>
      </c>
      <c r="DP6" s="22">
        <f t="shared" si="12"/>
        <v>29.81</v>
      </c>
      <c r="DQ6" s="22">
        <f t="shared" si="12"/>
        <v>30.82</v>
      </c>
      <c r="DR6" s="21" t="str">
        <f>IF(DR7="","",IF(DR7="-","【-】","【"&amp;SUBSTITUTE(TEXT(DR7,"#,##0.00"),"-","△")&amp;"】"))</f>
        <v>【39.30】</v>
      </c>
      <c r="DS6" s="21">
        <f>IF(DS7="",NA(),DS7)</f>
        <v>0</v>
      </c>
      <c r="DT6" s="21">
        <f t="shared" ref="DT6:EB6" si="13">IF(DT7="",NA(),DT7)</f>
        <v>0</v>
      </c>
      <c r="DU6" s="21">
        <f t="shared" si="13"/>
        <v>0</v>
      </c>
      <c r="DV6" s="21">
        <f t="shared" si="13"/>
        <v>0</v>
      </c>
      <c r="DW6" s="21">
        <f t="shared" si="13"/>
        <v>0</v>
      </c>
      <c r="DX6" s="22">
        <f t="shared" si="13"/>
        <v>6.21</v>
      </c>
      <c r="DY6" s="22">
        <f t="shared" si="13"/>
        <v>11.18</v>
      </c>
      <c r="DZ6" s="22">
        <f t="shared" si="13"/>
        <v>18.829999999999998</v>
      </c>
      <c r="EA6" s="22">
        <f t="shared" si="13"/>
        <v>18.05</v>
      </c>
      <c r="EB6" s="22">
        <f t="shared" si="13"/>
        <v>14.28</v>
      </c>
      <c r="EC6" s="21" t="str">
        <f>IF(EC7="","",IF(EC7="-","【-】","【"&amp;SUBSTITUTE(TEXT(EC7,"#,##0.00"),"-","△")&amp;"】"))</f>
        <v>【18.76】</v>
      </c>
      <c r="ED6" s="21">
        <f>IF(ED7="",NA(),ED7)</f>
        <v>0</v>
      </c>
      <c r="EE6" s="21">
        <f t="shared" ref="EE6:EM6" si="14">IF(EE7="",NA(),EE7)</f>
        <v>0</v>
      </c>
      <c r="EF6" s="22">
        <f t="shared" si="14"/>
        <v>7.0000000000000007E-2</v>
      </c>
      <c r="EG6" s="21">
        <f t="shared" si="14"/>
        <v>0</v>
      </c>
      <c r="EH6" s="21">
        <f t="shared" si="14"/>
        <v>0</v>
      </c>
      <c r="EI6" s="22">
        <f t="shared" si="14"/>
        <v>1.9</v>
      </c>
      <c r="EJ6" s="22">
        <f t="shared" si="14"/>
        <v>0.25</v>
      </c>
      <c r="EK6" s="22">
        <f t="shared" si="14"/>
        <v>0.96</v>
      </c>
      <c r="EL6" s="22">
        <f t="shared" si="14"/>
        <v>0.37</v>
      </c>
      <c r="EM6" s="22">
        <f t="shared" si="14"/>
        <v>0.23</v>
      </c>
      <c r="EN6" s="21" t="str">
        <f>IF(EN7="","",IF(EN7="-","【-】","【"&amp;SUBSTITUTE(TEXT(EN7,"#,##0.00"),"-","△")&amp;"】"))</f>
        <v>【0.65】</v>
      </c>
    </row>
    <row r="7" spans="1:144" s="23" customFormat="1" x14ac:dyDescent="0.15">
      <c r="A7" s="15"/>
      <c r="B7" s="24">
        <v>2022</v>
      </c>
      <c r="C7" s="24">
        <v>302074</v>
      </c>
      <c r="D7" s="24">
        <v>46</v>
      </c>
      <c r="E7" s="24">
        <v>1</v>
      </c>
      <c r="F7" s="24">
        <v>0</v>
      </c>
      <c r="G7" s="24">
        <v>5</v>
      </c>
      <c r="H7" s="24" t="s">
        <v>93</v>
      </c>
      <c r="I7" s="24" t="s">
        <v>94</v>
      </c>
      <c r="J7" s="24" t="s">
        <v>95</v>
      </c>
      <c r="K7" s="24" t="s">
        <v>96</v>
      </c>
      <c r="L7" s="24" t="s">
        <v>97</v>
      </c>
      <c r="M7" s="24" t="s">
        <v>98</v>
      </c>
      <c r="N7" s="25" t="s">
        <v>99</v>
      </c>
      <c r="O7" s="25">
        <v>46.22</v>
      </c>
      <c r="P7" s="25">
        <v>4.12</v>
      </c>
      <c r="Q7" s="25">
        <v>2002</v>
      </c>
      <c r="R7" s="25">
        <v>26924</v>
      </c>
      <c r="S7" s="25">
        <v>255.23</v>
      </c>
      <c r="T7" s="25">
        <v>105.49</v>
      </c>
      <c r="U7" s="25">
        <v>1095</v>
      </c>
      <c r="V7" s="25">
        <v>76.13</v>
      </c>
      <c r="W7" s="25">
        <v>14.38</v>
      </c>
      <c r="X7" s="25">
        <v>67.16</v>
      </c>
      <c r="Y7" s="25">
        <v>54.97</v>
      </c>
      <c r="Z7" s="25">
        <v>61.33</v>
      </c>
      <c r="AA7" s="25">
        <v>57.97</v>
      </c>
      <c r="AB7" s="25">
        <v>51.13</v>
      </c>
      <c r="AC7" s="25">
        <v>87.94</v>
      </c>
      <c r="AD7" s="25">
        <v>88.54</v>
      </c>
      <c r="AE7" s="25">
        <v>97.61</v>
      </c>
      <c r="AF7" s="25">
        <v>98.78</v>
      </c>
      <c r="AG7" s="25">
        <v>101.23</v>
      </c>
      <c r="AH7" s="25">
        <v>104.96</v>
      </c>
      <c r="AI7" s="25">
        <v>157.59</v>
      </c>
      <c r="AJ7" s="25">
        <v>431.35</v>
      </c>
      <c r="AK7" s="25">
        <v>668.12</v>
      </c>
      <c r="AL7" s="25">
        <v>874.17</v>
      </c>
      <c r="AM7" s="25">
        <v>1229.78</v>
      </c>
      <c r="AN7" s="25">
        <v>184.71</v>
      </c>
      <c r="AO7" s="25">
        <v>163.30000000000001</v>
      </c>
      <c r="AP7" s="25">
        <v>143.65</v>
      </c>
      <c r="AQ7" s="25">
        <v>155.82</v>
      </c>
      <c r="AR7" s="25">
        <v>155.18</v>
      </c>
      <c r="AS7" s="25">
        <v>30.67</v>
      </c>
      <c r="AT7" s="25">
        <v>20.16</v>
      </c>
      <c r="AU7" s="25">
        <v>48.66</v>
      </c>
      <c r="AV7" s="25">
        <v>23</v>
      </c>
      <c r="AW7" s="25">
        <v>37.78</v>
      </c>
      <c r="AX7" s="25">
        <v>23.33</v>
      </c>
      <c r="AY7" s="25">
        <v>97.88</v>
      </c>
      <c r="AZ7" s="25">
        <v>86.33</v>
      </c>
      <c r="BA7" s="25">
        <v>94.01</v>
      </c>
      <c r="BB7" s="25">
        <v>111.08</v>
      </c>
      <c r="BC7" s="25">
        <v>118.28</v>
      </c>
      <c r="BD7" s="25">
        <v>195.24</v>
      </c>
      <c r="BE7" s="25">
        <v>3232.26</v>
      </c>
      <c r="BF7" s="25">
        <v>3311.37</v>
      </c>
      <c r="BG7" s="25">
        <v>3444.97</v>
      </c>
      <c r="BH7" s="25">
        <v>3736.37</v>
      </c>
      <c r="BI7" s="25">
        <v>3676.08</v>
      </c>
      <c r="BJ7" s="25">
        <v>1037.24</v>
      </c>
      <c r="BK7" s="25">
        <v>1077.8499999999999</v>
      </c>
      <c r="BL7" s="25">
        <v>1421.84</v>
      </c>
      <c r="BM7" s="25">
        <v>1596.62</v>
      </c>
      <c r="BN7" s="25">
        <v>1456.79</v>
      </c>
      <c r="BO7" s="25">
        <v>1090.93</v>
      </c>
      <c r="BP7" s="25">
        <v>25.94</v>
      </c>
      <c r="BQ7" s="25">
        <v>23.23</v>
      </c>
      <c r="BR7" s="25">
        <v>22.54</v>
      </c>
      <c r="BS7" s="25">
        <v>23.06</v>
      </c>
      <c r="BT7" s="25">
        <v>19.809999999999999</v>
      </c>
      <c r="BU7" s="25">
        <v>47.14</v>
      </c>
      <c r="BV7" s="25">
        <v>46.51</v>
      </c>
      <c r="BW7" s="25">
        <v>35.72</v>
      </c>
      <c r="BX7" s="25">
        <v>33.659999999999997</v>
      </c>
      <c r="BY7" s="25">
        <v>35.33</v>
      </c>
      <c r="BZ7" s="25">
        <v>58.61</v>
      </c>
      <c r="CA7" s="25">
        <v>529.92999999999995</v>
      </c>
      <c r="CB7" s="25">
        <v>594.51</v>
      </c>
      <c r="CC7" s="25">
        <v>565.51</v>
      </c>
      <c r="CD7" s="25">
        <v>599.46</v>
      </c>
      <c r="CE7" s="25">
        <v>658.46</v>
      </c>
      <c r="CF7" s="25">
        <v>495.71</v>
      </c>
      <c r="CG7" s="25">
        <v>481.17</v>
      </c>
      <c r="CH7" s="25">
        <v>471.3</v>
      </c>
      <c r="CI7" s="25">
        <v>506.68</v>
      </c>
      <c r="CJ7" s="25">
        <v>491.45</v>
      </c>
      <c r="CK7" s="25">
        <v>274.97000000000003</v>
      </c>
      <c r="CL7" s="25">
        <v>52.9</v>
      </c>
      <c r="CM7" s="25">
        <v>53.44</v>
      </c>
      <c r="CN7" s="25">
        <v>54.68</v>
      </c>
      <c r="CO7" s="25">
        <v>47.5</v>
      </c>
      <c r="CP7" s="25">
        <v>57.09</v>
      </c>
      <c r="CQ7" s="25">
        <v>45.25</v>
      </c>
      <c r="CR7" s="25">
        <v>49.65</v>
      </c>
      <c r="CS7" s="25">
        <v>51.52</v>
      </c>
      <c r="CT7" s="25">
        <v>48.75</v>
      </c>
      <c r="CU7" s="25">
        <v>50.95</v>
      </c>
      <c r="CV7" s="25">
        <v>52.36</v>
      </c>
      <c r="CW7" s="25">
        <v>77.88</v>
      </c>
      <c r="CX7" s="25">
        <v>75.069999999999993</v>
      </c>
      <c r="CY7" s="25">
        <v>71.650000000000006</v>
      </c>
      <c r="CZ7" s="25">
        <v>81.19</v>
      </c>
      <c r="DA7" s="25">
        <v>67.09</v>
      </c>
      <c r="DB7" s="25">
        <v>66.62</v>
      </c>
      <c r="DC7" s="25">
        <v>64.03</v>
      </c>
      <c r="DD7" s="25">
        <v>61.29</v>
      </c>
      <c r="DE7" s="25">
        <v>60.88</v>
      </c>
      <c r="DF7" s="25">
        <v>61</v>
      </c>
      <c r="DG7" s="25">
        <v>73.88</v>
      </c>
      <c r="DH7" s="25">
        <v>4.3099999999999996</v>
      </c>
      <c r="DI7" s="25">
        <v>9.8000000000000007</v>
      </c>
      <c r="DJ7" s="25">
        <v>13.92</v>
      </c>
      <c r="DK7" s="25">
        <v>16.440000000000001</v>
      </c>
      <c r="DL7" s="25">
        <v>20.57</v>
      </c>
      <c r="DM7" s="25">
        <v>20.75</v>
      </c>
      <c r="DN7" s="25">
        <v>29.03</v>
      </c>
      <c r="DO7" s="25">
        <v>24.16</v>
      </c>
      <c r="DP7" s="25">
        <v>29.81</v>
      </c>
      <c r="DQ7" s="25">
        <v>30.82</v>
      </c>
      <c r="DR7" s="25">
        <v>39.299999999999997</v>
      </c>
      <c r="DS7" s="25">
        <v>0</v>
      </c>
      <c r="DT7" s="25">
        <v>0</v>
      </c>
      <c r="DU7" s="25">
        <v>0</v>
      </c>
      <c r="DV7" s="25">
        <v>0</v>
      </c>
      <c r="DW7" s="25">
        <v>0</v>
      </c>
      <c r="DX7" s="25">
        <v>6.21</v>
      </c>
      <c r="DY7" s="25">
        <v>11.18</v>
      </c>
      <c r="DZ7" s="25">
        <v>18.829999999999998</v>
      </c>
      <c r="EA7" s="25">
        <v>18.05</v>
      </c>
      <c r="EB7" s="25">
        <v>14.28</v>
      </c>
      <c r="EC7" s="25">
        <v>18.760000000000002</v>
      </c>
      <c r="ED7" s="25">
        <v>0</v>
      </c>
      <c r="EE7" s="25">
        <v>0</v>
      </c>
      <c r="EF7" s="25">
        <v>7.0000000000000007E-2</v>
      </c>
      <c r="EG7" s="25">
        <v>0</v>
      </c>
      <c r="EH7" s="25">
        <v>0</v>
      </c>
      <c r="EI7" s="25">
        <v>1.9</v>
      </c>
      <c r="EJ7" s="25">
        <v>0.25</v>
      </c>
      <c r="EK7" s="25">
        <v>0.96</v>
      </c>
      <c r="EL7" s="25">
        <v>0.37</v>
      </c>
      <c r="EM7" s="25">
        <v>0.23</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西那 隆史</cp:lastModifiedBy>
  <cp:lastPrinted>2024-01-30T04:15:38Z</cp:lastPrinted>
  <dcterms:created xsi:type="dcterms:W3CDTF">2023-12-05T00:58:17Z</dcterms:created>
  <dcterms:modified xsi:type="dcterms:W3CDTF">2024-01-30T04:15:41Z</dcterms:modified>
  <cp:category/>
</cp:coreProperties>
</file>