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filesv01\経理課\水道経理課　財務経営班\経理課 財務班\森\照会回答\240116　公営企業に係る経営比較分析表\照会\02_経営比較分析表（各団体分）\01‗和歌山市\"/>
    </mc:Choice>
  </mc:AlternateContent>
  <xr:revisionPtr revIDLastSave="0" documentId="13_ncr:1_{CF34044D-D31D-4A47-AF49-8FA6D5C493F4}" xr6:coauthVersionLast="36" xr6:coauthVersionMax="36" xr10:uidLastSave="{00000000-0000-0000-0000-000000000000}"/>
  <workbookProtection workbookAlgorithmName="SHA-512" workbookHashValue="JkKKBbmJRgnkU/FZTvrKZR5p+ev130SImzi6B9CuywkvOPE8KH932D+8LUM7Yo5m95nDkeRobbSqa0awn2//Bw==" workbookSaltValue="7XhUGaR7AJQ0qjIgguaSWQ=="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<sst xmlns="http://schemas.openxmlformats.org/spreadsheetml/2006/main" count="228" uniqueCount="114">
  <si>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</si>
  <si>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</si>
  <si>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</si>
  <si>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</si>
  <si>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</si>
  <si>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</si>
  <si>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</si>
  <si>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</si>
  <si>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</si>
  <si>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</si>
  <si>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</si>
  <si>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</si>
  <si>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</si>
  <si>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</si>
  <si>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</si>
  <si>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</si>
  <si>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</si>
  <si>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</si>
  <si>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</si>
  <si>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</si>
  <si>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</si>
  <si>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</si>
  <si>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</si>
  <si>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</si>
  <si>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</si>
  <si>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</si>
  <si>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</si>
  <si>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</si>
  <si>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</si>
  <si>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</si>
  <si>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</si>
  <si>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</si>
  <si>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</si>
  <si>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</si>
  <si>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</si>
  <si>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</si>
  <si>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</si>
  <si>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</si>
  <si>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</si>
  <si>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</si>
  <si>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</si>
  <si>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</si>
  <si>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</si>
  <si>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</si>
  <si>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</si>
  <si>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</si>
  <si>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</si>
  <si>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</si>
  <si>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</si>
  <si>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</si>
  <si>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</si>
  <si>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</si>
  <si>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</si>
  <si>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</si>
  <si>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</si>
  <si>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</si>
  <si>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</si>
  <si>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</si>
  <si>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</si>
  <si>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</si>
  <si>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</si>
  <si>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</si>
  <si>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</si>
  <si>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</si>
  <si>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</si>
  <si>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</si>
  <si>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</si>
  <si>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</si>
  <si>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</si>
  <si>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</si>
  <si>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</si>
  <si>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</si>
  <si>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</si>
  <si>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</si>
  <si>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</si>
  <si>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</si>
  <si>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</si>
  <si>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</si>
  <si>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</si>
  <si>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</si>
  <si>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</si>
  <si>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</si>
  <si>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</si>
  <si>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</si>
  <si>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</si>
  <si>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</si>
  <si>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</si>
  <si>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</si>
  <si>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</si>
  <si>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</si>
  <si>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</si>
  <si>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</si>
  <si>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</si>
  <si>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和歌山市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</si>
  <si>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</si>
  <si>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</si>
  <si>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</si>
  <si>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</si>
  <si>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</si>
  <si>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</si>
  <si>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</si>
  <si>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</si>
  <si>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</si>
  <si>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</si>
  <si>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</si>
  <si>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</si>
  <si>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</si>
  <si>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</si>
  <si>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</si>
  <si>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</si>
  <si>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</si>
  <si>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水道料金収入が減少を続ける中、施設の更新時期を迎え、経営環境はますます厳しくなっている。今後の施設整備は、将来の水需要に沿った適正規模の投資を行い、生産性を高めるうえでも合理的・効率的に行う必要がある。同時に、これまでの企業債に依存した財政運営から、企業債以外の特定財源の確保に努め、経営基盤の強化を図る必要がある。</t>
    <phoneticPr fontId="4"/>
  </si>
  <si>
    <t>　①経常収支比率（％）は、人件費等の経費削減を図ることにより、経常収支は、黒字で推移している。しかし、水需要の減少に伴い、収益の減少が続いているため経常収支比率（％）は減少傾向にある。
　直近3年間の特徴として、令和2年度は、浄水場統廃合に伴う委託料の減少や、支払利息の減少等により改善した。令和3年度は、費用の増加に加え、主に家庭用給水収益の減少により経常収支比率は悪化した。令和４年度は、主に動力費の増加に加え、家庭用給水収益の減少により経常収支比率は悪化した。
　②累積欠損金比率（％）は、各年度0.00％で推移している。
　③流動比率（％）は、令和2年度までは平均値と比べ低い水準でありながらも100％以上であったが、令和3年度は、大規模漏水の影響により現金が減少し100％未満となり、令和４年度も同様に影響を受け、減少している。
　④企業債残高対給水収益比率（％）は、平均値と比べかなり高い推移を示している。これは、これまで行った施設整備の財源に、企業債を多く用いたためである。
　⑤料金回収率（％）及び⑥給水原価（円）の推移についても、①の要因によるものである。
　⑦施設利用率（％）は、令和元年度は増加したものの、減少傾向にある。これは、節水型機器の普及等に伴う配水量の減少によるものである。
　⑧有収率（％）は、漏水調査や管路の布設替えなど各種取り組みを行っているが、平均値と比較すると依然として8.42ポイント低い状況にある。今後も、経年化管路の更新にも重点を置き、漏水対策に取り組む必要がある。</t>
    <rPh sb="94" eb="96">
      <t>チョッキン</t>
    </rPh>
    <rPh sb="97" eb="99">
      <t>ネンカン</t>
    </rPh>
    <rPh sb="100" eb="102">
      <t>トクチョウ</t>
    </rPh>
    <rPh sb="146" eb="148">
      <t>レイワ</t>
    </rPh>
    <rPh sb="149" eb="151">
      <t>ネンド</t>
    </rPh>
    <rPh sb="153" eb="155">
      <t>ヒヨウ</t>
    </rPh>
    <rPh sb="156" eb="158">
      <t>ゾウカ</t>
    </rPh>
    <rPh sb="159" eb="160">
      <t>クワ</t>
    </rPh>
    <rPh sb="162" eb="163">
      <t>オモ</t>
    </rPh>
    <rPh sb="164" eb="167">
      <t>カテイヨウ</t>
    </rPh>
    <rPh sb="167" eb="171">
      <t>キュウスイシュウエキ</t>
    </rPh>
    <rPh sb="172" eb="174">
      <t>ゲンショウ</t>
    </rPh>
    <rPh sb="177" eb="181">
      <t>ケイジョウシュウシ</t>
    </rPh>
    <rPh sb="181" eb="183">
      <t>ヒリツ</t>
    </rPh>
    <rPh sb="184" eb="186">
      <t>アッカ</t>
    </rPh>
    <rPh sb="189" eb="191">
      <t>レイワ</t>
    </rPh>
    <rPh sb="192" eb="194">
      <t>ネンド</t>
    </rPh>
    <rPh sb="196" eb="197">
      <t>オモ</t>
    </rPh>
    <rPh sb="198" eb="201">
      <t>ドウリョクヒ</t>
    </rPh>
    <rPh sb="202" eb="204">
      <t>ゾウカ</t>
    </rPh>
    <rPh sb="208" eb="211">
      <t>カテイヨウ</t>
    </rPh>
    <rPh sb="211" eb="213">
      <t>キュウスイ</t>
    </rPh>
    <rPh sb="213" eb="215">
      <t>シュウエキ</t>
    </rPh>
    <rPh sb="216" eb="218">
      <t>ゲンショウ</t>
    </rPh>
    <rPh sb="221" eb="225">
      <t>ケイジョウシュウシ</t>
    </rPh>
    <rPh sb="225" eb="227">
      <t>ヒリツ</t>
    </rPh>
    <rPh sb="228" eb="230">
      <t>アッカ</t>
    </rPh>
    <rPh sb="276" eb="278">
      <t>レイワ</t>
    </rPh>
    <rPh sb="279" eb="281">
      <t>ネンド</t>
    </rPh>
    <rPh sb="284" eb="287">
      <t>ヘイキンチ</t>
    </rPh>
    <rPh sb="288" eb="289">
      <t>クラ</t>
    </rPh>
    <rPh sb="290" eb="291">
      <t>ヒク</t>
    </rPh>
    <rPh sb="292" eb="294">
      <t>スイジュン</t>
    </rPh>
    <rPh sb="305" eb="307">
      <t>イジョウ</t>
    </rPh>
    <rPh sb="313" eb="315">
      <t>レイワ</t>
    </rPh>
    <rPh sb="316" eb="318">
      <t>ネンド</t>
    </rPh>
    <rPh sb="320" eb="323">
      <t>ダイキボ</t>
    </rPh>
    <rPh sb="323" eb="325">
      <t>ロウスイ</t>
    </rPh>
    <rPh sb="326" eb="328">
      <t>エイキョウ</t>
    </rPh>
    <rPh sb="334" eb="336">
      <t>ゲンショウ</t>
    </rPh>
    <rPh sb="341" eb="343">
      <t>ミマン</t>
    </rPh>
    <rPh sb="347" eb="349">
      <t>レイワ</t>
    </rPh>
    <rPh sb="350" eb="352">
      <t>ネンド</t>
    </rPh>
    <rPh sb="353" eb="355">
      <t>ドウヨウ</t>
    </rPh>
    <rPh sb="356" eb="358">
      <t>エイキョウ</t>
    </rPh>
    <rPh sb="359" eb="360">
      <t>ウ</t>
    </rPh>
    <rPh sb="362" eb="364">
      <t>ゲンショウ</t>
    </rPh>
    <phoneticPr fontId="4"/>
  </si>
  <si>
    <t>　①有形固定資産減価償却率（％）は、平均値より低い水準で推移しているが、老朽化した施設を計画的に更新する必要がある。
　②管路経年化率（％）は、管路の更新が耐用年数にあわせて行えていない状況にあり、平均値同様、増加傾向にある。
　③管路更新率（％）は、基幹浄水場の整備にあわせて管路に対する投資規模を見直しているため、更新量が変動している。今後は、管路更新にも目標を持って取り組む計画である。</t>
    <rPh sb="163" eb="165">
      <t>ヘンドウ</t>
    </rPh>
    <rPh sb="174" eb="176">
      <t>カンロ</t>
    </rPh>
    <rPh sb="176" eb="178">
      <t>コウシン</t>
    </rPh>
    <rPh sb="180" eb="182">
      <t>モクヒョウ</t>
    </rPh>
    <rPh sb="183" eb="184">
      <t>モ</t>
    </rPh>
    <rPh sb="186" eb="187">
      <t>ト</t>
    </rPh>
    <rPh sb="188" eb="189">
      <t>ク</t>
    </rPh>
    <rPh sb="190" eb="192">
      <t>ケイカク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</si>
</sst>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9" xfId="0" applyFont="1" applyFill="1" applyBorder="1" applyAlignment="1" applyProtection="1">
      <alignment horizontal="left" vertical="top" wrapText="1"/>
      <protection locked="0"/>
    </xf>
    <xf numFmtId="0" fontId="16" fillId="0" borderId="0" xfId="0" applyFont="1" applyFill="1" applyBorder="1" applyAlignment="1" applyProtection="1">
      <alignment horizontal="left" vertical="top" wrapText="1"/>
      <protection locked="0"/>
    </xf>
    <xf numFmtId="0" fontId="16" fillId="0" borderId="10" xfId="0" applyFont="1" applyFill="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0.08</c:v>
                </c:pt>
                <c:pt idx="1">
                  <c:v>0.45</c:v>
                </c:pt>
                <c:pt idx="2">
                  <c:v>0.48</c:v>
                </c:pt>
                <c:pt idx="3">
                  <c:v>0.24</c:v>
                </c:pt>
                <c:pt idx="4">
                  <c:v>0.59</c:v>
                </c:pt>
              </c:numCache>
            </c:numRef>
          </c:val>
          <c:extLst>
            <c:ext xmlns:c16="http://schemas.microsoft.com/office/drawing/2014/chart" uri="{C3380CC4-5D6E-409C-BE32-E72D297353CC}">
              <c16:uniqueId val="{00000000-4FBB-4813-94EE-B6C20E6CE06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0.73</c:v>
                </c:pt>
                <c:pt idx="2">
                  <c:v>0.79</c:v>
                </c:pt>
                <c:pt idx="3">
                  <c:v>0.75</c:v>
                </c:pt>
                <c:pt idx="4">
                  <c:v>0.78</c:v>
                </c:pt>
              </c:numCache>
            </c:numRef>
          </c:val>
          <c:smooth val="0"/>
          <c:extLst>
            <c:ext xmlns:c16="http://schemas.microsoft.com/office/drawing/2014/chart" uri="{C3380CC4-5D6E-409C-BE32-E72D297353CC}">
              <c16:uniqueId val="{00000001-4FBB-4813-94EE-B6C20E6CE06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62.39</c:v>
                </c:pt>
                <c:pt idx="1">
                  <c:v>62.8</c:v>
                </c:pt>
                <c:pt idx="2">
                  <c:v>62.59</c:v>
                </c:pt>
                <c:pt idx="3">
                  <c:v>61.31</c:v>
                </c:pt>
                <c:pt idx="4">
                  <c:v>60.96</c:v>
                </c:pt>
              </c:numCache>
            </c:numRef>
          </c:val>
          <c:extLst>
            <c:ext xmlns:c16="http://schemas.microsoft.com/office/drawing/2014/chart" uri="{C3380CC4-5D6E-409C-BE32-E72D297353CC}">
              <c16:uniqueId val="{00000000-1C14-4681-876C-3CFC087A311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63.53</c:v>
                </c:pt>
                <c:pt idx="1">
                  <c:v>63.16</c:v>
                </c:pt>
                <c:pt idx="2">
                  <c:v>64.41</c:v>
                </c:pt>
                <c:pt idx="3">
                  <c:v>64.11</c:v>
                </c:pt>
                <c:pt idx="4">
                  <c:v>63.81</c:v>
                </c:pt>
              </c:numCache>
            </c:numRef>
          </c:val>
          <c:smooth val="0"/>
          <c:extLst>
            <c:ext xmlns:c16="http://schemas.microsoft.com/office/drawing/2014/chart" uri="{C3380CC4-5D6E-409C-BE32-E72D297353CC}">
              <c16:uniqueId val="{00000001-1C14-4681-876C-3CFC087A311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84.19</c:v>
                </c:pt>
                <c:pt idx="1">
                  <c:v>82.24</c:v>
                </c:pt>
                <c:pt idx="2">
                  <c:v>83.39</c:v>
                </c:pt>
                <c:pt idx="3">
                  <c:v>83.7</c:v>
                </c:pt>
                <c:pt idx="4">
                  <c:v>83.34</c:v>
                </c:pt>
              </c:numCache>
            </c:numRef>
          </c:val>
          <c:extLst>
            <c:ext xmlns:c16="http://schemas.microsoft.com/office/drawing/2014/chart" uri="{C3380CC4-5D6E-409C-BE32-E72D297353CC}">
              <c16:uniqueId val="{00000000-20F1-456B-A1FF-4FC4187F115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91.58</c:v>
                </c:pt>
                <c:pt idx="1">
                  <c:v>91.48</c:v>
                </c:pt>
                <c:pt idx="2">
                  <c:v>91.64</c:v>
                </c:pt>
                <c:pt idx="3">
                  <c:v>92.09</c:v>
                </c:pt>
                <c:pt idx="4">
                  <c:v>91.76</c:v>
                </c:pt>
              </c:numCache>
            </c:numRef>
          </c:val>
          <c:smooth val="0"/>
          <c:extLst>
            <c:ext xmlns:c16="http://schemas.microsoft.com/office/drawing/2014/chart" uri="{C3380CC4-5D6E-409C-BE32-E72D297353CC}">
              <c16:uniqueId val="{00000001-20F1-456B-A1FF-4FC4187F115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109.03</c:v>
                </c:pt>
                <c:pt idx="1">
                  <c:v>104.81</c:v>
                </c:pt>
                <c:pt idx="2">
                  <c:v>106.96</c:v>
                </c:pt>
                <c:pt idx="3">
                  <c:v>105.71</c:v>
                </c:pt>
                <c:pt idx="4">
                  <c:v>103.99</c:v>
                </c:pt>
              </c:numCache>
            </c:numRef>
          </c:val>
          <c:extLst>
            <c:ext xmlns:c16="http://schemas.microsoft.com/office/drawing/2014/chart" uri="{C3380CC4-5D6E-409C-BE32-E72D297353CC}">
              <c16:uniqueId val="{00000000-9F6A-4B5C-81B7-69B0AA50CDF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115.41</c:v>
                </c:pt>
                <c:pt idx="1">
                  <c:v>113.57</c:v>
                </c:pt>
                <c:pt idx="2">
                  <c:v>112.59</c:v>
                </c:pt>
                <c:pt idx="3">
                  <c:v>113.87</c:v>
                </c:pt>
                <c:pt idx="4">
                  <c:v>109.87</c:v>
                </c:pt>
              </c:numCache>
            </c:numRef>
          </c:val>
          <c:smooth val="0"/>
          <c:extLst>
            <c:ext xmlns:c16="http://schemas.microsoft.com/office/drawing/2014/chart" uri="{C3380CC4-5D6E-409C-BE32-E72D297353CC}">
              <c16:uniqueId val="{00000001-9F6A-4B5C-81B7-69B0AA50CDF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46.34</c:v>
                </c:pt>
                <c:pt idx="1">
                  <c:v>47.09</c:v>
                </c:pt>
                <c:pt idx="2">
                  <c:v>48.47</c:v>
                </c:pt>
                <c:pt idx="3">
                  <c:v>50.04</c:v>
                </c:pt>
                <c:pt idx="4">
                  <c:v>49.94</c:v>
                </c:pt>
              </c:numCache>
            </c:numRef>
          </c:val>
          <c:extLst>
            <c:ext xmlns:c16="http://schemas.microsoft.com/office/drawing/2014/chart" uri="{C3380CC4-5D6E-409C-BE32-E72D297353CC}">
              <c16:uniqueId val="{00000000-BBE3-469C-A229-FBFFF6A1E28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50.41</c:v>
                </c:pt>
                <c:pt idx="1">
                  <c:v>51.13</c:v>
                </c:pt>
                <c:pt idx="2">
                  <c:v>51.62</c:v>
                </c:pt>
                <c:pt idx="3">
                  <c:v>52.16</c:v>
                </c:pt>
                <c:pt idx="4">
                  <c:v>52.59</c:v>
                </c:pt>
              </c:numCache>
            </c:numRef>
          </c:val>
          <c:smooth val="0"/>
          <c:extLst>
            <c:ext xmlns:c16="http://schemas.microsoft.com/office/drawing/2014/chart" uri="{C3380CC4-5D6E-409C-BE32-E72D297353CC}">
              <c16:uniqueId val="{00000001-BBE3-469C-A229-FBFFF6A1E28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16.93</c:v>
                </c:pt>
                <c:pt idx="1">
                  <c:v>17.440000000000001</c:v>
                </c:pt>
                <c:pt idx="2">
                  <c:v>17.98</c:v>
                </c:pt>
                <c:pt idx="3">
                  <c:v>18.399999999999999</c:v>
                </c:pt>
                <c:pt idx="4">
                  <c:v>18.53</c:v>
                </c:pt>
              </c:numCache>
            </c:numRef>
          </c:val>
          <c:extLst>
            <c:ext xmlns:c16="http://schemas.microsoft.com/office/drawing/2014/chart" uri="{C3380CC4-5D6E-409C-BE32-E72D297353CC}">
              <c16:uniqueId val="{00000000-9ECC-42EE-8C38-CACD00BEFDE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20.36</c:v>
                </c:pt>
                <c:pt idx="1">
                  <c:v>22.41</c:v>
                </c:pt>
                <c:pt idx="2">
                  <c:v>23.68</c:v>
                </c:pt>
                <c:pt idx="3">
                  <c:v>25.76</c:v>
                </c:pt>
                <c:pt idx="4">
                  <c:v>27.51</c:v>
                </c:pt>
              </c:numCache>
            </c:numRef>
          </c:val>
          <c:smooth val="0"/>
          <c:extLst>
            <c:ext xmlns:c16="http://schemas.microsoft.com/office/drawing/2014/chart" uri="{C3380CC4-5D6E-409C-BE32-E72D297353CC}">
              <c16:uniqueId val="{00000001-9ECC-42EE-8C38-CACD00BEFDE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F5B-44FF-B8F4-27FD51D3FA4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F5B-44FF-B8F4-27FD51D3FA4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128.31</c:v>
                </c:pt>
                <c:pt idx="1">
                  <c:v>124.64</c:v>
                </c:pt>
                <c:pt idx="2">
                  <c:v>123.47</c:v>
                </c:pt>
                <c:pt idx="3">
                  <c:v>97.45</c:v>
                </c:pt>
                <c:pt idx="4">
                  <c:v>84.34</c:v>
                </c:pt>
              </c:numCache>
            </c:numRef>
          </c:val>
          <c:extLst>
            <c:ext xmlns:c16="http://schemas.microsoft.com/office/drawing/2014/chart" uri="{C3380CC4-5D6E-409C-BE32-E72D297353CC}">
              <c16:uniqueId val="{00000000-066E-4F22-B0D8-CA49823A910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258.22000000000003</c:v>
                </c:pt>
                <c:pt idx="1">
                  <c:v>250.03</c:v>
                </c:pt>
                <c:pt idx="2">
                  <c:v>239.45</c:v>
                </c:pt>
                <c:pt idx="3">
                  <c:v>246.01</c:v>
                </c:pt>
                <c:pt idx="4">
                  <c:v>228.89</c:v>
                </c:pt>
              </c:numCache>
            </c:numRef>
          </c:val>
          <c:smooth val="0"/>
          <c:extLst>
            <c:ext xmlns:c16="http://schemas.microsoft.com/office/drawing/2014/chart" uri="{C3380CC4-5D6E-409C-BE32-E72D297353CC}">
              <c16:uniqueId val="{00000001-066E-4F22-B0D8-CA49823A910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699.22</c:v>
                </c:pt>
                <c:pt idx="1">
                  <c:v>684.7</c:v>
                </c:pt>
                <c:pt idx="2">
                  <c:v>666.73</c:v>
                </c:pt>
                <c:pt idx="3">
                  <c:v>658.37</c:v>
                </c:pt>
                <c:pt idx="4">
                  <c:v>649.63</c:v>
                </c:pt>
              </c:numCache>
            </c:numRef>
          </c:val>
          <c:extLst>
            <c:ext xmlns:c16="http://schemas.microsoft.com/office/drawing/2014/chart" uri="{C3380CC4-5D6E-409C-BE32-E72D297353CC}">
              <c16:uniqueId val="{00000000-DC8C-4460-849A-2109226D58B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255.12</c:v>
                </c:pt>
                <c:pt idx="1">
                  <c:v>254.19</c:v>
                </c:pt>
                <c:pt idx="2">
                  <c:v>259.56</c:v>
                </c:pt>
                <c:pt idx="3">
                  <c:v>248.92</c:v>
                </c:pt>
                <c:pt idx="4">
                  <c:v>251.26</c:v>
                </c:pt>
              </c:numCache>
            </c:numRef>
          </c:val>
          <c:smooth val="0"/>
          <c:extLst>
            <c:ext xmlns:c16="http://schemas.microsoft.com/office/drawing/2014/chart" uri="{C3380CC4-5D6E-409C-BE32-E72D297353CC}">
              <c16:uniqueId val="{00000001-DC8C-4460-849A-2109226D58B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103.72</c:v>
                </c:pt>
                <c:pt idx="1">
                  <c:v>99.96</c:v>
                </c:pt>
                <c:pt idx="2">
                  <c:v>102.76</c:v>
                </c:pt>
                <c:pt idx="3">
                  <c:v>101.08</c:v>
                </c:pt>
                <c:pt idx="4">
                  <c:v>99.48</c:v>
                </c:pt>
              </c:numCache>
            </c:numRef>
          </c:val>
          <c:extLst>
            <c:ext xmlns:c16="http://schemas.microsoft.com/office/drawing/2014/chart" uri="{C3380CC4-5D6E-409C-BE32-E72D297353CC}">
              <c16:uniqueId val="{00000000-DEAB-4DF8-92AF-D738EC3D520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109.12</c:v>
                </c:pt>
                <c:pt idx="1">
                  <c:v>107.42</c:v>
                </c:pt>
                <c:pt idx="2">
                  <c:v>105.07</c:v>
                </c:pt>
                <c:pt idx="3">
                  <c:v>107.54</c:v>
                </c:pt>
                <c:pt idx="4">
                  <c:v>101.93</c:v>
                </c:pt>
              </c:numCache>
            </c:numRef>
          </c:val>
          <c:smooth val="0"/>
          <c:extLst>
            <c:ext xmlns:c16="http://schemas.microsoft.com/office/drawing/2014/chart" uri="{C3380CC4-5D6E-409C-BE32-E72D297353CC}">
              <c16:uniqueId val="{00000001-DEAB-4DF8-92AF-D738EC3D520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156.38</c:v>
                </c:pt>
                <c:pt idx="1">
                  <c:v>162.83000000000001</c:v>
                </c:pt>
                <c:pt idx="2">
                  <c:v>155.47999999999999</c:v>
                </c:pt>
                <c:pt idx="3">
                  <c:v>158.66999999999999</c:v>
                </c:pt>
                <c:pt idx="4">
                  <c:v>162.38999999999999</c:v>
                </c:pt>
              </c:numCache>
            </c:numRef>
          </c:val>
          <c:extLst>
            <c:ext xmlns:c16="http://schemas.microsoft.com/office/drawing/2014/chart" uri="{C3380CC4-5D6E-409C-BE32-E72D297353CC}">
              <c16:uniqueId val="{00000000-EA8F-4FAE-B71A-5831FB01884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153.88</c:v>
                </c:pt>
                <c:pt idx="1">
                  <c:v>157.19</c:v>
                </c:pt>
                <c:pt idx="2">
                  <c:v>153.71</c:v>
                </c:pt>
                <c:pt idx="3">
                  <c:v>155.9</c:v>
                </c:pt>
                <c:pt idx="4">
                  <c:v>162.47</c:v>
                </c:pt>
              </c:numCache>
            </c:numRef>
          </c:val>
          <c:smooth val="0"/>
          <c:extLst>
            <c:ext xmlns:c16="http://schemas.microsoft.com/office/drawing/2014/chart" uri="{C3380CC4-5D6E-409C-BE32-E72D297353CC}">
              <c16:uniqueId val="{00000001-EA8F-4FAE-B71A-5831FB01884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51"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和歌山県　和歌山市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70"/>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2" t="s">
        <v>9</v>
      </c>
      <c r="BM7" s="83"/>
      <c r="BN7" s="83"/>
      <c r="BO7" s="83"/>
      <c r="BP7" s="83"/>
      <c r="BQ7" s="83"/>
      <c r="BR7" s="83"/>
      <c r="BS7" s="83"/>
      <c r="BT7" s="83"/>
      <c r="BU7" s="83"/>
      <c r="BV7" s="83"/>
      <c r="BW7" s="83"/>
      <c r="BX7" s="83"/>
      <c r="BY7" s="84"/>
    </row>
    <row r="8" spans="1:78" ht="18.75" customHeight="1" x14ac:dyDescent="0.15">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A1</v>
      </c>
      <c r="X8" s="78"/>
      <c r="Y8" s="78"/>
      <c r="Z8" s="78"/>
      <c r="AA8" s="78"/>
      <c r="AB8" s="78"/>
      <c r="AC8" s="78"/>
      <c r="AD8" s="78" t="str">
        <f>データ!$M$6</f>
        <v>自治体職員</v>
      </c>
      <c r="AE8" s="78"/>
      <c r="AF8" s="78"/>
      <c r="AG8" s="78"/>
      <c r="AH8" s="78"/>
      <c r="AI8" s="78"/>
      <c r="AJ8" s="78"/>
      <c r="AK8" s="2"/>
      <c r="AL8" s="69">
        <f>データ!$R$6</f>
        <v>359654</v>
      </c>
      <c r="AM8" s="69"/>
      <c r="AN8" s="69"/>
      <c r="AO8" s="69"/>
      <c r="AP8" s="69"/>
      <c r="AQ8" s="69"/>
      <c r="AR8" s="69"/>
      <c r="AS8" s="69"/>
      <c r="AT8" s="37">
        <f>データ!$S$6</f>
        <v>208.85</v>
      </c>
      <c r="AU8" s="38"/>
      <c r="AV8" s="38"/>
      <c r="AW8" s="38"/>
      <c r="AX8" s="38"/>
      <c r="AY8" s="38"/>
      <c r="AZ8" s="38"/>
      <c r="BA8" s="38"/>
      <c r="BB8" s="58">
        <f>データ!$T$6</f>
        <v>1722.07</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15">
      <c r="A9" s="2"/>
      <c r="B9" s="48" t="s">
        <v>12</v>
      </c>
      <c r="C9" s="49"/>
      <c r="D9" s="49"/>
      <c r="E9" s="49"/>
      <c r="F9" s="49"/>
      <c r="G9" s="49"/>
      <c r="H9" s="49"/>
      <c r="I9" s="48" t="s">
        <v>13</v>
      </c>
      <c r="J9" s="49"/>
      <c r="K9" s="49"/>
      <c r="L9" s="49"/>
      <c r="M9" s="49"/>
      <c r="N9" s="49"/>
      <c r="O9" s="70"/>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15">
      <c r="A10" s="2"/>
      <c r="B10" s="37" t="str">
        <f>データ!$N$6</f>
        <v>-</v>
      </c>
      <c r="C10" s="38"/>
      <c r="D10" s="38"/>
      <c r="E10" s="38"/>
      <c r="F10" s="38"/>
      <c r="G10" s="38"/>
      <c r="H10" s="38"/>
      <c r="I10" s="37">
        <f>データ!$O$6</f>
        <v>53.45</v>
      </c>
      <c r="J10" s="38"/>
      <c r="K10" s="38"/>
      <c r="L10" s="38"/>
      <c r="M10" s="38"/>
      <c r="N10" s="38"/>
      <c r="O10" s="68"/>
      <c r="P10" s="58">
        <f>データ!$P$6</f>
        <v>96.03</v>
      </c>
      <c r="Q10" s="58"/>
      <c r="R10" s="58"/>
      <c r="S10" s="58"/>
      <c r="T10" s="58"/>
      <c r="U10" s="58"/>
      <c r="V10" s="58"/>
      <c r="W10" s="69">
        <f>データ!$Q$6</f>
        <v>2530</v>
      </c>
      <c r="X10" s="69"/>
      <c r="Y10" s="69"/>
      <c r="Z10" s="69"/>
      <c r="AA10" s="69"/>
      <c r="AB10" s="69"/>
      <c r="AC10" s="69"/>
      <c r="AD10" s="2"/>
      <c r="AE10" s="2"/>
      <c r="AF10" s="2"/>
      <c r="AG10" s="2"/>
      <c r="AH10" s="2"/>
      <c r="AI10" s="2"/>
      <c r="AJ10" s="2"/>
      <c r="AK10" s="2"/>
      <c r="AL10" s="69">
        <f>データ!$U$6</f>
        <v>343995</v>
      </c>
      <c r="AM10" s="69"/>
      <c r="AN10" s="69"/>
      <c r="AO10" s="69"/>
      <c r="AP10" s="69"/>
      <c r="AQ10" s="69"/>
      <c r="AR10" s="69"/>
      <c r="AS10" s="69"/>
      <c r="AT10" s="37">
        <f>データ!$V$6</f>
        <v>210.22</v>
      </c>
      <c r="AU10" s="38"/>
      <c r="AV10" s="38"/>
      <c r="AW10" s="38"/>
      <c r="AX10" s="38"/>
      <c r="AY10" s="38"/>
      <c r="AZ10" s="38"/>
      <c r="BA10" s="38"/>
      <c r="BB10" s="58">
        <f>データ!$W$6</f>
        <v>1636.36</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113</v>
      </c>
      <c r="BM47" s="43"/>
      <c r="BN47" s="43"/>
      <c r="BO47" s="43"/>
      <c r="BP47" s="43"/>
      <c r="BQ47" s="43"/>
      <c r="BR47" s="43"/>
      <c r="BS47" s="43"/>
      <c r="BT47" s="43"/>
      <c r="BU47" s="43"/>
      <c r="BV47" s="43"/>
      <c r="BW47" s="43"/>
      <c r="BX47" s="43"/>
      <c r="BY47" s="43"/>
      <c r="BZ47" s="4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15">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1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WYwXWfB6RIaYza3zp80XGRoTM35NKzN4RAi8t97Z4DRYGkU6cpyPr7pZ/lnWndOBNCDKYeo6Zj7O0jvji/Cb9w==" saltValue="WqXVOXtxqGLfqZGADxHyb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302015</v>
      </c>
      <c r="D6" s="20">
        <f t="shared" si="3"/>
        <v>46</v>
      </c>
      <c r="E6" s="20">
        <f t="shared" si="3"/>
        <v>1</v>
      </c>
      <c r="F6" s="20">
        <f t="shared" si="3"/>
        <v>0</v>
      </c>
      <c r="G6" s="20">
        <f t="shared" si="3"/>
        <v>1</v>
      </c>
      <c r="H6" s="20" t="str">
        <f t="shared" si="3"/>
        <v>和歌山県　和歌山市</v>
      </c>
      <c r="I6" s="20" t="str">
        <f t="shared" si="3"/>
        <v>法適用</v>
      </c>
      <c r="J6" s="20" t="str">
        <f t="shared" si="3"/>
        <v>水道事業</v>
      </c>
      <c r="K6" s="20" t="str">
        <f t="shared" si="3"/>
        <v>末端給水事業</v>
      </c>
      <c r="L6" s="20" t="str">
        <f t="shared" si="3"/>
        <v>A1</v>
      </c>
      <c r="M6" s="20" t="str">
        <f t="shared" si="3"/>
        <v>自治体職員</v>
      </c>
      <c r="N6" s="21" t="str">
        <f t="shared" si="3"/>
        <v>-</v>
      </c>
      <c r="O6" s="21">
        <f t="shared" si="3"/>
        <v>53.45</v>
      </c>
      <c r="P6" s="21">
        <f t="shared" si="3"/>
        <v>96.03</v>
      </c>
      <c r="Q6" s="21">
        <f t="shared" si="3"/>
        <v>2530</v>
      </c>
      <c r="R6" s="21">
        <f t="shared" si="3"/>
        <v>359654</v>
      </c>
      <c r="S6" s="21">
        <f t="shared" si="3"/>
        <v>208.85</v>
      </c>
      <c r="T6" s="21">
        <f t="shared" si="3"/>
        <v>1722.07</v>
      </c>
      <c r="U6" s="21">
        <f t="shared" si="3"/>
        <v>343995</v>
      </c>
      <c r="V6" s="21">
        <f t="shared" si="3"/>
        <v>210.22</v>
      </c>
      <c r="W6" s="21">
        <f t="shared" si="3"/>
        <v>1636.36</v>
      </c>
      <c r="X6" s="22">
        <f>IF(X7="",NA(),X7)</f>
        <v>109.03</v>
      </c>
      <c r="Y6" s="22">
        <f t="shared" ref="Y6:AG6" si="4">IF(Y7="",NA(),Y7)</f>
        <v>104.81</v>
      </c>
      <c r="Z6" s="22">
        <f t="shared" si="4"/>
        <v>106.96</v>
      </c>
      <c r="AA6" s="22">
        <f t="shared" si="4"/>
        <v>105.71</v>
      </c>
      <c r="AB6" s="22">
        <f t="shared" si="4"/>
        <v>103.99</v>
      </c>
      <c r="AC6" s="22">
        <f t="shared" si="4"/>
        <v>115.41</v>
      </c>
      <c r="AD6" s="22">
        <f t="shared" si="4"/>
        <v>113.57</v>
      </c>
      <c r="AE6" s="22">
        <f t="shared" si="4"/>
        <v>112.59</v>
      </c>
      <c r="AF6" s="22">
        <f t="shared" si="4"/>
        <v>113.87</v>
      </c>
      <c r="AG6" s="22">
        <f t="shared" si="4"/>
        <v>109.87</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【1.34】</v>
      </c>
      <c r="AT6" s="22">
        <f>IF(AT7="",NA(),AT7)</f>
        <v>128.31</v>
      </c>
      <c r="AU6" s="22">
        <f t="shared" ref="AU6:BC6" si="6">IF(AU7="",NA(),AU7)</f>
        <v>124.64</v>
      </c>
      <c r="AV6" s="22">
        <f t="shared" si="6"/>
        <v>123.47</v>
      </c>
      <c r="AW6" s="22">
        <f t="shared" si="6"/>
        <v>97.45</v>
      </c>
      <c r="AX6" s="22">
        <f t="shared" si="6"/>
        <v>84.34</v>
      </c>
      <c r="AY6" s="22">
        <f t="shared" si="6"/>
        <v>258.22000000000003</v>
      </c>
      <c r="AZ6" s="22">
        <f t="shared" si="6"/>
        <v>250.03</v>
      </c>
      <c r="BA6" s="22">
        <f t="shared" si="6"/>
        <v>239.45</v>
      </c>
      <c r="BB6" s="22">
        <f t="shared" si="6"/>
        <v>246.01</v>
      </c>
      <c r="BC6" s="22">
        <f t="shared" si="6"/>
        <v>228.89</v>
      </c>
      <c r="BD6" s="21" t="str">
        <f>IF(BD7="","",IF(BD7="-","【-】","【"&amp;SUBSTITUTE(TEXT(BD7,"#,##0.00"),"-","△")&amp;"】"))</f>
        <v>【252.29】</v>
      </c>
      <c r="BE6" s="22">
        <f>IF(BE7="",NA(),BE7)</f>
        <v>699.22</v>
      </c>
      <c r="BF6" s="22">
        <f t="shared" ref="BF6:BN6" si="7">IF(BF7="",NA(),BF7)</f>
        <v>684.7</v>
      </c>
      <c r="BG6" s="22">
        <f t="shared" si="7"/>
        <v>666.73</v>
      </c>
      <c r="BH6" s="22">
        <f t="shared" si="7"/>
        <v>658.37</v>
      </c>
      <c r="BI6" s="22">
        <f t="shared" si="7"/>
        <v>649.63</v>
      </c>
      <c r="BJ6" s="22">
        <f t="shared" si="7"/>
        <v>255.12</v>
      </c>
      <c r="BK6" s="22">
        <f t="shared" si="7"/>
        <v>254.19</v>
      </c>
      <c r="BL6" s="22">
        <f t="shared" si="7"/>
        <v>259.56</v>
      </c>
      <c r="BM6" s="22">
        <f t="shared" si="7"/>
        <v>248.92</v>
      </c>
      <c r="BN6" s="22">
        <f t="shared" si="7"/>
        <v>251.26</v>
      </c>
      <c r="BO6" s="21" t="str">
        <f>IF(BO7="","",IF(BO7="-","【-】","【"&amp;SUBSTITUTE(TEXT(BO7,"#,##0.00"),"-","△")&amp;"】"))</f>
        <v>【268.07】</v>
      </c>
      <c r="BP6" s="22">
        <f>IF(BP7="",NA(),BP7)</f>
        <v>103.72</v>
      </c>
      <c r="BQ6" s="22">
        <f t="shared" ref="BQ6:BY6" si="8">IF(BQ7="",NA(),BQ7)</f>
        <v>99.96</v>
      </c>
      <c r="BR6" s="22">
        <f t="shared" si="8"/>
        <v>102.76</v>
      </c>
      <c r="BS6" s="22">
        <f t="shared" si="8"/>
        <v>101.08</v>
      </c>
      <c r="BT6" s="22">
        <f t="shared" si="8"/>
        <v>99.48</v>
      </c>
      <c r="BU6" s="22">
        <f t="shared" si="8"/>
        <v>109.12</v>
      </c>
      <c r="BV6" s="22">
        <f t="shared" si="8"/>
        <v>107.42</v>
      </c>
      <c r="BW6" s="22">
        <f t="shared" si="8"/>
        <v>105.07</v>
      </c>
      <c r="BX6" s="22">
        <f t="shared" si="8"/>
        <v>107.54</v>
      </c>
      <c r="BY6" s="22">
        <f t="shared" si="8"/>
        <v>101.93</v>
      </c>
      <c r="BZ6" s="21" t="str">
        <f>IF(BZ7="","",IF(BZ7="-","【-】","【"&amp;SUBSTITUTE(TEXT(BZ7,"#,##0.00"),"-","△")&amp;"】"))</f>
        <v>【97.47】</v>
      </c>
      <c r="CA6" s="22">
        <f>IF(CA7="",NA(),CA7)</f>
        <v>156.38</v>
      </c>
      <c r="CB6" s="22">
        <f t="shared" ref="CB6:CJ6" si="9">IF(CB7="",NA(),CB7)</f>
        <v>162.83000000000001</v>
      </c>
      <c r="CC6" s="22">
        <f t="shared" si="9"/>
        <v>155.47999999999999</v>
      </c>
      <c r="CD6" s="22">
        <f t="shared" si="9"/>
        <v>158.66999999999999</v>
      </c>
      <c r="CE6" s="22">
        <f t="shared" si="9"/>
        <v>162.38999999999999</v>
      </c>
      <c r="CF6" s="22">
        <f t="shared" si="9"/>
        <v>153.88</v>
      </c>
      <c r="CG6" s="22">
        <f t="shared" si="9"/>
        <v>157.19</v>
      </c>
      <c r="CH6" s="22">
        <f t="shared" si="9"/>
        <v>153.71</v>
      </c>
      <c r="CI6" s="22">
        <f t="shared" si="9"/>
        <v>155.9</v>
      </c>
      <c r="CJ6" s="22">
        <f t="shared" si="9"/>
        <v>162.47</v>
      </c>
      <c r="CK6" s="21" t="str">
        <f>IF(CK7="","",IF(CK7="-","【-】","【"&amp;SUBSTITUTE(TEXT(CK7,"#,##0.00"),"-","△")&amp;"】"))</f>
        <v>【174.75】</v>
      </c>
      <c r="CL6" s="22">
        <f>IF(CL7="",NA(),CL7)</f>
        <v>62.39</v>
      </c>
      <c r="CM6" s="22">
        <f t="shared" ref="CM6:CU6" si="10">IF(CM7="",NA(),CM7)</f>
        <v>62.8</v>
      </c>
      <c r="CN6" s="22">
        <f t="shared" si="10"/>
        <v>62.59</v>
      </c>
      <c r="CO6" s="22">
        <f t="shared" si="10"/>
        <v>61.31</v>
      </c>
      <c r="CP6" s="22">
        <f t="shared" si="10"/>
        <v>60.96</v>
      </c>
      <c r="CQ6" s="22">
        <f t="shared" si="10"/>
        <v>63.53</v>
      </c>
      <c r="CR6" s="22">
        <f t="shared" si="10"/>
        <v>63.16</v>
      </c>
      <c r="CS6" s="22">
        <f t="shared" si="10"/>
        <v>64.41</v>
      </c>
      <c r="CT6" s="22">
        <f t="shared" si="10"/>
        <v>64.11</v>
      </c>
      <c r="CU6" s="22">
        <f t="shared" si="10"/>
        <v>63.81</v>
      </c>
      <c r="CV6" s="21" t="str">
        <f>IF(CV7="","",IF(CV7="-","【-】","【"&amp;SUBSTITUTE(TEXT(CV7,"#,##0.00"),"-","△")&amp;"】"))</f>
        <v>【59.97】</v>
      </c>
      <c r="CW6" s="22">
        <f>IF(CW7="",NA(),CW7)</f>
        <v>84.19</v>
      </c>
      <c r="CX6" s="22">
        <f t="shared" ref="CX6:DF6" si="11">IF(CX7="",NA(),CX7)</f>
        <v>82.24</v>
      </c>
      <c r="CY6" s="22">
        <f t="shared" si="11"/>
        <v>83.39</v>
      </c>
      <c r="CZ6" s="22">
        <f t="shared" si="11"/>
        <v>83.7</v>
      </c>
      <c r="DA6" s="22">
        <f t="shared" si="11"/>
        <v>83.34</v>
      </c>
      <c r="DB6" s="22">
        <f t="shared" si="11"/>
        <v>91.58</v>
      </c>
      <c r="DC6" s="22">
        <f t="shared" si="11"/>
        <v>91.48</v>
      </c>
      <c r="DD6" s="22">
        <f t="shared" si="11"/>
        <v>91.64</v>
      </c>
      <c r="DE6" s="22">
        <f t="shared" si="11"/>
        <v>92.09</v>
      </c>
      <c r="DF6" s="22">
        <f t="shared" si="11"/>
        <v>91.76</v>
      </c>
      <c r="DG6" s="21" t="str">
        <f>IF(DG7="","",IF(DG7="-","【-】","【"&amp;SUBSTITUTE(TEXT(DG7,"#,##0.00"),"-","△")&amp;"】"))</f>
        <v>【89.76】</v>
      </c>
      <c r="DH6" s="22">
        <f>IF(DH7="",NA(),DH7)</f>
        <v>46.34</v>
      </c>
      <c r="DI6" s="22">
        <f t="shared" ref="DI6:DQ6" si="12">IF(DI7="",NA(),DI7)</f>
        <v>47.09</v>
      </c>
      <c r="DJ6" s="22">
        <f t="shared" si="12"/>
        <v>48.47</v>
      </c>
      <c r="DK6" s="22">
        <f t="shared" si="12"/>
        <v>50.04</v>
      </c>
      <c r="DL6" s="22">
        <f t="shared" si="12"/>
        <v>49.94</v>
      </c>
      <c r="DM6" s="22">
        <f t="shared" si="12"/>
        <v>50.41</v>
      </c>
      <c r="DN6" s="22">
        <f t="shared" si="12"/>
        <v>51.13</v>
      </c>
      <c r="DO6" s="22">
        <f t="shared" si="12"/>
        <v>51.62</v>
      </c>
      <c r="DP6" s="22">
        <f t="shared" si="12"/>
        <v>52.16</v>
      </c>
      <c r="DQ6" s="22">
        <f t="shared" si="12"/>
        <v>52.59</v>
      </c>
      <c r="DR6" s="21" t="str">
        <f>IF(DR7="","",IF(DR7="-","【-】","【"&amp;SUBSTITUTE(TEXT(DR7,"#,##0.00"),"-","△")&amp;"】"))</f>
        <v>【51.51】</v>
      </c>
      <c r="DS6" s="22">
        <f>IF(DS7="",NA(),DS7)</f>
        <v>16.93</v>
      </c>
      <c r="DT6" s="22">
        <f t="shared" ref="DT6:EB6" si="13">IF(DT7="",NA(),DT7)</f>
        <v>17.440000000000001</v>
      </c>
      <c r="DU6" s="22">
        <f t="shared" si="13"/>
        <v>17.98</v>
      </c>
      <c r="DV6" s="22">
        <f t="shared" si="13"/>
        <v>18.399999999999999</v>
      </c>
      <c r="DW6" s="22">
        <f t="shared" si="13"/>
        <v>18.53</v>
      </c>
      <c r="DX6" s="22">
        <f t="shared" si="13"/>
        <v>20.36</v>
      </c>
      <c r="DY6" s="22">
        <f t="shared" si="13"/>
        <v>22.41</v>
      </c>
      <c r="DZ6" s="22">
        <f t="shared" si="13"/>
        <v>23.68</v>
      </c>
      <c r="EA6" s="22">
        <f t="shared" si="13"/>
        <v>25.76</v>
      </c>
      <c r="EB6" s="22">
        <f t="shared" si="13"/>
        <v>27.51</v>
      </c>
      <c r="EC6" s="21" t="str">
        <f>IF(EC7="","",IF(EC7="-","【-】","【"&amp;SUBSTITUTE(TEXT(EC7,"#,##0.00"),"-","△")&amp;"】"))</f>
        <v>【23.75】</v>
      </c>
      <c r="ED6" s="22">
        <f>IF(ED7="",NA(),ED7)</f>
        <v>0.08</v>
      </c>
      <c r="EE6" s="22">
        <f t="shared" ref="EE6:EM6" si="14">IF(EE7="",NA(),EE7)</f>
        <v>0.45</v>
      </c>
      <c r="EF6" s="22">
        <f t="shared" si="14"/>
        <v>0.48</v>
      </c>
      <c r="EG6" s="22">
        <f t="shared" si="14"/>
        <v>0.24</v>
      </c>
      <c r="EH6" s="22">
        <f t="shared" si="14"/>
        <v>0.59</v>
      </c>
      <c r="EI6" s="22">
        <f t="shared" si="14"/>
        <v>0.75</v>
      </c>
      <c r="EJ6" s="22">
        <f t="shared" si="14"/>
        <v>0.73</v>
      </c>
      <c r="EK6" s="22">
        <f t="shared" si="14"/>
        <v>0.79</v>
      </c>
      <c r="EL6" s="22">
        <f t="shared" si="14"/>
        <v>0.75</v>
      </c>
      <c r="EM6" s="22">
        <f t="shared" si="14"/>
        <v>0.78</v>
      </c>
      <c r="EN6" s="21" t="str">
        <f>IF(EN7="","",IF(EN7="-","【-】","【"&amp;SUBSTITUTE(TEXT(EN7,"#,##0.00"),"-","△")&amp;"】"))</f>
        <v>【0.67】</v>
      </c>
    </row>
    <row r="7" spans="1:144" s="23" customFormat="1" x14ac:dyDescent="0.15">
      <c r="A7" s="15"/>
      <c r="B7" s="24">
        <v>2022</v>
      </c>
      <c r="C7" s="24">
        <v>302015</v>
      </c>
      <c r="D7" s="24">
        <v>46</v>
      </c>
      <c r="E7" s="24">
        <v>1</v>
      </c>
      <c r="F7" s="24">
        <v>0</v>
      </c>
      <c r="G7" s="24">
        <v>1</v>
      </c>
      <c r="H7" s="24" t="s">
        <v>93</v>
      </c>
      <c r="I7" s="24" t="s">
        <v>94</v>
      </c>
      <c r="J7" s="24" t="s">
        <v>95</v>
      </c>
      <c r="K7" s="24" t="s">
        <v>96</v>
      </c>
      <c r="L7" s="24" t="s">
        <v>97</v>
      </c>
      <c r="M7" s="24" t="s">
        <v>98</v>
      </c>
      <c r="N7" s="25" t="s">
        <v>99</v>
      </c>
      <c r="O7" s="25">
        <v>53.45</v>
      </c>
      <c r="P7" s="25">
        <v>96.03</v>
      </c>
      <c r="Q7" s="25">
        <v>2530</v>
      </c>
      <c r="R7" s="25">
        <v>359654</v>
      </c>
      <c r="S7" s="25">
        <v>208.85</v>
      </c>
      <c r="T7" s="25">
        <v>1722.07</v>
      </c>
      <c r="U7" s="25">
        <v>343995</v>
      </c>
      <c r="V7" s="25">
        <v>210.22</v>
      </c>
      <c r="W7" s="25">
        <v>1636.36</v>
      </c>
      <c r="X7" s="25">
        <v>109.03</v>
      </c>
      <c r="Y7" s="25">
        <v>104.81</v>
      </c>
      <c r="Z7" s="25">
        <v>106.96</v>
      </c>
      <c r="AA7" s="25">
        <v>105.71</v>
      </c>
      <c r="AB7" s="25">
        <v>103.99</v>
      </c>
      <c r="AC7" s="25">
        <v>115.41</v>
      </c>
      <c r="AD7" s="25">
        <v>113.57</v>
      </c>
      <c r="AE7" s="25">
        <v>112.59</v>
      </c>
      <c r="AF7" s="25">
        <v>113.87</v>
      </c>
      <c r="AG7" s="25">
        <v>109.87</v>
      </c>
      <c r="AH7" s="25">
        <v>108.7</v>
      </c>
      <c r="AI7" s="25">
        <v>0</v>
      </c>
      <c r="AJ7" s="25">
        <v>0</v>
      </c>
      <c r="AK7" s="25">
        <v>0</v>
      </c>
      <c r="AL7" s="25">
        <v>0</v>
      </c>
      <c r="AM7" s="25">
        <v>0</v>
      </c>
      <c r="AN7" s="25">
        <v>0</v>
      </c>
      <c r="AO7" s="25">
        <v>0</v>
      </c>
      <c r="AP7" s="25">
        <v>0</v>
      </c>
      <c r="AQ7" s="25">
        <v>0</v>
      </c>
      <c r="AR7" s="25">
        <v>0</v>
      </c>
      <c r="AS7" s="25">
        <v>1.34</v>
      </c>
      <c r="AT7" s="25">
        <v>128.31</v>
      </c>
      <c r="AU7" s="25">
        <v>124.64</v>
      </c>
      <c r="AV7" s="25">
        <v>123.47</v>
      </c>
      <c r="AW7" s="25">
        <v>97.45</v>
      </c>
      <c r="AX7" s="25">
        <v>84.34</v>
      </c>
      <c r="AY7" s="25">
        <v>258.22000000000003</v>
      </c>
      <c r="AZ7" s="25">
        <v>250.03</v>
      </c>
      <c r="BA7" s="25">
        <v>239.45</v>
      </c>
      <c r="BB7" s="25">
        <v>246.01</v>
      </c>
      <c r="BC7" s="25">
        <v>228.89</v>
      </c>
      <c r="BD7" s="25">
        <v>252.29</v>
      </c>
      <c r="BE7" s="25">
        <v>699.22</v>
      </c>
      <c r="BF7" s="25">
        <v>684.7</v>
      </c>
      <c r="BG7" s="25">
        <v>666.73</v>
      </c>
      <c r="BH7" s="25">
        <v>658.37</v>
      </c>
      <c r="BI7" s="25">
        <v>649.63</v>
      </c>
      <c r="BJ7" s="25">
        <v>255.12</v>
      </c>
      <c r="BK7" s="25">
        <v>254.19</v>
      </c>
      <c r="BL7" s="25">
        <v>259.56</v>
      </c>
      <c r="BM7" s="25">
        <v>248.92</v>
      </c>
      <c r="BN7" s="25">
        <v>251.26</v>
      </c>
      <c r="BO7" s="25">
        <v>268.07</v>
      </c>
      <c r="BP7" s="25">
        <v>103.72</v>
      </c>
      <c r="BQ7" s="25">
        <v>99.96</v>
      </c>
      <c r="BR7" s="25">
        <v>102.76</v>
      </c>
      <c r="BS7" s="25">
        <v>101.08</v>
      </c>
      <c r="BT7" s="25">
        <v>99.48</v>
      </c>
      <c r="BU7" s="25">
        <v>109.12</v>
      </c>
      <c r="BV7" s="25">
        <v>107.42</v>
      </c>
      <c r="BW7" s="25">
        <v>105.07</v>
      </c>
      <c r="BX7" s="25">
        <v>107.54</v>
      </c>
      <c r="BY7" s="25">
        <v>101.93</v>
      </c>
      <c r="BZ7" s="25">
        <v>97.47</v>
      </c>
      <c r="CA7" s="25">
        <v>156.38</v>
      </c>
      <c r="CB7" s="25">
        <v>162.83000000000001</v>
      </c>
      <c r="CC7" s="25">
        <v>155.47999999999999</v>
      </c>
      <c r="CD7" s="25">
        <v>158.66999999999999</v>
      </c>
      <c r="CE7" s="25">
        <v>162.38999999999999</v>
      </c>
      <c r="CF7" s="25">
        <v>153.88</v>
      </c>
      <c r="CG7" s="25">
        <v>157.19</v>
      </c>
      <c r="CH7" s="25">
        <v>153.71</v>
      </c>
      <c r="CI7" s="25">
        <v>155.9</v>
      </c>
      <c r="CJ7" s="25">
        <v>162.47</v>
      </c>
      <c r="CK7" s="25">
        <v>174.75</v>
      </c>
      <c r="CL7" s="25">
        <v>62.39</v>
      </c>
      <c r="CM7" s="25">
        <v>62.8</v>
      </c>
      <c r="CN7" s="25">
        <v>62.59</v>
      </c>
      <c r="CO7" s="25">
        <v>61.31</v>
      </c>
      <c r="CP7" s="25">
        <v>60.96</v>
      </c>
      <c r="CQ7" s="25">
        <v>63.53</v>
      </c>
      <c r="CR7" s="25">
        <v>63.16</v>
      </c>
      <c r="CS7" s="25">
        <v>64.41</v>
      </c>
      <c r="CT7" s="25">
        <v>64.11</v>
      </c>
      <c r="CU7" s="25">
        <v>63.81</v>
      </c>
      <c r="CV7" s="25">
        <v>59.97</v>
      </c>
      <c r="CW7" s="25">
        <v>84.19</v>
      </c>
      <c r="CX7" s="25">
        <v>82.24</v>
      </c>
      <c r="CY7" s="25">
        <v>83.39</v>
      </c>
      <c r="CZ7" s="25">
        <v>83.7</v>
      </c>
      <c r="DA7" s="25">
        <v>83.34</v>
      </c>
      <c r="DB7" s="25">
        <v>91.58</v>
      </c>
      <c r="DC7" s="25">
        <v>91.48</v>
      </c>
      <c r="DD7" s="25">
        <v>91.64</v>
      </c>
      <c r="DE7" s="25">
        <v>92.09</v>
      </c>
      <c r="DF7" s="25">
        <v>91.76</v>
      </c>
      <c r="DG7" s="25">
        <v>89.76</v>
      </c>
      <c r="DH7" s="25">
        <v>46.34</v>
      </c>
      <c r="DI7" s="25">
        <v>47.09</v>
      </c>
      <c r="DJ7" s="25">
        <v>48.47</v>
      </c>
      <c r="DK7" s="25">
        <v>50.04</v>
      </c>
      <c r="DL7" s="25">
        <v>49.94</v>
      </c>
      <c r="DM7" s="25">
        <v>50.41</v>
      </c>
      <c r="DN7" s="25">
        <v>51.13</v>
      </c>
      <c r="DO7" s="25">
        <v>51.62</v>
      </c>
      <c r="DP7" s="25">
        <v>52.16</v>
      </c>
      <c r="DQ7" s="25">
        <v>52.59</v>
      </c>
      <c r="DR7" s="25">
        <v>51.51</v>
      </c>
      <c r="DS7" s="25">
        <v>16.93</v>
      </c>
      <c r="DT7" s="25">
        <v>17.440000000000001</v>
      </c>
      <c r="DU7" s="25">
        <v>17.98</v>
      </c>
      <c r="DV7" s="25">
        <v>18.399999999999999</v>
      </c>
      <c r="DW7" s="25">
        <v>18.53</v>
      </c>
      <c r="DX7" s="25">
        <v>20.36</v>
      </c>
      <c r="DY7" s="25">
        <v>22.41</v>
      </c>
      <c r="DZ7" s="25">
        <v>23.68</v>
      </c>
      <c r="EA7" s="25">
        <v>25.76</v>
      </c>
      <c r="EB7" s="25">
        <v>27.51</v>
      </c>
      <c r="EC7" s="25">
        <v>23.75</v>
      </c>
      <c r="ED7" s="25">
        <v>0.08</v>
      </c>
      <c r="EE7" s="25">
        <v>0.45</v>
      </c>
      <c r="EF7" s="25">
        <v>0.48</v>
      </c>
      <c r="EG7" s="25">
        <v>0.24</v>
      </c>
      <c r="EH7" s="25">
        <v>0.59</v>
      </c>
      <c r="EI7" s="25">
        <v>0.75</v>
      </c>
      <c r="EJ7" s="25">
        <v>0.73</v>
      </c>
      <c r="EK7" s="25">
        <v>0.79</v>
      </c>
      <c r="EL7" s="25">
        <v>0.75</v>
      </c>
      <c r="EM7" s="25">
        <v>0.78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和歌山市</cp:lastModifiedBy>
  <cp:lastPrinted>2024-01-19T00:37:36Z</cp:lastPrinted>
  <dcterms:created xsi:type="dcterms:W3CDTF">2023-12-05T00:58:12Z</dcterms:created>
  <dcterms:modified xsi:type="dcterms:W3CDTF">2024-01-19T08:09:10Z</dcterms:modified>
  <cp:category/>
</cp:coreProperties>
</file>