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27_太地町\"/>
    </mc:Choice>
  </mc:AlternateContent>
  <workbookProtection workbookAlgorithmName="SHA-512" workbookHashValue="b2gdClphyOr64f12u+NfPhL06CbgoVrUXroPrAzJ8ic0lLgKqLp5XJjKRguD0nn+D1jUHf3TVJBq3TDh8Yy8Bw==" workbookSaltValue="SE3Waabuew9zI3XDE8uIG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AT8" i="4" s="1"/>
  <c r="R6" i="5"/>
  <c r="AL8" i="4" s="1"/>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AT10" i="4"/>
  <c r="AL10" i="4"/>
  <c r="W10" i="4"/>
  <c r="I10" i="4"/>
  <c r="B10" i="4"/>
  <c r="AD8" i="4"/>
  <c r="P8" i="4"/>
  <c r="I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<sst xmlns="http://schemas.openxmlformats.org/spreadsheetml/2006/main" count="228" uniqueCount="113">
  <si>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</si>
  <si>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</si>
  <si>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</si>
  <si>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</si>
  <si>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</si>
  <si>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</si>
  <si>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</si>
  <si>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</si>
  <si>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</si>
  <si>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</si>
  <si>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</si>
  <si>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</si>
  <si>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</si>
  <si>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</si>
  <si>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</si>
  <si>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</si>
  <si>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</si>
  <si>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</si>
  <si>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</si>
  <si>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</si>
  <si>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</si>
  <si>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</si>
  <si>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</si>
  <si>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</si>
  <si>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</si>
  <si>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</si>
  <si>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</si>
  <si>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</si>
  <si>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</si>
  <si>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</si>
  <si>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</si>
  <si>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</si>
  <si>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</si>
  <si>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</si>
  <si>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</si>
  <si>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</si>
  <si>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</si>
  <si>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</si>
  <si>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</si>
  <si>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</si>
  <si>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</si>
  <si>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</si>
  <si>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</si>
  <si>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</si>
  <si>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</si>
  <si>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</si>
  <si>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</si>
  <si>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</si>
  <si>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</si>
  <si>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</si>
  <si>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</si>
  <si>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</si>
  <si>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</si>
  <si>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</si>
  <si>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</si>
  <si>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</si>
  <si>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</si>
  <si>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</si>
  <si>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</si>
  <si>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</si>
  <si>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</si>
  <si>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</si>
  <si>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</si>
  <si>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</si>
  <si>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</si>
  <si>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</si>
  <si>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</si>
  <si>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</si>
  <si>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</si>
  <si>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</si>
  <si>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</si>
  <si>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</si>
  <si>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</si>
  <si>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</si>
  <si>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</si>
  <si>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</si>
  <si>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</si>
  <si>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</si>
  <si>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</si>
  <si>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</si>
  <si>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</si>
  <si>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</si>
  <si>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</si>
  <si>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</si>
  <si>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</si>
  <si>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</si>
  <si>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</si>
  <si>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</si>
  <si>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</si>
  <si>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</si>
  <si>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</si>
  <si>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</si>
  <si>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</si>
  <si>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太地町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</si>
  <si>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</si>
  <si>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</si>
  <si>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</si>
  <si>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</si>
  <si>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</si>
  <si>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</si>
  <si>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</si>
  <si>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</si>
  <si>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</si>
  <si>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</si>
  <si>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</si>
  <si>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</si>
  <si>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</si>
  <si>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</si>
  <si>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</si>
  <si>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</si>
  <si>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①類似団体平均値を若干ではあるが上回っており、良好といえる。
②累積欠損金は発生しておらず良好である。
③前年度と同等の数値であり良好である。
④類似団体平均値よりも低水準となっているが、水道施設の更新を計画しているため、増加していくと思われる。
⑤100%を超過しており、給水収益で給水費用を賄えている。
⑥類似団体平均値を下回っており、費用効率は良好である。
⑦類似団体平均値を上回っており、比較的良好である。
⑧低水準で推移しており、漏水調査等を行って修繕を行っているが、思うように改善されていない。
有収率が低水準で推移していることから、改善が必要であるが、他の項目については、良好である。</t>
    <rPh sb="1" eb="3">
      <t>ルイジ</t>
    </rPh>
    <rPh sb="3" eb="5">
      <t>ダンタイ</t>
    </rPh>
    <rPh sb="5" eb="8">
      <t>ヘイキンチ</t>
    </rPh>
    <rPh sb="9" eb="11">
      <t>ジャッカン</t>
    </rPh>
    <rPh sb="16" eb="18">
      <t>ウワマワ</t>
    </rPh>
    <rPh sb="23" eb="25">
      <t>リョウコウ</t>
    </rPh>
    <rPh sb="32" eb="34">
      <t>ルイセキ</t>
    </rPh>
    <rPh sb="34" eb="36">
      <t>ケッソン</t>
    </rPh>
    <rPh sb="36" eb="37">
      <t>キン</t>
    </rPh>
    <rPh sb="38" eb="40">
      <t>ハッセイ</t>
    </rPh>
    <rPh sb="45" eb="47">
      <t>リョウコウ</t>
    </rPh>
    <rPh sb="53" eb="56">
      <t>ゼンネンド</t>
    </rPh>
    <rPh sb="57" eb="59">
      <t>ドウトウ</t>
    </rPh>
    <rPh sb="60" eb="62">
      <t>スウチ</t>
    </rPh>
    <rPh sb="65" eb="67">
      <t>リョウコウ</t>
    </rPh>
    <rPh sb="73" eb="75">
      <t>ルイジ</t>
    </rPh>
    <rPh sb="75" eb="77">
      <t>ダンタイ</t>
    </rPh>
    <rPh sb="77" eb="79">
      <t>ヘイキン</t>
    </rPh>
    <rPh sb="79" eb="80">
      <t>チ</t>
    </rPh>
    <rPh sb="83" eb="86">
      <t>テイスイジュン</t>
    </rPh>
    <rPh sb="94" eb="96">
      <t>スイドウ</t>
    </rPh>
    <rPh sb="96" eb="98">
      <t>シセツ</t>
    </rPh>
    <rPh sb="99" eb="101">
      <t>コウシン</t>
    </rPh>
    <rPh sb="102" eb="104">
      <t>ケイカク</t>
    </rPh>
    <rPh sb="111" eb="113">
      <t>ゾウカ</t>
    </rPh>
    <rPh sb="118" eb="119">
      <t>オモ</t>
    </rPh>
    <rPh sb="130" eb="132">
      <t>チョウカ</t>
    </rPh>
    <rPh sb="137" eb="139">
      <t>キュウスイ</t>
    </rPh>
    <rPh sb="139" eb="141">
      <t>シュウエキ</t>
    </rPh>
    <rPh sb="142" eb="144">
      <t>キュウスイ</t>
    </rPh>
    <rPh sb="144" eb="146">
      <t>ヒヨウ</t>
    </rPh>
    <rPh sb="147" eb="148">
      <t>マカナ</t>
    </rPh>
    <rPh sb="155" eb="157">
      <t>ルイジ</t>
    </rPh>
    <rPh sb="157" eb="159">
      <t>ダンタイ</t>
    </rPh>
    <rPh sb="159" eb="162">
      <t>ヘイキンチ</t>
    </rPh>
    <rPh sb="163" eb="165">
      <t>シタマワ</t>
    </rPh>
    <rPh sb="170" eb="172">
      <t>ヒヨウ</t>
    </rPh>
    <rPh sb="172" eb="174">
      <t>コウリツ</t>
    </rPh>
    <rPh sb="175" eb="177">
      <t>リョウコウ</t>
    </rPh>
    <rPh sb="183" eb="185">
      <t>ルイジ</t>
    </rPh>
    <rPh sb="185" eb="187">
      <t>ダンタイ</t>
    </rPh>
    <rPh sb="187" eb="190">
      <t>ヘイキンチ</t>
    </rPh>
    <rPh sb="191" eb="193">
      <t>ウワマワ</t>
    </rPh>
    <rPh sb="198" eb="201">
      <t>ヒカクテキ</t>
    </rPh>
    <rPh sb="201" eb="203">
      <t>リョウコウ</t>
    </rPh>
    <rPh sb="209" eb="212">
      <t>テイスイジュン</t>
    </rPh>
    <rPh sb="213" eb="215">
      <t>スイイ</t>
    </rPh>
    <rPh sb="220" eb="222">
      <t>ロウスイ</t>
    </rPh>
    <rPh sb="222" eb="224">
      <t>チョウサ</t>
    </rPh>
    <rPh sb="224" eb="225">
      <t>ナド</t>
    </rPh>
    <rPh sb="226" eb="227">
      <t>オコナ</t>
    </rPh>
    <rPh sb="229" eb="231">
      <t>シュウゼン</t>
    </rPh>
    <rPh sb="232" eb="233">
      <t>オコナ</t>
    </rPh>
    <rPh sb="239" eb="240">
      <t>オモ</t>
    </rPh>
    <rPh sb="244" eb="246">
      <t>カイゼン</t>
    </rPh>
    <rPh sb="254" eb="257">
      <t>ユウシュウリツ</t>
    </rPh>
    <rPh sb="258" eb="261">
      <t>テイスイジュン</t>
    </rPh>
    <rPh sb="262" eb="264">
      <t>スイイ</t>
    </rPh>
    <rPh sb="273" eb="275">
      <t>カイゼン</t>
    </rPh>
    <rPh sb="276" eb="278">
      <t>ヒツヨウ</t>
    </rPh>
    <rPh sb="283" eb="284">
      <t>タ</t>
    </rPh>
    <rPh sb="285" eb="287">
      <t>コウモク</t>
    </rPh>
    <rPh sb="293" eb="295">
      <t>リョウコウ</t>
    </rPh>
    <phoneticPr fontId="4"/>
  </si>
  <si>
    <t>①過去において、水道施設の更新事業を継続して実施しており、類似団体平均値よりも低水準となっているが、今後上昇していくと見込んでいる。
②低水準を維持しているが、今後は上昇していくと見込んでいる。
③令和3年度においても配水管布設替を行ったが、前年度より規模が小さかったため減少している。
①と②の指標について、今後は増加傾向になると見込んでいるため、管路更新も含め、水道施設の更新事業を計画的に実施していく必要がある。</t>
    <rPh sb="1" eb="3">
      <t>カコ</t>
    </rPh>
    <rPh sb="8" eb="10">
      <t>スイドウ</t>
    </rPh>
    <rPh sb="10" eb="12">
      <t>シセツ</t>
    </rPh>
    <rPh sb="13" eb="15">
      <t>コウシン</t>
    </rPh>
    <rPh sb="15" eb="17">
      <t>ジギョウ</t>
    </rPh>
    <rPh sb="18" eb="20">
      <t>ケイゾク</t>
    </rPh>
    <rPh sb="22" eb="24">
      <t>ジッシ</t>
    </rPh>
    <rPh sb="29" eb="31">
      <t>ルイジ</t>
    </rPh>
    <rPh sb="31" eb="33">
      <t>ダンタイ</t>
    </rPh>
    <rPh sb="33" eb="36">
      <t>ヘイキンチ</t>
    </rPh>
    <rPh sb="39" eb="42">
      <t>テイスイジュン</t>
    </rPh>
    <rPh sb="50" eb="52">
      <t>コンゴ</t>
    </rPh>
    <rPh sb="52" eb="54">
      <t>ジョウショウ</t>
    </rPh>
    <rPh sb="59" eb="61">
      <t>ミコ</t>
    </rPh>
    <rPh sb="68" eb="71">
      <t>テイスイジュン</t>
    </rPh>
    <rPh sb="72" eb="74">
      <t>イジ</t>
    </rPh>
    <rPh sb="80" eb="82">
      <t>コンゴ</t>
    </rPh>
    <rPh sb="83" eb="85">
      <t>ジョウショウ</t>
    </rPh>
    <rPh sb="90" eb="92">
      <t>ミコ</t>
    </rPh>
    <rPh sb="99" eb="101">
      <t>レイワ</t>
    </rPh>
    <rPh sb="102" eb="103">
      <t>ネン</t>
    </rPh>
    <rPh sb="103" eb="104">
      <t>ド</t>
    </rPh>
    <rPh sb="109" eb="112">
      <t>ハイスイカン</t>
    </rPh>
    <rPh sb="112" eb="114">
      <t>フセツ</t>
    </rPh>
    <rPh sb="114" eb="115">
      <t>ガ</t>
    </rPh>
    <rPh sb="116" eb="117">
      <t>オコナ</t>
    </rPh>
    <rPh sb="121" eb="124">
      <t>ゼンネンド</t>
    </rPh>
    <rPh sb="126" eb="128">
      <t>キボ</t>
    </rPh>
    <rPh sb="129" eb="130">
      <t>チイ</t>
    </rPh>
    <rPh sb="136" eb="138">
      <t>ゲンショウ</t>
    </rPh>
    <rPh sb="148" eb="150">
      <t>シヒョウ</t>
    </rPh>
    <rPh sb="155" eb="157">
      <t>コンゴ</t>
    </rPh>
    <rPh sb="158" eb="160">
      <t>ゾウカ</t>
    </rPh>
    <rPh sb="160" eb="162">
      <t>ケイコウ</t>
    </rPh>
    <rPh sb="166" eb="168">
      <t>ミコ</t>
    </rPh>
    <rPh sb="175" eb="177">
      <t>カンロ</t>
    </rPh>
    <rPh sb="177" eb="179">
      <t>コウシン</t>
    </rPh>
    <rPh sb="180" eb="181">
      <t>フク</t>
    </rPh>
    <rPh sb="183" eb="185">
      <t>スイドウ</t>
    </rPh>
    <rPh sb="185" eb="187">
      <t>シセツ</t>
    </rPh>
    <rPh sb="188" eb="190">
      <t>コウシン</t>
    </rPh>
    <rPh sb="190" eb="192">
      <t>ジギョウ</t>
    </rPh>
    <rPh sb="193" eb="196">
      <t>ケイカクテキ</t>
    </rPh>
    <rPh sb="197" eb="199">
      <t>ジッシ</t>
    </rPh>
    <rPh sb="203" eb="205">
      <t>ヒツヨウ</t>
    </rPh>
    <phoneticPr fontId="4"/>
  </si>
  <si>
    <t>事業については、比較的健全な経営を維持しているが、施設の老朽化が進んでいることから経営の更なる効率化に努めるとともに、水道施設更新を含めた設備投資を計画的に実施していく必要がある。</t>
    <rPh sb="0" eb="2">
      <t>ジギョウ</t>
    </rPh>
    <rPh sb="8" eb="11">
      <t>ヒカクテキ</t>
    </rPh>
    <rPh sb="11" eb="13">
      <t>ケンゼン</t>
    </rPh>
    <rPh sb="14" eb="16">
      <t>ケイエイ</t>
    </rPh>
    <rPh sb="17" eb="19">
      <t>イジ</t>
    </rPh>
    <rPh sb="25" eb="27">
      <t>シセツ</t>
    </rPh>
    <rPh sb="28" eb="31">
      <t>ロウキュウカ</t>
    </rPh>
    <rPh sb="32" eb="33">
      <t>スス</t>
    </rPh>
    <rPh sb="41" eb="43">
      <t>ケイエイ</t>
    </rPh>
    <rPh sb="44" eb="45">
      <t>サラ</t>
    </rPh>
    <rPh sb="47" eb="50">
      <t>コウリツカ</t>
    </rPh>
    <rPh sb="51" eb="52">
      <t>ツト</t>
    </rPh>
    <rPh sb="59" eb="61">
      <t>スイドウ</t>
    </rPh>
    <rPh sb="61" eb="63">
      <t>シセツ</t>
    </rPh>
    <rPh sb="63" eb="65">
      <t>コウシン</t>
    </rPh>
    <rPh sb="66" eb="67">
      <t>フク</t>
    </rPh>
    <rPh sb="69" eb="71">
      <t>セツビ</t>
    </rPh>
    <rPh sb="71" eb="73">
      <t>トウシ</t>
    </rPh>
    <rPh sb="74" eb="77">
      <t>ケイカクテキ</t>
    </rPh>
    <rPh sb="78" eb="80">
      <t>ジッシ</t>
    </rPh>
    <rPh sb="84" eb="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</si>
</sst>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1.32</c:v>
                </c:pt>
                <c:pt idx="4" formatCode="#,##0.00;&quot;△&quot;#,##0.00;&quot;-&quot;">
                  <c:v>0.3</c:v>
                </c:pt>
              </c:numCache>
            </c:numRef>
          </c:val>
          <c:extLst>
            <c:ext xmlns:c16="http://schemas.microsoft.com/office/drawing/2014/chart" uri="{C3380CC4-5D6E-409C-BE32-E72D297353CC}">
              <c16:uniqueId val="{00000000-8992-4FE2-BCCF-DEBE2BC76926}"/>
            </c:ext>
          </c:extLst>
        </c:ser>
        <c:dLbls>
          <c:showLegendKey val="0"/>
          <c:showVal val="0"/>
          <c:showCatName val="0"/>
          <c:showSerName val="0"/>
          <c:showPercent val="0"/>
          <c:showBubbleSize val="0"/>
        </c:dLbls>
        <c:gapWidth val="150"/>
        <c:axId val="277871872"/>
        <c:axId val="27786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0.46</c:v>
                </c:pt>
                <c:pt idx="2">
                  <c:v>0.43</c:v>
                </c:pt>
                <c:pt idx="3">
                  <c:v>1.1499999999999999</c:v>
                </c:pt>
                <c:pt idx="4">
                  <c:v>0.28999999999999998</c:v>
                </c:pt>
              </c:numCache>
            </c:numRef>
          </c:val>
          <c:smooth val="0"/>
          <c:extLst>
            <c:ext xmlns:c16="http://schemas.microsoft.com/office/drawing/2014/chart" uri="{C3380CC4-5D6E-409C-BE32-E72D297353CC}">
              <c16:uniqueId val="{00000001-8992-4FE2-BCCF-DEBE2BC76926}"/>
            </c:ext>
          </c:extLst>
        </c:ser>
        <c:dLbls>
          <c:showLegendKey val="0"/>
          <c:showVal val="0"/>
          <c:showCatName val="0"/>
          <c:showSerName val="0"/>
          <c:showPercent val="0"/>
          <c:showBubbleSize val="0"/>
        </c:dLbls>
        <c:marker val="1"/>
        <c:smooth val="0"/>
        <c:axId val="277871872"/>
        <c:axId val="277869520"/>
      </c:lineChart>
      <c:dateAx>
        <c:axId val="277871872"/>
        <c:scaling>
          <c:orientation val="minMax"/>
        </c:scaling>
        <c:delete val="1"/>
        <c:axPos val="b"/>
        <c:numFmt formatCode="&quot;H&quot;yy" sourceLinked="1"/>
        <c:majorTickMark val="none"/>
        <c:minorTickMark val="none"/>
        <c:tickLblPos val="none"/>
        <c:crossAx val="277869520"/>
        <c:crosses val="autoZero"/>
        <c:auto val="1"/>
        <c:lblOffset val="100"/>
        <c:baseTimeUnit val="years"/>
      </c:dateAx>
      <c:valAx>
        <c:axId val="27786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8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67.099999999999994</c:v>
                </c:pt>
                <c:pt idx="1">
                  <c:v>64.17</c:v>
                </c:pt>
                <c:pt idx="2">
                  <c:v>61.51</c:v>
                </c:pt>
                <c:pt idx="3">
                  <c:v>54.76</c:v>
                </c:pt>
                <c:pt idx="4">
                  <c:v>59.52</c:v>
                </c:pt>
              </c:numCache>
            </c:numRef>
          </c:val>
          <c:extLst>
            <c:ext xmlns:c16="http://schemas.microsoft.com/office/drawing/2014/chart" uri="{C3380CC4-5D6E-409C-BE32-E72D297353CC}">
              <c16:uniqueId val="{00000000-A632-455F-AA5F-D46436104756}"/>
            </c:ext>
          </c:extLst>
        </c:ser>
        <c:dLbls>
          <c:showLegendKey val="0"/>
          <c:showVal val="0"/>
          <c:showCatName val="0"/>
          <c:showSerName val="0"/>
          <c:showPercent val="0"/>
          <c:showBubbleSize val="0"/>
        </c:dLbls>
        <c:gapWidth val="150"/>
        <c:axId val="280645376"/>
        <c:axId val="28064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47.18</c:v>
                </c:pt>
                <c:pt idx="1">
                  <c:v>45.73</c:v>
                </c:pt>
                <c:pt idx="2">
                  <c:v>49.01</c:v>
                </c:pt>
                <c:pt idx="3">
                  <c:v>48.86</c:v>
                </c:pt>
                <c:pt idx="4">
                  <c:v>49</c:v>
                </c:pt>
              </c:numCache>
            </c:numRef>
          </c:val>
          <c:smooth val="0"/>
          <c:extLst>
            <c:ext xmlns:c16="http://schemas.microsoft.com/office/drawing/2014/chart" uri="{C3380CC4-5D6E-409C-BE32-E72D297353CC}">
              <c16:uniqueId val="{00000001-A632-455F-AA5F-D46436104756}"/>
            </c:ext>
          </c:extLst>
        </c:ser>
        <c:dLbls>
          <c:showLegendKey val="0"/>
          <c:showVal val="0"/>
          <c:showCatName val="0"/>
          <c:showSerName val="0"/>
          <c:showPercent val="0"/>
          <c:showBubbleSize val="0"/>
        </c:dLbls>
        <c:marker val="1"/>
        <c:smooth val="0"/>
        <c:axId val="280645376"/>
        <c:axId val="280646160"/>
      </c:lineChart>
      <c:dateAx>
        <c:axId val="280645376"/>
        <c:scaling>
          <c:orientation val="minMax"/>
        </c:scaling>
        <c:delete val="1"/>
        <c:axPos val="b"/>
        <c:numFmt formatCode="&quot;H&quot;yy" sourceLinked="1"/>
        <c:majorTickMark val="none"/>
        <c:minorTickMark val="none"/>
        <c:tickLblPos val="none"/>
        <c:crossAx val="280646160"/>
        <c:crosses val="autoZero"/>
        <c:auto val="1"/>
        <c:lblOffset val="100"/>
        <c:baseTimeUnit val="years"/>
      </c:dateAx>
      <c:valAx>
        <c:axId val="28064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6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54.07</c:v>
                </c:pt>
                <c:pt idx="1">
                  <c:v>56.48</c:v>
                </c:pt>
                <c:pt idx="2">
                  <c:v>56.57</c:v>
                </c:pt>
                <c:pt idx="3">
                  <c:v>61.57</c:v>
                </c:pt>
                <c:pt idx="4">
                  <c:v>55.19</c:v>
                </c:pt>
              </c:numCache>
            </c:numRef>
          </c:val>
          <c:extLst>
            <c:ext xmlns:c16="http://schemas.microsoft.com/office/drawing/2014/chart" uri="{C3380CC4-5D6E-409C-BE32-E72D297353CC}">
              <c16:uniqueId val="{00000000-BB05-40C7-89CD-D4B04B0DA91E}"/>
            </c:ext>
          </c:extLst>
        </c:ser>
        <c:dLbls>
          <c:showLegendKey val="0"/>
          <c:showVal val="0"/>
          <c:showCatName val="0"/>
          <c:showSerName val="0"/>
          <c:showPercent val="0"/>
          <c:showBubbleSize val="0"/>
        </c:dLbls>
        <c:gapWidth val="150"/>
        <c:axId val="280647336"/>
        <c:axId val="28064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80.209999999999994</c:v>
                </c:pt>
                <c:pt idx="1">
                  <c:v>80.25</c:v>
                </c:pt>
                <c:pt idx="2">
                  <c:v>76.569999999999993</c:v>
                </c:pt>
                <c:pt idx="3">
                  <c:v>76.48</c:v>
                </c:pt>
                <c:pt idx="4">
                  <c:v>75.64</c:v>
                </c:pt>
              </c:numCache>
            </c:numRef>
          </c:val>
          <c:smooth val="0"/>
          <c:extLst>
            <c:ext xmlns:c16="http://schemas.microsoft.com/office/drawing/2014/chart" uri="{C3380CC4-5D6E-409C-BE32-E72D297353CC}">
              <c16:uniqueId val="{00000001-BB05-40C7-89CD-D4B04B0DA91E}"/>
            </c:ext>
          </c:extLst>
        </c:ser>
        <c:dLbls>
          <c:showLegendKey val="0"/>
          <c:showVal val="0"/>
          <c:showCatName val="0"/>
          <c:showSerName val="0"/>
          <c:showPercent val="0"/>
          <c:showBubbleSize val="0"/>
        </c:dLbls>
        <c:marker val="1"/>
        <c:smooth val="0"/>
        <c:axId val="280647336"/>
        <c:axId val="280648120"/>
      </c:lineChart>
      <c:dateAx>
        <c:axId val="280647336"/>
        <c:scaling>
          <c:orientation val="minMax"/>
        </c:scaling>
        <c:delete val="1"/>
        <c:axPos val="b"/>
        <c:numFmt formatCode="&quot;H&quot;yy" sourceLinked="1"/>
        <c:majorTickMark val="none"/>
        <c:minorTickMark val="none"/>
        <c:tickLblPos val="none"/>
        <c:crossAx val="280648120"/>
        <c:crosses val="autoZero"/>
        <c:auto val="1"/>
        <c:lblOffset val="100"/>
        <c:baseTimeUnit val="years"/>
      </c:dateAx>
      <c:valAx>
        <c:axId val="28064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64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118.41</c:v>
                </c:pt>
                <c:pt idx="1">
                  <c:v>104.78</c:v>
                </c:pt>
                <c:pt idx="2">
                  <c:v>112.86</c:v>
                </c:pt>
                <c:pt idx="3">
                  <c:v>119.7</c:v>
                </c:pt>
                <c:pt idx="4">
                  <c:v>106.9</c:v>
                </c:pt>
              </c:numCache>
            </c:numRef>
          </c:val>
          <c:extLst>
            <c:ext xmlns:c16="http://schemas.microsoft.com/office/drawing/2014/chart" uri="{C3380CC4-5D6E-409C-BE32-E72D297353CC}">
              <c16:uniqueId val="{00000000-1711-4298-BD0B-850BB92B9C20}"/>
            </c:ext>
          </c:extLst>
        </c:ser>
        <c:dLbls>
          <c:showLegendKey val="0"/>
          <c:showVal val="0"/>
          <c:showCatName val="0"/>
          <c:showSerName val="0"/>
          <c:showPercent val="0"/>
          <c:showBubbleSize val="0"/>
        </c:dLbls>
        <c:gapWidth val="150"/>
        <c:axId val="277869912"/>
        <c:axId val="27787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111.37</c:v>
                </c:pt>
                <c:pt idx="1">
                  <c:v>109.77</c:v>
                </c:pt>
                <c:pt idx="2">
                  <c:v>105.45</c:v>
                </c:pt>
                <c:pt idx="3">
                  <c:v>103.82</c:v>
                </c:pt>
                <c:pt idx="4">
                  <c:v>105.75</c:v>
                </c:pt>
              </c:numCache>
            </c:numRef>
          </c:val>
          <c:smooth val="0"/>
          <c:extLst>
            <c:ext xmlns:c16="http://schemas.microsoft.com/office/drawing/2014/chart" uri="{C3380CC4-5D6E-409C-BE32-E72D297353CC}">
              <c16:uniqueId val="{00000001-1711-4298-BD0B-850BB92B9C20}"/>
            </c:ext>
          </c:extLst>
        </c:ser>
        <c:dLbls>
          <c:showLegendKey val="0"/>
          <c:showVal val="0"/>
          <c:showCatName val="0"/>
          <c:showSerName val="0"/>
          <c:showPercent val="0"/>
          <c:showBubbleSize val="0"/>
        </c:dLbls>
        <c:marker val="1"/>
        <c:smooth val="0"/>
        <c:axId val="277869912"/>
        <c:axId val="277870304"/>
      </c:lineChart>
      <c:dateAx>
        <c:axId val="277869912"/>
        <c:scaling>
          <c:orientation val="minMax"/>
        </c:scaling>
        <c:delete val="1"/>
        <c:axPos val="b"/>
        <c:numFmt formatCode="&quot;H&quot;yy" sourceLinked="1"/>
        <c:majorTickMark val="none"/>
        <c:minorTickMark val="none"/>
        <c:tickLblPos val="none"/>
        <c:crossAx val="277870304"/>
        <c:crosses val="autoZero"/>
        <c:auto val="1"/>
        <c:lblOffset val="100"/>
        <c:baseTimeUnit val="years"/>
      </c:dateAx>
      <c:valAx>
        <c:axId val="277870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86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34.200000000000003</c:v>
                </c:pt>
                <c:pt idx="1">
                  <c:v>36.92</c:v>
                </c:pt>
                <c:pt idx="2">
                  <c:v>39.01</c:v>
                </c:pt>
                <c:pt idx="3">
                  <c:v>32.03</c:v>
                </c:pt>
                <c:pt idx="4">
                  <c:v>32.46</c:v>
                </c:pt>
              </c:numCache>
            </c:numRef>
          </c:val>
          <c:extLst>
            <c:ext xmlns:c16="http://schemas.microsoft.com/office/drawing/2014/chart" uri="{C3380CC4-5D6E-409C-BE32-E72D297353CC}">
              <c16:uniqueId val="{00000000-884D-4199-BB3E-1F0723AFC836}"/>
            </c:ext>
          </c:extLst>
        </c:ser>
        <c:dLbls>
          <c:showLegendKey val="0"/>
          <c:showVal val="0"/>
          <c:showCatName val="0"/>
          <c:showSerName val="0"/>
          <c:showPercent val="0"/>
          <c:showBubbleSize val="0"/>
        </c:dLbls>
        <c:gapWidth val="150"/>
        <c:axId val="279809712"/>
        <c:axId val="27981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c:v>
                </c:pt>
                <c:pt idx="1">
                  <c:v>46.28</c:v>
                </c:pt>
                <c:pt idx="2">
                  <c:v>49.34</c:v>
                </c:pt>
                <c:pt idx="3">
                  <c:v>39.409999999999997</c:v>
                </c:pt>
                <c:pt idx="4">
                  <c:v>41.18</c:v>
                </c:pt>
              </c:numCache>
            </c:numRef>
          </c:val>
          <c:smooth val="0"/>
          <c:extLst>
            <c:ext xmlns:c16="http://schemas.microsoft.com/office/drawing/2014/chart" uri="{C3380CC4-5D6E-409C-BE32-E72D297353CC}">
              <c16:uniqueId val="{00000001-884D-4199-BB3E-1F0723AFC836}"/>
            </c:ext>
          </c:extLst>
        </c:ser>
        <c:dLbls>
          <c:showLegendKey val="0"/>
          <c:showVal val="0"/>
          <c:showCatName val="0"/>
          <c:showSerName val="0"/>
          <c:showPercent val="0"/>
          <c:showBubbleSize val="0"/>
        </c:dLbls>
        <c:marker val="1"/>
        <c:smooth val="0"/>
        <c:axId val="279809712"/>
        <c:axId val="279815592"/>
      </c:lineChart>
      <c:dateAx>
        <c:axId val="279809712"/>
        <c:scaling>
          <c:orientation val="minMax"/>
        </c:scaling>
        <c:delete val="1"/>
        <c:axPos val="b"/>
        <c:numFmt formatCode="&quot;H&quot;yy" sourceLinked="1"/>
        <c:majorTickMark val="none"/>
        <c:minorTickMark val="none"/>
        <c:tickLblPos val="none"/>
        <c:crossAx val="279815592"/>
        <c:crosses val="autoZero"/>
        <c:auto val="1"/>
        <c:lblOffset val="100"/>
        <c:baseTimeUnit val="years"/>
      </c:dateAx>
      <c:valAx>
        <c:axId val="27981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80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4.49</c:v>
                </c:pt>
                <c:pt idx="1">
                  <c:v>4.49</c:v>
                </c:pt>
                <c:pt idx="2">
                  <c:v>4.49</c:v>
                </c:pt>
                <c:pt idx="3">
                  <c:v>4.3899999999999997</c:v>
                </c:pt>
                <c:pt idx="4">
                  <c:v>4.3899999999999997</c:v>
                </c:pt>
              </c:numCache>
            </c:numRef>
          </c:val>
          <c:extLst>
            <c:ext xmlns:c16="http://schemas.microsoft.com/office/drawing/2014/chart" uri="{C3380CC4-5D6E-409C-BE32-E72D297353CC}">
              <c16:uniqueId val="{00000000-121E-4728-9245-F7132957B28D}"/>
            </c:ext>
          </c:extLst>
        </c:ser>
        <c:dLbls>
          <c:showLegendKey val="0"/>
          <c:showVal val="0"/>
          <c:showCatName val="0"/>
          <c:showSerName val="0"/>
          <c:showPercent val="0"/>
          <c:showBubbleSize val="0"/>
        </c:dLbls>
        <c:gapWidth val="150"/>
        <c:axId val="279813240"/>
        <c:axId val="27981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20.02</c:v>
                </c:pt>
                <c:pt idx="1">
                  <c:v>18.03</c:v>
                </c:pt>
                <c:pt idx="2">
                  <c:v>22.75</c:v>
                </c:pt>
                <c:pt idx="3">
                  <c:v>20.97</c:v>
                </c:pt>
                <c:pt idx="4">
                  <c:v>21.65</c:v>
                </c:pt>
              </c:numCache>
            </c:numRef>
          </c:val>
          <c:smooth val="0"/>
          <c:extLst>
            <c:ext xmlns:c16="http://schemas.microsoft.com/office/drawing/2014/chart" uri="{C3380CC4-5D6E-409C-BE32-E72D297353CC}">
              <c16:uniqueId val="{00000001-121E-4728-9245-F7132957B28D}"/>
            </c:ext>
          </c:extLst>
        </c:ser>
        <c:dLbls>
          <c:showLegendKey val="0"/>
          <c:showVal val="0"/>
          <c:showCatName val="0"/>
          <c:showSerName val="0"/>
          <c:showPercent val="0"/>
          <c:showBubbleSize val="0"/>
        </c:dLbls>
        <c:marker val="1"/>
        <c:smooth val="0"/>
        <c:axId val="279813240"/>
        <c:axId val="279812848"/>
      </c:lineChart>
      <c:dateAx>
        <c:axId val="279813240"/>
        <c:scaling>
          <c:orientation val="minMax"/>
        </c:scaling>
        <c:delete val="1"/>
        <c:axPos val="b"/>
        <c:numFmt formatCode="&quot;H&quot;yy" sourceLinked="1"/>
        <c:majorTickMark val="none"/>
        <c:minorTickMark val="none"/>
        <c:tickLblPos val="none"/>
        <c:crossAx val="279812848"/>
        <c:crosses val="autoZero"/>
        <c:auto val="1"/>
        <c:lblOffset val="100"/>
        <c:baseTimeUnit val="years"/>
      </c:dateAx>
      <c:valAx>
        <c:axId val="27981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81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21-4698-89FE-785B0E5F50B4}"/>
            </c:ext>
          </c:extLst>
        </c:ser>
        <c:dLbls>
          <c:showLegendKey val="0"/>
          <c:showVal val="0"/>
          <c:showCatName val="0"/>
          <c:showSerName val="0"/>
          <c:showPercent val="0"/>
          <c:showBubbleSize val="0"/>
        </c:dLbls>
        <c:gapWidth val="150"/>
        <c:axId val="279815984"/>
        <c:axId val="27981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3.02</c:v>
                </c:pt>
                <c:pt idx="1">
                  <c:v>4.96</c:v>
                </c:pt>
                <c:pt idx="2">
                  <c:v>29.38</c:v>
                </c:pt>
                <c:pt idx="3">
                  <c:v>31.54</c:v>
                </c:pt>
                <c:pt idx="4">
                  <c:v>31.15</c:v>
                </c:pt>
              </c:numCache>
            </c:numRef>
          </c:val>
          <c:smooth val="0"/>
          <c:extLst>
            <c:ext xmlns:c16="http://schemas.microsoft.com/office/drawing/2014/chart" uri="{C3380CC4-5D6E-409C-BE32-E72D297353CC}">
              <c16:uniqueId val="{00000001-F021-4698-89FE-785B0E5F50B4}"/>
            </c:ext>
          </c:extLst>
        </c:ser>
        <c:dLbls>
          <c:showLegendKey val="0"/>
          <c:showVal val="0"/>
          <c:showCatName val="0"/>
          <c:showSerName val="0"/>
          <c:showPercent val="0"/>
          <c:showBubbleSize val="0"/>
        </c:dLbls>
        <c:marker val="1"/>
        <c:smooth val="0"/>
        <c:axId val="279815984"/>
        <c:axId val="279811672"/>
      </c:lineChart>
      <c:dateAx>
        <c:axId val="279815984"/>
        <c:scaling>
          <c:orientation val="minMax"/>
        </c:scaling>
        <c:delete val="1"/>
        <c:axPos val="b"/>
        <c:numFmt formatCode="&quot;H&quot;yy" sourceLinked="1"/>
        <c:majorTickMark val="none"/>
        <c:minorTickMark val="none"/>
        <c:tickLblPos val="none"/>
        <c:crossAx val="279811672"/>
        <c:crosses val="autoZero"/>
        <c:auto val="1"/>
        <c:lblOffset val="100"/>
        <c:baseTimeUnit val="years"/>
      </c:dateAx>
      <c:valAx>
        <c:axId val="279811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81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298.66000000000003</c:v>
                </c:pt>
                <c:pt idx="1">
                  <c:v>415.46</c:v>
                </c:pt>
                <c:pt idx="2">
                  <c:v>344.14</c:v>
                </c:pt>
                <c:pt idx="3">
                  <c:v>614.86</c:v>
                </c:pt>
                <c:pt idx="4">
                  <c:v>637.05999999999995</c:v>
                </c:pt>
              </c:numCache>
            </c:numRef>
          </c:val>
          <c:extLst>
            <c:ext xmlns:c16="http://schemas.microsoft.com/office/drawing/2014/chart" uri="{C3380CC4-5D6E-409C-BE32-E72D297353CC}">
              <c16:uniqueId val="{00000000-4665-4037-BBEC-9D44A76C4F36}"/>
            </c:ext>
          </c:extLst>
        </c:ser>
        <c:dLbls>
          <c:showLegendKey val="0"/>
          <c:showVal val="0"/>
          <c:showCatName val="0"/>
          <c:showSerName val="0"/>
          <c:showPercent val="0"/>
          <c:showBubbleSize val="0"/>
        </c:dLbls>
        <c:gapWidth val="150"/>
        <c:axId val="279812064"/>
        <c:axId val="27981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533.21</c:v>
                </c:pt>
                <c:pt idx="1">
                  <c:v>563.05999999999995</c:v>
                </c:pt>
                <c:pt idx="2">
                  <c:v>413.82</c:v>
                </c:pt>
                <c:pt idx="3">
                  <c:v>302.22000000000003</c:v>
                </c:pt>
                <c:pt idx="4">
                  <c:v>263.45</c:v>
                </c:pt>
              </c:numCache>
            </c:numRef>
          </c:val>
          <c:smooth val="0"/>
          <c:extLst>
            <c:ext xmlns:c16="http://schemas.microsoft.com/office/drawing/2014/chart" uri="{C3380CC4-5D6E-409C-BE32-E72D297353CC}">
              <c16:uniqueId val="{00000001-4665-4037-BBEC-9D44A76C4F36}"/>
            </c:ext>
          </c:extLst>
        </c:ser>
        <c:dLbls>
          <c:showLegendKey val="0"/>
          <c:showVal val="0"/>
          <c:showCatName val="0"/>
          <c:showSerName val="0"/>
          <c:showPercent val="0"/>
          <c:showBubbleSize val="0"/>
        </c:dLbls>
        <c:marker val="1"/>
        <c:smooth val="0"/>
        <c:axId val="279812064"/>
        <c:axId val="279812456"/>
      </c:lineChart>
      <c:dateAx>
        <c:axId val="279812064"/>
        <c:scaling>
          <c:orientation val="minMax"/>
        </c:scaling>
        <c:delete val="1"/>
        <c:axPos val="b"/>
        <c:numFmt formatCode="&quot;H&quot;yy" sourceLinked="1"/>
        <c:majorTickMark val="none"/>
        <c:minorTickMark val="none"/>
        <c:tickLblPos val="none"/>
        <c:crossAx val="279812456"/>
        <c:crosses val="autoZero"/>
        <c:auto val="1"/>
        <c:lblOffset val="100"/>
        <c:baseTimeUnit val="years"/>
      </c:dateAx>
      <c:valAx>
        <c:axId val="279812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8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500.57</c:v>
                </c:pt>
                <c:pt idx="1">
                  <c:v>488.3</c:v>
                </c:pt>
                <c:pt idx="2">
                  <c:v>614.04</c:v>
                </c:pt>
                <c:pt idx="3">
                  <c:v>727.04</c:v>
                </c:pt>
                <c:pt idx="4">
                  <c:v>744.37</c:v>
                </c:pt>
              </c:numCache>
            </c:numRef>
          </c:val>
          <c:extLst>
            <c:ext xmlns:c16="http://schemas.microsoft.com/office/drawing/2014/chart" uri="{C3380CC4-5D6E-409C-BE32-E72D297353CC}">
              <c16:uniqueId val="{00000000-C00C-4F8E-8BA1-3B9701DB1543}"/>
            </c:ext>
          </c:extLst>
        </c:ser>
        <c:dLbls>
          <c:showLegendKey val="0"/>
          <c:showVal val="0"/>
          <c:showCatName val="0"/>
          <c:showSerName val="0"/>
          <c:showPercent val="0"/>
          <c:showBubbleSize val="0"/>
        </c:dLbls>
        <c:gapWidth val="150"/>
        <c:axId val="280650864"/>
        <c:axId val="28064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634.09</c:v>
                </c:pt>
                <c:pt idx="1">
                  <c:v>651.9</c:v>
                </c:pt>
                <c:pt idx="2">
                  <c:v>698.55</c:v>
                </c:pt>
                <c:pt idx="3">
                  <c:v>970.36</c:v>
                </c:pt>
                <c:pt idx="4">
                  <c:v>940.22</c:v>
                </c:pt>
              </c:numCache>
            </c:numRef>
          </c:val>
          <c:smooth val="0"/>
          <c:extLst>
            <c:ext xmlns:c16="http://schemas.microsoft.com/office/drawing/2014/chart" uri="{C3380CC4-5D6E-409C-BE32-E72D297353CC}">
              <c16:uniqueId val="{00000001-C00C-4F8E-8BA1-3B9701DB1543}"/>
            </c:ext>
          </c:extLst>
        </c:ser>
        <c:dLbls>
          <c:showLegendKey val="0"/>
          <c:showVal val="0"/>
          <c:showCatName val="0"/>
          <c:showSerName val="0"/>
          <c:showPercent val="0"/>
          <c:showBubbleSize val="0"/>
        </c:dLbls>
        <c:marker val="1"/>
        <c:smooth val="0"/>
        <c:axId val="280650864"/>
        <c:axId val="280648904"/>
      </c:lineChart>
      <c:dateAx>
        <c:axId val="280650864"/>
        <c:scaling>
          <c:orientation val="minMax"/>
        </c:scaling>
        <c:delete val="1"/>
        <c:axPos val="b"/>
        <c:numFmt formatCode="&quot;H&quot;yy" sourceLinked="1"/>
        <c:majorTickMark val="none"/>
        <c:minorTickMark val="none"/>
        <c:tickLblPos val="none"/>
        <c:crossAx val="280648904"/>
        <c:crosses val="autoZero"/>
        <c:auto val="1"/>
        <c:lblOffset val="100"/>
        <c:baseTimeUnit val="years"/>
      </c:dateAx>
      <c:valAx>
        <c:axId val="280648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065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117.66</c:v>
                </c:pt>
                <c:pt idx="1">
                  <c:v>104.42</c:v>
                </c:pt>
                <c:pt idx="2">
                  <c:v>112.09</c:v>
                </c:pt>
                <c:pt idx="3">
                  <c:v>114.22</c:v>
                </c:pt>
                <c:pt idx="4">
                  <c:v>106.34</c:v>
                </c:pt>
              </c:numCache>
            </c:numRef>
          </c:val>
          <c:extLst>
            <c:ext xmlns:c16="http://schemas.microsoft.com/office/drawing/2014/chart" uri="{C3380CC4-5D6E-409C-BE32-E72D297353CC}">
              <c16:uniqueId val="{00000000-1EEA-4E50-B439-929E5A9DE723}"/>
            </c:ext>
          </c:extLst>
        </c:ser>
        <c:dLbls>
          <c:showLegendKey val="0"/>
          <c:showVal val="0"/>
          <c:showCatName val="0"/>
          <c:showSerName val="0"/>
          <c:showPercent val="0"/>
          <c:showBubbleSize val="0"/>
        </c:dLbls>
        <c:gapWidth val="150"/>
        <c:axId val="280647728"/>
        <c:axId val="28065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76.739999999999995</c:v>
                </c:pt>
                <c:pt idx="1">
                  <c:v>75.28</c:v>
                </c:pt>
                <c:pt idx="2">
                  <c:v>73.7</c:v>
                </c:pt>
                <c:pt idx="3">
                  <c:v>64.52</c:v>
                </c:pt>
                <c:pt idx="4">
                  <c:v>66.8</c:v>
                </c:pt>
              </c:numCache>
            </c:numRef>
          </c:val>
          <c:smooth val="0"/>
          <c:extLst>
            <c:ext xmlns:c16="http://schemas.microsoft.com/office/drawing/2014/chart" uri="{C3380CC4-5D6E-409C-BE32-E72D297353CC}">
              <c16:uniqueId val="{00000001-1EEA-4E50-B439-929E5A9DE723}"/>
            </c:ext>
          </c:extLst>
        </c:ser>
        <c:dLbls>
          <c:showLegendKey val="0"/>
          <c:showVal val="0"/>
          <c:showCatName val="0"/>
          <c:showSerName val="0"/>
          <c:showPercent val="0"/>
          <c:showBubbleSize val="0"/>
        </c:dLbls>
        <c:marker val="1"/>
        <c:smooth val="0"/>
        <c:axId val="280647728"/>
        <c:axId val="280651256"/>
      </c:lineChart>
      <c:dateAx>
        <c:axId val="280647728"/>
        <c:scaling>
          <c:orientation val="minMax"/>
        </c:scaling>
        <c:delete val="1"/>
        <c:axPos val="b"/>
        <c:numFmt formatCode="&quot;H&quot;yy" sourceLinked="1"/>
        <c:majorTickMark val="none"/>
        <c:minorTickMark val="none"/>
        <c:tickLblPos val="none"/>
        <c:crossAx val="280651256"/>
        <c:crosses val="autoZero"/>
        <c:auto val="1"/>
        <c:lblOffset val="100"/>
        <c:baseTimeUnit val="years"/>
      </c:dateAx>
      <c:valAx>
        <c:axId val="28065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64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137.83000000000001</c:v>
                </c:pt>
                <c:pt idx="1">
                  <c:v>152.83000000000001</c:v>
                </c:pt>
                <c:pt idx="2">
                  <c:v>144.83000000000001</c:v>
                </c:pt>
                <c:pt idx="3">
                  <c:v>142.29</c:v>
                </c:pt>
                <c:pt idx="4">
                  <c:v>153.36000000000001</c:v>
                </c:pt>
              </c:numCache>
            </c:numRef>
          </c:val>
          <c:extLst>
            <c:ext xmlns:c16="http://schemas.microsoft.com/office/drawing/2014/chart" uri="{C3380CC4-5D6E-409C-BE32-E72D297353CC}">
              <c16:uniqueId val="{00000000-3F31-467D-96D9-FDC3377056C2}"/>
            </c:ext>
          </c:extLst>
        </c:ser>
        <c:dLbls>
          <c:showLegendKey val="0"/>
          <c:showVal val="0"/>
          <c:showCatName val="0"/>
          <c:showSerName val="0"/>
          <c:showPercent val="0"/>
          <c:showBubbleSize val="0"/>
        </c:dLbls>
        <c:gapWidth val="150"/>
        <c:axId val="280652040"/>
        <c:axId val="28064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252.45</c:v>
                </c:pt>
                <c:pt idx="1">
                  <c:v>255.35</c:v>
                </c:pt>
                <c:pt idx="2">
                  <c:v>261.02</c:v>
                </c:pt>
                <c:pt idx="3">
                  <c:v>270.68</c:v>
                </c:pt>
                <c:pt idx="4">
                  <c:v>268.88</c:v>
                </c:pt>
              </c:numCache>
            </c:numRef>
          </c:val>
          <c:smooth val="0"/>
          <c:extLst>
            <c:ext xmlns:c16="http://schemas.microsoft.com/office/drawing/2014/chart" uri="{C3380CC4-5D6E-409C-BE32-E72D297353CC}">
              <c16:uniqueId val="{00000001-3F31-467D-96D9-FDC3377056C2}"/>
            </c:ext>
          </c:extLst>
        </c:ser>
        <c:dLbls>
          <c:showLegendKey val="0"/>
          <c:showVal val="0"/>
          <c:showCatName val="0"/>
          <c:showSerName val="0"/>
          <c:showPercent val="0"/>
          <c:showBubbleSize val="0"/>
        </c:dLbls>
        <c:marker val="1"/>
        <c:smooth val="0"/>
        <c:axId val="280652040"/>
        <c:axId val="280649296"/>
      </c:lineChart>
      <c:dateAx>
        <c:axId val="280652040"/>
        <c:scaling>
          <c:orientation val="minMax"/>
        </c:scaling>
        <c:delete val="1"/>
        <c:axPos val="b"/>
        <c:numFmt formatCode="&quot;H&quot;yy" sourceLinked="1"/>
        <c:majorTickMark val="none"/>
        <c:minorTickMark val="none"/>
        <c:tickLblPos val="none"/>
        <c:crossAx val="280649296"/>
        <c:crosses val="autoZero"/>
        <c:auto val="1"/>
        <c:lblOffset val="100"/>
        <c:baseTimeUnit val="years"/>
      </c:dateAx>
      <c:valAx>
        <c:axId val="28064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65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太地町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2939</v>
      </c>
      <c r="AM8" s="45"/>
      <c r="AN8" s="45"/>
      <c r="AO8" s="45"/>
      <c r="AP8" s="45"/>
      <c r="AQ8" s="45"/>
      <c r="AR8" s="45"/>
      <c r="AS8" s="45"/>
      <c r="AT8" s="46">
        <f>データ!$S$6</f>
        <v>5.81</v>
      </c>
      <c r="AU8" s="47"/>
      <c r="AV8" s="47"/>
      <c r="AW8" s="47"/>
      <c r="AX8" s="47"/>
      <c r="AY8" s="47"/>
      <c r="AZ8" s="47"/>
      <c r="BA8" s="47"/>
      <c r="BB8" s="48">
        <f>データ!$T$6</f>
        <v>505.85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56.56</v>
      </c>
      <c r="J10" s="47"/>
      <c r="K10" s="47"/>
      <c r="L10" s="47"/>
      <c r="M10" s="47"/>
      <c r="N10" s="47"/>
      <c r="O10" s="81"/>
      <c r="P10" s="48">
        <f>データ!$P$6</f>
        <v>100</v>
      </c>
      <c r="Q10" s="48"/>
      <c r="R10" s="48"/>
      <c r="S10" s="48"/>
      <c r="T10" s="48"/>
      <c r="U10" s="48"/>
      <c r="V10" s="48"/>
      <c r="W10" s="45">
        <f>データ!$Q$6</f>
        <v>2910</v>
      </c>
      <c r="X10" s="45"/>
      <c r="Y10" s="45"/>
      <c r="Z10" s="45"/>
      <c r="AA10" s="45"/>
      <c r="AB10" s="45"/>
      <c r="AC10" s="45"/>
      <c r="AD10" s="2"/>
      <c r="AE10" s="2"/>
      <c r="AF10" s="2"/>
      <c r="AG10" s="2"/>
      <c r="AH10" s="2"/>
      <c r="AI10" s="2"/>
      <c r="AJ10" s="2"/>
      <c r="AK10" s="2"/>
      <c r="AL10" s="45">
        <f>データ!$U$6</f>
        <v>2919</v>
      </c>
      <c r="AM10" s="45"/>
      <c r="AN10" s="45"/>
      <c r="AO10" s="45"/>
      <c r="AP10" s="45"/>
      <c r="AQ10" s="45"/>
      <c r="AR10" s="45"/>
      <c r="AS10" s="45"/>
      <c r="AT10" s="46">
        <f>データ!$V$6</f>
        <v>3.14</v>
      </c>
      <c r="AU10" s="47"/>
      <c r="AV10" s="47"/>
      <c r="AW10" s="47"/>
      <c r="AX10" s="47"/>
      <c r="AY10" s="47"/>
      <c r="AZ10" s="47"/>
      <c r="BA10" s="47"/>
      <c r="BB10" s="48">
        <f>データ!$W$6</f>
        <v>929.62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kwXrP0gF2XPFRFUB0oiBREOe4pBPVGfWAt6prG3Q30yopgPtHLZa/dJ2FVg/l+P6kKA4SgCKunnkgRxBl5X0Kg==" saltValue="ZCcJhHMnT/pUL1r1EoEZH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304221</v>
      </c>
      <c r="D6" s="20">
        <f t="shared" si="3"/>
        <v>46</v>
      </c>
      <c r="E6" s="20">
        <f t="shared" si="3"/>
        <v>1</v>
      </c>
      <c r="F6" s="20">
        <f t="shared" si="3"/>
        <v>0</v>
      </c>
      <c r="G6" s="20">
        <f t="shared" si="3"/>
        <v>5</v>
      </c>
      <c r="H6" s="20" t="str">
        <f t="shared" si="3"/>
        <v>和歌山県　太地町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56.56</v>
      </c>
      <c r="P6" s="21">
        <f t="shared" si="3"/>
        <v>100</v>
      </c>
      <c r="Q6" s="21">
        <f t="shared" si="3"/>
        <v>2910</v>
      </c>
      <c r="R6" s="21">
        <f t="shared" si="3"/>
        <v>2939</v>
      </c>
      <c r="S6" s="21">
        <f t="shared" si="3"/>
        <v>5.81</v>
      </c>
      <c r="T6" s="21">
        <f t="shared" si="3"/>
        <v>505.85</v>
      </c>
      <c r="U6" s="21">
        <f t="shared" si="3"/>
        <v>2919</v>
      </c>
      <c r="V6" s="21">
        <f t="shared" si="3"/>
        <v>3.14</v>
      </c>
      <c r="W6" s="21">
        <f t="shared" si="3"/>
        <v>929.62</v>
      </c>
      <c r="X6" s="22">
        <f>IF(X7="",NA(),X7)</f>
        <v>118.41</v>
      </c>
      <c r="Y6" s="22">
        <f t="shared" ref="Y6:AG6" si="4">IF(Y7="",NA(),Y7)</f>
        <v>104.78</v>
      </c>
      <c r="Z6" s="22">
        <f t="shared" si="4"/>
        <v>112.86</v>
      </c>
      <c r="AA6" s="22">
        <f t="shared" si="4"/>
        <v>119.7</v>
      </c>
      <c r="AB6" s="22">
        <f t="shared" si="4"/>
        <v>106.9</v>
      </c>
      <c r="AC6" s="22">
        <f t="shared" si="4"/>
        <v>111.37</v>
      </c>
      <c r="AD6" s="22">
        <f t="shared" si="4"/>
        <v>109.77</v>
      </c>
      <c r="AE6" s="22">
        <f t="shared" si="4"/>
        <v>105.45</v>
      </c>
      <c r="AF6" s="22">
        <f t="shared" si="4"/>
        <v>103.82</v>
      </c>
      <c r="AG6" s="22">
        <f t="shared" si="4"/>
        <v>105.75</v>
      </c>
      <c r="AH6" s="21" t="str">
        <f>IF(AH7="","",IF(AH7="-","【-】","【"&amp;SUBSTITUTE(TEXT(AH7,"#,##0.00"),"-","△")&amp;"】"))</f>
        <v>【105.46】</v>
      </c>
      <c r="AI6" s="21">
        <f>IF(AI7="",NA(),AI7)</f>
        <v>0</v>
      </c>
      <c r="AJ6" s="21">
        <f t="shared" ref="AJ6:AR6" si="5">IF(AJ7="",NA(),AJ7)</f>
        <v>0</v>
      </c>
      <c r="AK6" s="21">
        <f t="shared" si="5"/>
        <v>0</v>
      </c>
      <c r="AL6" s="21">
        <f t="shared" si="5"/>
        <v>0</v>
      </c>
      <c r="AM6" s="21">
        <f t="shared" si="5"/>
        <v>0</v>
      </c>
      <c r="AN6" s="22">
        <f t="shared" si="5"/>
        <v>3.02</v>
      </c>
      <c r="AO6" s="22">
        <f t="shared" si="5"/>
        <v>4.96</v>
      </c>
      <c r="AP6" s="22">
        <f t="shared" si="5"/>
        <v>29.38</v>
      </c>
      <c r="AQ6" s="22">
        <f t="shared" si="5"/>
        <v>31.54</v>
      </c>
      <c r="AR6" s="22">
        <f t="shared" si="5"/>
        <v>31.15</v>
      </c>
      <c r="AS6" s="21" t="str">
        <f>IF(AS7="","",IF(AS7="-","【-】","【"&amp;SUBSTITUTE(TEXT(AS7,"#,##0.00"),"-","△")&amp;"】"))</f>
        <v>【28.96】</v>
      </c>
      <c r="AT6" s="22">
        <f>IF(AT7="",NA(),AT7)</f>
        <v>298.66000000000003</v>
      </c>
      <c r="AU6" s="22">
        <f t="shared" ref="AU6:BC6" si="6">IF(AU7="",NA(),AU7)</f>
        <v>415.46</v>
      </c>
      <c r="AV6" s="22">
        <f t="shared" si="6"/>
        <v>344.14</v>
      </c>
      <c r="AW6" s="22">
        <f t="shared" si="6"/>
        <v>614.86</v>
      </c>
      <c r="AX6" s="22">
        <f t="shared" si="6"/>
        <v>637.05999999999995</v>
      </c>
      <c r="AY6" s="22">
        <f t="shared" si="6"/>
        <v>533.21</v>
      </c>
      <c r="AZ6" s="22">
        <f t="shared" si="6"/>
        <v>563.05999999999995</v>
      </c>
      <c r="BA6" s="22">
        <f t="shared" si="6"/>
        <v>413.82</v>
      </c>
      <c r="BB6" s="22">
        <f t="shared" si="6"/>
        <v>302.22000000000003</v>
      </c>
      <c r="BC6" s="22">
        <f t="shared" si="6"/>
        <v>263.45</v>
      </c>
      <c r="BD6" s="21" t="str">
        <f>IF(BD7="","",IF(BD7="-","【-】","【"&amp;SUBSTITUTE(TEXT(BD7,"#,##0.00"),"-","△")&amp;"】"))</f>
        <v>【185.62】</v>
      </c>
      <c r="BE6" s="22">
        <f>IF(BE7="",NA(),BE7)</f>
        <v>500.57</v>
      </c>
      <c r="BF6" s="22">
        <f t="shared" ref="BF6:BN6" si="7">IF(BF7="",NA(),BF7)</f>
        <v>488.3</v>
      </c>
      <c r="BG6" s="22">
        <f t="shared" si="7"/>
        <v>614.04</v>
      </c>
      <c r="BH6" s="22">
        <f t="shared" si="7"/>
        <v>727.04</v>
      </c>
      <c r="BI6" s="22">
        <f t="shared" si="7"/>
        <v>744.37</v>
      </c>
      <c r="BJ6" s="22">
        <f t="shared" si="7"/>
        <v>634.09</v>
      </c>
      <c r="BK6" s="22">
        <f t="shared" si="7"/>
        <v>651.9</v>
      </c>
      <c r="BL6" s="22">
        <f t="shared" si="7"/>
        <v>698.55</v>
      </c>
      <c r="BM6" s="22">
        <f t="shared" si="7"/>
        <v>970.36</v>
      </c>
      <c r="BN6" s="22">
        <f t="shared" si="7"/>
        <v>940.22</v>
      </c>
      <c r="BO6" s="21" t="str">
        <f>IF(BO7="","",IF(BO7="-","【-】","【"&amp;SUBSTITUTE(TEXT(BO7,"#,##0.00"),"-","△")&amp;"】"))</f>
        <v>【1,125.39】</v>
      </c>
      <c r="BP6" s="22">
        <f>IF(BP7="",NA(),BP7)</f>
        <v>117.66</v>
      </c>
      <c r="BQ6" s="22">
        <f t="shared" ref="BQ6:BY6" si="8">IF(BQ7="",NA(),BQ7)</f>
        <v>104.42</v>
      </c>
      <c r="BR6" s="22">
        <f t="shared" si="8"/>
        <v>112.09</v>
      </c>
      <c r="BS6" s="22">
        <f t="shared" si="8"/>
        <v>114.22</v>
      </c>
      <c r="BT6" s="22">
        <f t="shared" si="8"/>
        <v>106.34</v>
      </c>
      <c r="BU6" s="22">
        <f t="shared" si="8"/>
        <v>76.739999999999995</v>
      </c>
      <c r="BV6" s="22">
        <f t="shared" si="8"/>
        <v>75.28</v>
      </c>
      <c r="BW6" s="22">
        <f t="shared" si="8"/>
        <v>73.7</v>
      </c>
      <c r="BX6" s="22">
        <f t="shared" si="8"/>
        <v>64.52</v>
      </c>
      <c r="BY6" s="22">
        <f t="shared" si="8"/>
        <v>66.8</v>
      </c>
      <c r="BZ6" s="21" t="str">
        <f>IF(BZ7="","",IF(BZ7="-","【-】","【"&amp;SUBSTITUTE(TEXT(BZ7,"#,##0.00"),"-","△")&amp;"】"))</f>
        <v>【60.84】</v>
      </c>
      <c r="CA6" s="22">
        <f>IF(CA7="",NA(),CA7)</f>
        <v>137.83000000000001</v>
      </c>
      <c r="CB6" s="22">
        <f t="shared" ref="CB6:CJ6" si="9">IF(CB7="",NA(),CB7)</f>
        <v>152.83000000000001</v>
      </c>
      <c r="CC6" s="22">
        <f t="shared" si="9"/>
        <v>144.83000000000001</v>
      </c>
      <c r="CD6" s="22">
        <f t="shared" si="9"/>
        <v>142.29</v>
      </c>
      <c r="CE6" s="22">
        <f t="shared" si="9"/>
        <v>153.36000000000001</v>
      </c>
      <c r="CF6" s="22">
        <f t="shared" si="9"/>
        <v>252.45</v>
      </c>
      <c r="CG6" s="22">
        <f t="shared" si="9"/>
        <v>255.35</v>
      </c>
      <c r="CH6" s="22">
        <f t="shared" si="9"/>
        <v>261.02</v>
      </c>
      <c r="CI6" s="22">
        <f t="shared" si="9"/>
        <v>270.68</v>
      </c>
      <c r="CJ6" s="22">
        <f t="shared" si="9"/>
        <v>268.88</v>
      </c>
      <c r="CK6" s="21" t="str">
        <f>IF(CK7="","",IF(CK7="-","【-】","【"&amp;SUBSTITUTE(TEXT(CK7,"#,##0.00"),"-","△")&amp;"】"))</f>
        <v>【272.95】</v>
      </c>
      <c r="CL6" s="22">
        <f>IF(CL7="",NA(),CL7)</f>
        <v>67.099999999999994</v>
      </c>
      <c r="CM6" s="22">
        <f t="shared" ref="CM6:CU6" si="10">IF(CM7="",NA(),CM7)</f>
        <v>64.17</v>
      </c>
      <c r="CN6" s="22">
        <f t="shared" si="10"/>
        <v>61.51</v>
      </c>
      <c r="CO6" s="22">
        <f t="shared" si="10"/>
        <v>54.76</v>
      </c>
      <c r="CP6" s="22">
        <f t="shared" si="10"/>
        <v>59.52</v>
      </c>
      <c r="CQ6" s="22">
        <f t="shared" si="10"/>
        <v>47.18</v>
      </c>
      <c r="CR6" s="22">
        <f t="shared" si="10"/>
        <v>45.73</v>
      </c>
      <c r="CS6" s="22">
        <f t="shared" si="10"/>
        <v>49.01</v>
      </c>
      <c r="CT6" s="22">
        <f t="shared" si="10"/>
        <v>48.86</v>
      </c>
      <c r="CU6" s="22">
        <f t="shared" si="10"/>
        <v>49</v>
      </c>
      <c r="CV6" s="21" t="str">
        <f>IF(CV7="","",IF(CV7="-","【-】","【"&amp;SUBSTITUTE(TEXT(CV7,"#,##0.00"),"-","△")&amp;"】"))</f>
        <v>【51.15】</v>
      </c>
      <c r="CW6" s="22">
        <f>IF(CW7="",NA(),CW7)</f>
        <v>54.07</v>
      </c>
      <c r="CX6" s="22">
        <f t="shared" ref="CX6:DF6" si="11">IF(CX7="",NA(),CX7)</f>
        <v>56.48</v>
      </c>
      <c r="CY6" s="22">
        <f t="shared" si="11"/>
        <v>56.57</v>
      </c>
      <c r="CZ6" s="22">
        <f t="shared" si="11"/>
        <v>61.57</v>
      </c>
      <c r="DA6" s="22">
        <f t="shared" si="11"/>
        <v>55.19</v>
      </c>
      <c r="DB6" s="22">
        <f t="shared" si="11"/>
        <v>80.209999999999994</v>
      </c>
      <c r="DC6" s="22">
        <f t="shared" si="11"/>
        <v>80.25</v>
      </c>
      <c r="DD6" s="22">
        <f t="shared" si="11"/>
        <v>76.569999999999993</v>
      </c>
      <c r="DE6" s="22">
        <f t="shared" si="11"/>
        <v>76.48</v>
      </c>
      <c r="DF6" s="22">
        <f t="shared" si="11"/>
        <v>75.64</v>
      </c>
      <c r="DG6" s="21" t="str">
        <f>IF(DG7="","",IF(DG7="-","【-】","【"&amp;SUBSTITUTE(TEXT(DG7,"#,##0.00"),"-","△")&amp;"】"))</f>
        <v>【74.54】</v>
      </c>
      <c r="DH6" s="22">
        <f>IF(DH7="",NA(),DH7)</f>
        <v>34.200000000000003</v>
      </c>
      <c r="DI6" s="22">
        <f t="shared" ref="DI6:DQ6" si="12">IF(DI7="",NA(),DI7)</f>
        <v>36.92</v>
      </c>
      <c r="DJ6" s="22">
        <f t="shared" si="12"/>
        <v>39.01</v>
      </c>
      <c r="DK6" s="22">
        <f t="shared" si="12"/>
        <v>32.03</v>
      </c>
      <c r="DL6" s="22">
        <f t="shared" si="12"/>
        <v>32.46</v>
      </c>
      <c r="DM6" s="22">
        <f t="shared" si="12"/>
        <v>45.8</v>
      </c>
      <c r="DN6" s="22">
        <f t="shared" si="12"/>
        <v>46.28</v>
      </c>
      <c r="DO6" s="22">
        <f t="shared" si="12"/>
        <v>49.34</v>
      </c>
      <c r="DP6" s="22">
        <f t="shared" si="12"/>
        <v>39.409999999999997</v>
      </c>
      <c r="DQ6" s="22">
        <f t="shared" si="12"/>
        <v>41.18</v>
      </c>
      <c r="DR6" s="21" t="str">
        <f>IF(DR7="","",IF(DR7="-","【-】","【"&amp;SUBSTITUTE(TEXT(DR7,"#,##0.00"),"-","△")&amp;"】"))</f>
        <v>【35.99】</v>
      </c>
      <c r="DS6" s="22">
        <f>IF(DS7="",NA(),DS7)</f>
        <v>4.49</v>
      </c>
      <c r="DT6" s="22">
        <f t="shared" ref="DT6:EB6" si="13">IF(DT7="",NA(),DT7)</f>
        <v>4.49</v>
      </c>
      <c r="DU6" s="22">
        <f t="shared" si="13"/>
        <v>4.49</v>
      </c>
      <c r="DV6" s="22">
        <f t="shared" si="13"/>
        <v>4.3899999999999997</v>
      </c>
      <c r="DW6" s="22">
        <f t="shared" si="13"/>
        <v>4.3899999999999997</v>
      </c>
      <c r="DX6" s="22">
        <f t="shared" si="13"/>
        <v>20.02</v>
      </c>
      <c r="DY6" s="22">
        <f t="shared" si="13"/>
        <v>18.03</v>
      </c>
      <c r="DZ6" s="22">
        <f t="shared" si="13"/>
        <v>22.75</v>
      </c>
      <c r="EA6" s="22">
        <f t="shared" si="13"/>
        <v>20.97</v>
      </c>
      <c r="EB6" s="22">
        <f t="shared" si="13"/>
        <v>21.65</v>
      </c>
      <c r="EC6" s="21" t="str">
        <f>IF(EC7="","",IF(EC7="-","【-】","【"&amp;SUBSTITUTE(TEXT(EC7,"#,##0.00"),"-","△")&amp;"】"))</f>
        <v>【17.28】</v>
      </c>
      <c r="ED6" s="21">
        <f>IF(ED7="",NA(),ED7)</f>
        <v>0</v>
      </c>
      <c r="EE6" s="21">
        <f t="shared" ref="EE6:EM6" si="14">IF(EE7="",NA(),EE7)</f>
        <v>0</v>
      </c>
      <c r="EF6" s="21">
        <f t="shared" si="14"/>
        <v>0</v>
      </c>
      <c r="EG6" s="22">
        <f t="shared" si="14"/>
        <v>1.32</v>
      </c>
      <c r="EH6" s="22">
        <f t="shared" si="14"/>
        <v>0.3</v>
      </c>
      <c r="EI6" s="22">
        <f t="shared" si="14"/>
        <v>0.52</v>
      </c>
      <c r="EJ6" s="22">
        <f t="shared" si="14"/>
        <v>0.46</v>
      </c>
      <c r="EK6" s="22">
        <f t="shared" si="14"/>
        <v>0.43</v>
      </c>
      <c r="EL6" s="22">
        <f t="shared" si="14"/>
        <v>1.1499999999999999</v>
      </c>
      <c r="EM6" s="22">
        <f t="shared" si="14"/>
        <v>0.28999999999999998</v>
      </c>
      <c r="EN6" s="21" t="str">
        <f>IF(EN7="","",IF(EN7="-","【-】","【"&amp;SUBSTITUTE(TEXT(EN7,"#,##0.00"),"-","△")&amp;"】"))</f>
        <v>【0.32】</v>
      </c>
    </row>
    <row r="7" spans="1:144" s="23" customFormat="1" x14ac:dyDescent="0.15">
      <c r="A7" s="15"/>
      <c r="B7" s="24">
        <v>2021</v>
      </c>
      <c r="C7" s="24">
        <v>304221</v>
      </c>
      <c r="D7" s="24">
        <v>46</v>
      </c>
      <c r="E7" s="24">
        <v>1</v>
      </c>
      <c r="F7" s="24">
        <v>0</v>
      </c>
      <c r="G7" s="24">
        <v>5</v>
      </c>
      <c r="H7" s="24" t="s">
        <v>93</v>
      </c>
      <c r="I7" s="24" t="s">
        <v>94</v>
      </c>
      <c r="J7" s="24" t="s">
        <v>95</v>
      </c>
      <c r="K7" s="24" t="s">
        <v>96</v>
      </c>
      <c r="L7" s="24" t="s">
        <v>97</v>
      </c>
      <c r="M7" s="24" t="s">
        <v>98</v>
      </c>
      <c r="N7" s="25" t="s">
        <v>99</v>
      </c>
      <c r="O7" s="25">
        <v>56.56</v>
      </c>
      <c r="P7" s="25">
        <v>100</v>
      </c>
      <c r="Q7" s="25">
        <v>2910</v>
      </c>
      <c r="R7" s="25">
        <v>2939</v>
      </c>
      <c r="S7" s="25">
        <v>5.81</v>
      </c>
      <c r="T7" s="25">
        <v>505.85</v>
      </c>
      <c r="U7" s="25">
        <v>2919</v>
      </c>
      <c r="V7" s="25">
        <v>3.14</v>
      </c>
      <c r="W7" s="25">
        <v>929.62</v>
      </c>
      <c r="X7" s="25">
        <v>118.41</v>
      </c>
      <c r="Y7" s="25">
        <v>104.78</v>
      </c>
      <c r="Z7" s="25">
        <v>112.86</v>
      </c>
      <c r="AA7" s="25">
        <v>119.7</v>
      </c>
      <c r="AB7" s="25">
        <v>106.9</v>
      </c>
      <c r="AC7" s="25">
        <v>111.37</v>
      </c>
      <c r="AD7" s="25">
        <v>109.77</v>
      </c>
      <c r="AE7" s="25">
        <v>105.45</v>
      </c>
      <c r="AF7" s="25">
        <v>103.82</v>
      </c>
      <c r="AG7" s="25">
        <v>105.75</v>
      </c>
      <c r="AH7" s="25">
        <v>105.46</v>
      </c>
      <c r="AI7" s="25">
        <v>0</v>
      </c>
      <c r="AJ7" s="25">
        <v>0</v>
      </c>
      <c r="AK7" s="25">
        <v>0</v>
      </c>
      <c r="AL7" s="25">
        <v>0</v>
      </c>
      <c r="AM7" s="25">
        <v>0</v>
      </c>
      <c r="AN7" s="25">
        <v>3.02</v>
      </c>
      <c r="AO7" s="25">
        <v>4.96</v>
      </c>
      <c r="AP7" s="25">
        <v>29.38</v>
      </c>
      <c r="AQ7" s="25">
        <v>31.54</v>
      </c>
      <c r="AR7" s="25">
        <v>31.15</v>
      </c>
      <c r="AS7" s="25">
        <v>28.96</v>
      </c>
      <c r="AT7" s="25">
        <v>298.66000000000003</v>
      </c>
      <c r="AU7" s="25">
        <v>415.46</v>
      </c>
      <c r="AV7" s="25">
        <v>344.14</v>
      </c>
      <c r="AW7" s="25">
        <v>614.86</v>
      </c>
      <c r="AX7" s="25">
        <v>637.05999999999995</v>
      </c>
      <c r="AY7" s="25">
        <v>533.21</v>
      </c>
      <c r="AZ7" s="25">
        <v>563.05999999999995</v>
      </c>
      <c r="BA7" s="25">
        <v>413.82</v>
      </c>
      <c r="BB7" s="25">
        <v>302.22000000000003</v>
      </c>
      <c r="BC7" s="25">
        <v>263.45</v>
      </c>
      <c r="BD7" s="25">
        <v>185.62</v>
      </c>
      <c r="BE7" s="25">
        <v>500.57</v>
      </c>
      <c r="BF7" s="25">
        <v>488.3</v>
      </c>
      <c r="BG7" s="25">
        <v>614.04</v>
      </c>
      <c r="BH7" s="25">
        <v>727.04</v>
      </c>
      <c r="BI7" s="25">
        <v>744.37</v>
      </c>
      <c r="BJ7" s="25">
        <v>634.09</v>
      </c>
      <c r="BK7" s="25">
        <v>651.9</v>
      </c>
      <c r="BL7" s="25">
        <v>698.55</v>
      </c>
      <c r="BM7" s="25">
        <v>970.36</v>
      </c>
      <c r="BN7" s="25">
        <v>940.22</v>
      </c>
      <c r="BO7" s="25">
        <v>1125.3900000000001</v>
      </c>
      <c r="BP7" s="25">
        <v>117.66</v>
      </c>
      <c r="BQ7" s="25">
        <v>104.42</v>
      </c>
      <c r="BR7" s="25">
        <v>112.09</v>
      </c>
      <c r="BS7" s="25">
        <v>114.22</v>
      </c>
      <c r="BT7" s="25">
        <v>106.34</v>
      </c>
      <c r="BU7" s="25">
        <v>76.739999999999995</v>
      </c>
      <c r="BV7" s="25">
        <v>75.28</v>
      </c>
      <c r="BW7" s="25">
        <v>73.7</v>
      </c>
      <c r="BX7" s="25">
        <v>64.52</v>
      </c>
      <c r="BY7" s="25">
        <v>66.8</v>
      </c>
      <c r="BZ7" s="25">
        <v>60.84</v>
      </c>
      <c r="CA7" s="25">
        <v>137.83000000000001</v>
      </c>
      <c r="CB7" s="25">
        <v>152.83000000000001</v>
      </c>
      <c r="CC7" s="25">
        <v>144.83000000000001</v>
      </c>
      <c r="CD7" s="25">
        <v>142.29</v>
      </c>
      <c r="CE7" s="25">
        <v>153.36000000000001</v>
      </c>
      <c r="CF7" s="25">
        <v>252.45</v>
      </c>
      <c r="CG7" s="25">
        <v>255.35</v>
      </c>
      <c r="CH7" s="25">
        <v>261.02</v>
      </c>
      <c r="CI7" s="25">
        <v>270.68</v>
      </c>
      <c r="CJ7" s="25">
        <v>268.88</v>
      </c>
      <c r="CK7" s="25">
        <v>272.95</v>
      </c>
      <c r="CL7" s="25">
        <v>67.099999999999994</v>
      </c>
      <c r="CM7" s="25">
        <v>64.17</v>
      </c>
      <c r="CN7" s="25">
        <v>61.51</v>
      </c>
      <c r="CO7" s="25">
        <v>54.76</v>
      </c>
      <c r="CP7" s="25">
        <v>59.52</v>
      </c>
      <c r="CQ7" s="25">
        <v>47.18</v>
      </c>
      <c r="CR7" s="25">
        <v>45.73</v>
      </c>
      <c r="CS7" s="25">
        <v>49.01</v>
      </c>
      <c r="CT7" s="25">
        <v>48.86</v>
      </c>
      <c r="CU7" s="25">
        <v>49</v>
      </c>
      <c r="CV7" s="25">
        <v>51.15</v>
      </c>
      <c r="CW7" s="25">
        <v>54.07</v>
      </c>
      <c r="CX7" s="25">
        <v>56.48</v>
      </c>
      <c r="CY7" s="25">
        <v>56.57</v>
      </c>
      <c r="CZ7" s="25">
        <v>61.57</v>
      </c>
      <c r="DA7" s="25">
        <v>55.19</v>
      </c>
      <c r="DB7" s="25">
        <v>80.209999999999994</v>
      </c>
      <c r="DC7" s="25">
        <v>80.25</v>
      </c>
      <c r="DD7" s="25">
        <v>76.569999999999993</v>
      </c>
      <c r="DE7" s="25">
        <v>76.48</v>
      </c>
      <c r="DF7" s="25">
        <v>75.64</v>
      </c>
      <c r="DG7" s="25">
        <v>74.540000000000006</v>
      </c>
      <c r="DH7" s="25">
        <v>34.200000000000003</v>
      </c>
      <c r="DI7" s="25">
        <v>36.92</v>
      </c>
      <c r="DJ7" s="25">
        <v>39.01</v>
      </c>
      <c r="DK7" s="25">
        <v>32.03</v>
      </c>
      <c r="DL7" s="25">
        <v>32.46</v>
      </c>
      <c r="DM7" s="25">
        <v>45.8</v>
      </c>
      <c r="DN7" s="25">
        <v>46.28</v>
      </c>
      <c r="DO7" s="25">
        <v>49.34</v>
      </c>
      <c r="DP7" s="25">
        <v>39.409999999999997</v>
      </c>
      <c r="DQ7" s="25">
        <v>41.18</v>
      </c>
      <c r="DR7" s="25">
        <v>35.99</v>
      </c>
      <c r="DS7" s="25">
        <v>4.49</v>
      </c>
      <c r="DT7" s="25">
        <v>4.49</v>
      </c>
      <c r="DU7" s="25">
        <v>4.49</v>
      </c>
      <c r="DV7" s="25">
        <v>4.3899999999999997</v>
      </c>
      <c r="DW7" s="25">
        <v>4.3899999999999997</v>
      </c>
      <c r="DX7" s="25">
        <v>20.02</v>
      </c>
      <c r="DY7" s="25">
        <v>18.03</v>
      </c>
      <c r="DZ7" s="25">
        <v>22.75</v>
      </c>
      <c r="EA7" s="25">
        <v>20.97</v>
      </c>
      <c r="EB7" s="25">
        <v>21.65</v>
      </c>
      <c r="EC7" s="25">
        <v>17.28</v>
      </c>
      <c r="ED7" s="25">
        <v>0</v>
      </c>
      <c r="EE7" s="25">
        <v>0</v>
      </c>
      <c r="EF7" s="25">
        <v>0</v>
      </c>
      <c r="EG7" s="25">
        <v>1.32</v>
      </c>
      <c r="EH7" s="25">
        <v>0.3</v>
      </c>
      <c r="EI7" s="25">
        <v>0.52</v>
      </c>
      <c r="EJ7" s="25">
        <v>0.46</v>
      </c>
      <c r="EK7" s="25">
        <v>0.43</v>
      </c>
      <c r="EL7" s="25">
        <v>1.1499999999999999</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cp:lastPrinted>2023-02-20T04:18:16Z</cp:lastPrinted>
  <dcterms:created xsi:type="dcterms:W3CDTF">2022-12-01T01:02:55Z</dcterms:created>
  <dcterms:modified xsi:type="dcterms:W3CDTF">2023-02-20T04:18:18Z</dcterms:modified>
  <cp:category/>
</cp:coreProperties>
</file>