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suidosv2018\Kyoyu\00業務\02調査報告関係\R4調査物\市町村課\R050201〆切_公営企業に係る経営比較分析表の分析等について\提出分\"/>
    </mc:Choice>
  </mc:AlternateContent>
  <xr:revisionPtr revIDLastSave="0" documentId="13_ncr:1_{4E5A3559-9A21-4C6E-A6E0-EF3890FD99F3}" xr6:coauthVersionLast="37" xr6:coauthVersionMax="37" xr10:uidLastSave="{00000000-0000-0000-0000-000000000000}"/>
  <workbookProtection workbookAlgorithmName="SHA-512" workbookHashValue="onMwHMxa1PEPR79d9W16l6/q4SKPf+n/bb6Z7ia1qeMm+5gA0jnuBcM8nC7noL1vCmqAjRKBqayhChrvqTw5NA==" workbookSaltValue="zuZqkuJiLlMPXXyRH35HV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<sst xmlns="http://schemas.openxmlformats.org/spreadsheetml/2006/main" count="236" uniqueCount="120">
  <si>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</si>
  <si>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</si>
  <si>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</si>
  <si>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</si>
  <si>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</si>
  <si>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</si>
  <si>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</si>
  <si>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</si>
  <si>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</si>
  <si>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</si>
  <si>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</si>
  <si>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</si>
  <si>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</si>
  <si>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</si>
  <si>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</si>
  <si>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</si>
  <si>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</si>
  <si>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</si>
  <si>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</si>
  <si>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</si>
  <si>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</si>
  <si>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</si>
  <si>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</si>
  <si>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</si>
  <si>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</si>
  <si>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</si>
  <si>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</si>
  <si>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</si>
  <si>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</si>
  <si>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</si>
  <si>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</si>
  <si>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</si>
  <si>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</si>
  <si>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</si>
  <si>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</si>
  <si>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</si>
  <si>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</si>
  <si>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</si>
  <si>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</si>
  <si>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</si>
  <si>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</si>
  <si>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</si>
  <si>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</si>
  <si>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</si>
  <si>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</si>
  <si>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</si>
  <si>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</si>
  <si>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</si>
  <si>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</si>
  <si>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</si>
  <si>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</si>
  <si>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</si>
  <si>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</si>
  <si>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</si>
  <si>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</si>
  <si>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</si>
  <si>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</si>
  <si>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</si>
  <si>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</si>
  <si>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</si>
  <si>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</si>
  <si>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</si>
  <si>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</si>
  <si>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</si>
  <si>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</si>
  <si>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</si>
  <si>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</si>
  <si>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</si>
  <si>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</si>
  <si>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</si>
  <si>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</si>
  <si>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</si>
  <si>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</si>
  <si>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</si>
  <si>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</si>
  <si>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</si>
  <si>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</si>
  <si>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</si>
  <si>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</si>
  <si>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</si>
  <si>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</si>
  <si>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</si>
  <si>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</si>
  <si>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</si>
  <si>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</si>
  <si>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</si>
  <si>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</si>
  <si>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</si>
  <si>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</si>
  <si>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</si>
  <si>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</si>
  <si>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</si>
  <si>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</si>
  <si>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</si>
  <si>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</si>
  <si>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</si>
  <si>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</si>
  <si>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</si>
  <si>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那智勝浦町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</si>
  <si>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</si>
  <si>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</si>
  <si>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</si>
  <si>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</si>
  <si>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</si>
  <si>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</si>
  <si>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</si>
  <si>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</si>
  <si>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</si>
  <si>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</si>
  <si>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</si>
  <si>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</si>
  <si>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</si>
  <si>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</si>
  <si>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</si>
  <si>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</si>
  <si>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</si>
  <si>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</si>
  <si>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特定環境保全公共下水道事業ということで、定住人口の少ない那智山地区における観光人口を主な計画処理人口としているため、使用料が多く見込めない状況の中、収入の大半を一般会計からの繰入金で補填している状況である。
　効率性においても、施設計画当初、観光人口の増加を見込んで施設整備を行っているため、観光人口が減少している中、施設利用率は低い値となっている。</t>
    <rPh sb="1" eb="3">
      <t>トクテイ</t>
    </rPh>
    <rPh sb="3" eb="5">
      <t>カンキョウ</t>
    </rPh>
    <rPh sb="5" eb="7">
      <t>ホゼン</t>
    </rPh>
    <rPh sb="7" eb="12">
      <t>コウキョウゲスイドウ</t>
    </rPh>
    <rPh sb="12" eb="14">
      <t>ジギョウ</t>
    </rPh>
    <rPh sb="21" eb="23">
      <t>テイジュウ</t>
    </rPh>
    <rPh sb="23" eb="25">
      <t>ジンコウ</t>
    </rPh>
    <rPh sb="26" eb="27">
      <t>スク</t>
    </rPh>
    <rPh sb="29" eb="31">
      <t>ナチ</t>
    </rPh>
    <rPh sb="31" eb="32">
      <t>サン</t>
    </rPh>
    <rPh sb="32" eb="34">
      <t>チク</t>
    </rPh>
    <rPh sb="38" eb="40">
      <t>カンコウ</t>
    </rPh>
    <rPh sb="40" eb="42">
      <t>ジンコウ</t>
    </rPh>
    <rPh sb="43" eb="44">
      <t>オモ</t>
    </rPh>
    <rPh sb="45" eb="47">
      <t>ケイカク</t>
    </rPh>
    <rPh sb="47" eb="49">
      <t>ショリ</t>
    </rPh>
    <rPh sb="49" eb="51">
      <t>ジンコウ</t>
    </rPh>
    <phoneticPr fontId="4"/>
  </si>
  <si>
    <t>今後進んでいく施設の老朽化に伴い、更新費用の増加が予測されるが、使用料収入が見込めず、財源については一般会計からの繰入金が大半を占めているため、財政部局との協議が必要である。</t>
    <rPh sb="0" eb="2">
      <t>コンゴ</t>
    </rPh>
    <rPh sb="2" eb="3">
      <t>スス</t>
    </rPh>
    <rPh sb="7" eb="9">
      <t>シセツ</t>
    </rPh>
    <rPh sb="10" eb="13">
      <t>ロウキュウカ</t>
    </rPh>
    <rPh sb="14" eb="15">
      <t>トモナ</t>
    </rPh>
    <rPh sb="17" eb="19">
      <t>コウシン</t>
    </rPh>
    <rPh sb="19" eb="21">
      <t>ヒヨウ</t>
    </rPh>
    <rPh sb="22" eb="24">
      <t>ゾウカ</t>
    </rPh>
    <rPh sb="25" eb="27">
      <t>ヨソク</t>
    </rPh>
    <rPh sb="32" eb="35">
      <t>シヨウリョウ</t>
    </rPh>
    <rPh sb="35" eb="37">
      <t>シュウニュウ</t>
    </rPh>
    <rPh sb="38" eb="40">
      <t>ミコ</t>
    </rPh>
    <rPh sb="43" eb="45">
      <t>ザイゲン</t>
    </rPh>
    <rPh sb="50" eb="52">
      <t>イッパンカ</t>
    </rPh>
    <rPh sb="52" eb="54">
      <t>イケイ</t>
    </rPh>
    <rPh sb="57" eb="60">
      <t>クリイレキン</t>
    </rPh>
    <rPh sb="61" eb="63">
      <t>タイハン</t>
    </rPh>
    <rPh sb="64" eb="65">
      <t>シ</t>
    </rPh>
    <rPh sb="72" eb="74">
      <t>ザイセイ</t>
    </rPh>
    <rPh sb="74" eb="75">
      <t>ブ</t>
    </rPh>
    <rPh sb="75" eb="76">
      <t>キョク</t>
    </rPh>
    <rPh sb="78" eb="80">
      <t>キョウギ</t>
    </rPh>
    <rPh sb="81" eb="83">
      <t>ヒツヨウ</t>
    </rPh>
    <phoneticPr fontId="4"/>
  </si>
  <si>
    <t>　管渠改善率については、修繕箇所・費用が前年度より減少したため、低下した。
　施設の老朽化が進んでいく中で、施設更新計画と財源確保が課題となっている。</t>
    <rPh sb="1" eb="3">
      <t>カンキョ</t>
    </rPh>
    <rPh sb="3" eb="5">
      <t>カイゼン</t>
    </rPh>
    <rPh sb="5" eb="6">
      <t>リツ</t>
    </rPh>
    <rPh sb="12" eb="14">
      <t>シュウゼン</t>
    </rPh>
    <rPh sb="14" eb="16">
      <t>カショ</t>
    </rPh>
    <rPh sb="17" eb="19">
      <t>ヒヨウ</t>
    </rPh>
    <rPh sb="20" eb="23">
      <t>ゼンネンド</t>
    </rPh>
    <rPh sb="25" eb="27">
      <t>ゲンショウ</t>
    </rPh>
    <rPh sb="32" eb="34">
      <t>テイカ</t>
    </rPh>
    <rPh sb="39" eb="41">
      <t>シセツ</t>
    </rPh>
    <rPh sb="42" eb="45">
      <t>ロウキュウカ</t>
    </rPh>
    <rPh sb="46" eb="47">
      <t>スス</t>
    </rPh>
    <rPh sb="51" eb="52">
      <t>ナカ</t>
    </rPh>
    <rPh sb="54" eb="56">
      <t>シセツ</t>
    </rPh>
    <rPh sb="56" eb="58">
      <t>コウシン</t>
    </rPh>
    <rPh sb="58" eb="60">
      <t>ケイカク</t>
    </rPh>
    <rPh sb="61" eb="63">
      <t>ザイゲン</t>
    </rPh>
    <rPh sb="63" eb="65">
      <t>カクホ</t>
    </rPh>
    <rPh sb="66" eb="68">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</si>
</sst>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E2-4A18-8336-76DCBD03E86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32E2-4A18-8336-76DCBD03E86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10.6</c:v>
                </c:pt>
                <c:pt idx="1">
                  <c:v>10</c:v>
                </c:pt>
                <c:pt idx="2">
                  <c:v>9.4</c:v>
                </c:pt>
                <c:pt idx="3">
                  <c:v>8</c:v>
                </c:pt>
                <c:pt idx="4">
                  <c:v>8</c:v>
                </c:pt>
              </c:numCache>
            </c:numRef>
          </c:val>
          <c:extLst>
            <c:ext xmlns:c16="http://schemas.microsoft.com/office/drawing/2014/chart" uri="{C3380CC4-5D6E-409C-BE32-E72D297353CC}">
              <c16:uniqueId val="{00000000-BA9D-43C0-A970-EE5ACEA8C28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BA9D-43C0-A970-EE5ACEA8C28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65.77</c:v>
                </c:pt>
                <c:pt idx="1">
                  <c:v>65.38</c:v>
                </c:pt>
                <c:pt idx="2">
                  <c:v>65.42</c:v>
                </c:pt>
                <c:pt idx="3">
                  <c:v>65.14</c:v>
                </c:pt>
                <c:pt idx="4">
                  <c:v>66.34</c:v>
                </c:pt>
              </c:numCache>
            </c:numRef>
          </c:val>
          <c:extLst>
            <c:ext xmlns:c16="http://schemas.microsoft.com/office/drawing/2014/chart" uri="{C3380CC4-5D6E-409C-BE32-E72D297353CC}">
              <c16:uniqueId val="{00000000-1C0A-4375-BED7-93F7FF36F41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1C0A-4375-BED7-93F7FF36F41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98.59</c:v>
                </c:pt>
                <c:pt idx="1">
                  <c:v>97.42</c:v>
                </c:pt>
                <c:pt idx="2">
                  <c:v>98.43</c:v>
                </c:pt>
                <c:pt idx="3">
                  <c:v>98.43</c:v>
                </c:pt>
                <c:pt idx="4">
                  <c:v>98.38</c:v>
                </c:pt>
              </c:numCache>
            </c:numRef>
          </c:val>
          <c:extLst>
            <c:ext xmlns:c16="http://schemas.microsoft.com/office/drawing/2014/chart" uri="{C3380CC4-5D6E-409C-BE32-E72D297353CC}">
              <c16:uniqueId val="{00000000-8AF1-4B8D-81F7-D4FC9A68B06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F1-4B8D-81F7-D4FC9A68B06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32-4FC6-AE42-A48A2E19F8B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32-4FC6-AE42-A48A2E19F8B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4C-4EE8-A6F0-D6C7520F5FB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4C-4EE8-A6F0-D6C7520F5FB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77-4C53-B0AC-32892DA9D67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77-4C53-B0AC-32892DA9D67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EA-460F-87B4-F6558E10143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EA-460F-87B4-F6558E10143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75-4DEC-A865-9B5CD5F577F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2C75-4DEC-A865-9B5CD5F577F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15.64</c:v>
                </c:pt>
                <c:pt idx="1">
                  <c:v>14.53</c:v>
                </c:pt>
                <c:pt idx="2">
                  <c:v>12.14</c:v>
                </c:pt>
                <c:pt idx="3">
                  <c:v>9.8699999999999992</c:v>
                </c:pt>
                <c:pt idx="4">
                  <c:v>9.33</c:v>
                </c:pt>
              </c:numCache>
            </c:numRef>
          </c:val>
          <c:extLst>
            <c:ext xmlns:c16="http://schemas.microsoft.com/office/drawing/2014/chart" uri="{C3380CC4-5D6E-409C-BE32-E72D297353CC}">
              <c16:uniqueId val="{00000000-F91A-4B19-85ED-27E4455DE2A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F91A-4B19-85ED-27E4455DE2A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1105.3800000000001</c:v>
                </c:pt>
                <c:pt idx="1">
                  <c:v>1124.93</c:v>
                </c:pt>
                <c:pt idx="2">
                  <c:v>1434.72</c:v>
                </c:pt>
                <c:pt idx="3">
                  <c:v>1792.04</c:v>
                </c:pt>
                <c:pt idx="4">
                  <c:v>1869.14</c:v>
                </c:pt>
              </c:numCache>
            </c:numRef>
          </c:val>
          <c:extLst>
            <c:ext xmlns:c16="http://schemas.microsoft.com/office/drawing/2014/chart" uri="{C3380CC4-5D6E-409C-BE32-E72D297353CC}">
              <c16:uniqueId val="{00000000-A0F7-4280-8C06-F40B0F8E1D9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A0F7-4280-8C06-F40B0F8E1D9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45" zoomScaleNormal="100" workbookViewId="0">
      <selection activeCell="BH57" sqref="BH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和歌山県　那智勝浦町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55">
        <f>データ!S6</f>
        <v>14386</v>
      </c>
      <c r="AM8" s="55"/>
      <c r="AN8" s="55"/>
      <c r="AO8" s="55"/>
      <c r="AP8" s="55"/>
      <c r="AQ8" s="55"/>
      <c r="AR8" s="55"/>
      <c r="AS8" s="55"/>
      <c r="AT8" s="54">
        <f>データ!T6</f>
        <v>183.31</v>
      </c>
      <c r="AU8" s="54"/>
      <c r="AV8" s="54"/>
      <c r="AW8" s="54"/>
      <c r="AX8" s="54"/>
      <c r="AY8" s="54"/>
      <c r="AZ8" s="54"/>
      <c r="BA8" s="54"/>
      <c r="BB8" s="54">
        <f>データ!U6</f>
        <v>78.48</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0.71</v>
      </c>
      <c r="Q10" s="54"/>
      <c r="R10" s="54"/>
      <c r="S10" s="54"/>
      <c r="T10" s="54"/>
      <c r="U10" s="54"/>
      <c r="V10" s="54"/>
      <c r="W10" s="54">
        <f>データ!Q6</f>
        <v>83.84</v>
      </c>
      <c r="X10" s="54"/>
      <c r="Y10" s="54"/>
      <c r="Z10" s="54"/>
      <c r="AA10" s="54"/>
      <c r="AB10" s="54"/>
      <c r="AC10" s="54"/>
      <c r="AD10" s="55">
        <f>データ!R6</f>
        <v>2640</v>
      </c>
      <c r="AE10" s="55"/>
      <c r="AF10" s="55"/>
      <c r="AG10" s="55"/>
      <c r="AH10" s="55"/>
      <c r="AI10" s="55"/>
      <c r="AJ10" s="55"/>
      <c r="AK10" s="2"/>
      <c r="AL10" s="55">
        <f>データ!V6</f>
        <v>101</v>
      </c>
      <c r="AM10" s="55"/>
      <c r="AN10" s="55"/>
      <c r="AO10" s="55"/>
      <c r="AP10" s="55"/>
      <c r="AQ10" s="55"/>
      <c r="AR10" s="55"/>
      <c r="AS10" s="55"/>
      <c r="AT10" s="54">
        <f>データ!W6</f>
        <v>0.12</v>
      </c>
      <c r="AU10" s="54"/>
      <c r="AV10" s="54"/>
      <c r="AW10" s="54"/>
      <c r="AX10" s="54"/>
      <c r="AY10" s="54"/>
      <c r="AZ10" s="54"/>
      <c r="BA10" s="54"/>
      <c r="BB10" s="54">
        <f>データ!X6</f>
        <v>841.67</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44</v>
      </c>
      <c r="N86" s="12" t="s">
        <v>44</v>
      </c>
      <c r="O86" s="12" t="str">
        <f>データ!EO6</f>
        <v>【0.15】</v>
      </c>
    </row>
  </sheetData>
  <sheetProtection algorithmName="SHA-512" hashValue="3qkov/1euU7ctj9HcISISzqVQ9rY1EEWrlH+pxwy3C9dOt60ef2XbKPtE6se11qznkTN5lS3al7a0jNzeSnCeQ==" saltValue="FoP0y7Dlg5qxVi4nULnHQ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304212</v>
      </c>
      <c r="D6" s="19">
        <f t="shared" si="3"/>
        <v>47</v>
      </c>
      <c r="E6" s="19">
        <f t="shared" si="3"/>
        <v>17</v>
      </c>
      <c r="F6" s="19">
        <f t="shared" si="3"/>
        <v>4</v>
      </c>
      <c r="G6" s="19">
        <f t="shared" si="3"/>
        <v>0</v>
      </c>
      <c r="H6" s="19" t="str">
        <f t="shared" si="3"/>
        <v>和歌山県　那智勝浦町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0.71</v>
      </c>
      <c r="Q6" s="20">
        <f t="shared" si="3"/>
        <v>83.84</v>
      </c>
      <c r="R6" s="20">
        <f t="shared" si="3"/>
        <v>2640</v>
      </c>
      <c r="S6" s="20">
        <f t="shared" si="3"/>
        <v>14386</v>
      </c>
      <c r="T6" s="20">
        <f t="shared" si="3"/>
        <v>183.31</v>
      </c>
      <c r="U6" s="20">
        <f t="shared" si="3"/>
        <v>78.48</v>
      </c>
      <c r="V6" s="20">
        <f t="shared" si="3"/>
        <v>101</v>
      </c>
      <c r="W6" s="20">
        <f t="shared" si="3"/>
        <v>0.12</v>
      </c>
      <c r="X6" s="20">
        <f t="shared" si="3"/>
        <v>841.67</v>
      </c>
      <c r="Y6" s="21">
        <f>IF(Y7="",NA(),Y7)</f>
        <v>98.59</v>
      </c>
      <c r="Z6" s="21">
        <f t="shared" ref="Z6:AH6" si="4">IF(Z7="",NA(),Z7)</f>
        <v>97.42</v>
      </c>
      <c r="AA6" s="21">
        <f t="shared" si="4"/>
        <v>98.43</v>
      </c>
      <c r="AB6" s="21">
        <f t="shared" si="4"/>
        <v>98.43</v>
      </c>
      <c r="AC6" s="21">
        <f t="shared" si="4"/>
        <v>98.38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15.64</v>
      </c>
      <c r="BR6" s="21">
        <f t="shared" ref="BR6:BZ6" si="8">IF(BR7="",NA(),BR7)</f>
        <v>14.53</v>
      </c>
      <c r="BS6" s="21">
        <f t="shared" si="8"/>
        <v>12.14</v>
      </c>
      <c r="BT6" s="21">
        <f t="shared" si="8"/>
        <v>9.8699999999999992</v>
      </c>
      <c r="BU6" s="21">
        <f t="shared" si="8"/>
        <v>9.33</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1105.3800000000001</v>
      </c>
      <c r="CC6" s="21">
        <f t="shared" ref="CC6:CK6" si="9">IF(CC7="",NA(),CC7)</f>
        <v>1124.93</v>
      </c>
      <c r="CD6" s="21">
        <f t="shared" si="9"/>
        <v>1434.72</v>
      </c>
      <c r="CE6" s="21">
        <f t="shared" si="9"/>
        <v>1792.04</v>
      </c>
      <c r="CF6" s="21">
        <f t="shared" si="9"/>
        <v>1869.14</v>
      </c>
      <c r="CG6" s="21">
        <f t="shared" si="9"/>
        <v>221.81</v>
      </c>
      <c r="CH6" s="21">
        <f t="shared" si="9"/>
        <v>230.02</v>
      </c>
      <c r="CI6" s="21">
        <f t="shared" si="9"/>
        <v>228.47</v>
      </c>
      <c r="CJ6" s="21">
        <f t="shared" si="9"/>
        <v>224.88</v>
      </c>
      <c r="CK6" s="21">
        <f t="shared" si="9"/>
        <v>228.64</v>
      </c>
      <c r="CL6" s="20" t="str">
        <f>IF(CL7="","",IF(CL7="-","【-】","【"&amp;SUBSTITUTE(TEXT(CL7,"#,##0.00"),"-","△")&amp;"】"))</f>
        <v>【216.39】</v>
      </c>
      <c r="CM6" s="21">
        <f>IF(CM7="",NA(),CM7)</f>
        <v>10.6</v>
      </c>
      <c r="CN6" s="21">
        <f t="shared" ref="CN6:CV6" si="10">IF(CN7="",NA(),CN7)</f>
        <v>10</v>
      </c>
      <c r="CO6" s="21">
        <f t="shared" si="10"/>
        <v>9.4</v>
      </c>
      <c r="CP6" s="21">
        <f t="shared" si="10"/>
        <v>8</v>
      </c>
      <c r="CQ6" s="21">
        <f t="shared" si="10"/>
        <v>8</v>
      </c>
      <c r="CR6" s="21">
        <f t="shared" si="10"/>
        <v>43.36</v>
      </c>
      <c r="CS6" s="21">
        <f t="shared" si="10"/>
        <v>42.56</v>
      </c>
      <c r="CT6" s="21">
        <f t="shared" si="10"/>
        <v>42.47</v>
      </c>
      <c r="CU6" s="21">
        <f t="shared" si="10"/>
        <v>42.4</v>
      </c>
      <c r="CV6" s="21">
        <f t="shared" si="10"/>
        <v>42.28</v>
      </c>
      <c r="CW6" s="20" t="str">
        <f>IF(CW7="","",IF(CW7="-","【-】","【"&amp;SUBSTITUTE(TEXT(CW7,"#,##0.00"),"-","△")&amp;"】"))</f>
        <v>【42.57】</v>
      </c>
      <c r="CX6" s="21">
        <f>IF(CX7="",NA(),CX7)</f>
        <v>65.77</v>
      </c>
      <c r="CY6" s="21">
        <f t="shared" ref="CY6:DG6" si="11">IF(CY7="",NA(),CY7)</f>
        <v>65.38</v>
      </c>
      <c r="CZ6" s="21">
        <f t="shared" si="11"/>
        <v>65.42</v>
      </c>
      <c r="DA6" s="21">
        <f t="shared" si="11"/>
        <v>65.14</v>
      </c>
      <c r="DB6" s="21">
        <f t="shared" si="11"/>
        <v>66.34</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15">
      <c r="A7" s="14"/>
      <c r="B7" s="23">
        <v>2021</v>
      </c>
      <c r="C7" s="23">
        <v>304212</v>
      </c>
      <c r="D7" s="23">
        <v>47</v>
      </c>
      <c r="E7" s="23">
        <v>17</v>
      </c>
      <c r="F7" s="23">
        <v>4</v>
      </c>
      <c r="G7" s="23">
        <v>0</v>
      </c>
      <c r="H7" s="23" t="s">
        <v>98</v>
      </c>
      <c r="I7" s="23" t="s">
        <v>99</v>
      </c>
      <c r="J7" s="23" t="s">
        <v>100</v>
      </c>
      <c r="K7" s="23" t="s">
        <v>101</v>
      </c>
      <c r="L7" s="23" t="s">
        <v>102</v>
      </c>
      <c r="M7" s="23" t="s">
        <v>103</v>
      </c>
      <c r="N7" s="24" t="s">
        <v>104</v>
      </c>
      <c r="O7" s="24" t="s">
        <v>105</v>
      </c>
      <c r="P7" s="24">
        <v>0.71</v>
      </c>
      <c r="Q7" s="24">
        <v>83.84</v>
      </c>
      <c r="R7" s="24">
        <v>2640</v>
      </c>
      <c r="S7" s="24">
        <v>14386</v>
      </c>
      <c r="T7" s="24">
        <v>183.31</v>
      </c>
      <c r="U7" s="24">
        <v>78.48</v>
      </c>
      <c r="V7" s="24">
        <v>101</v>
      </c>
      <c r="W7" s="24">
        <v>0.12</v>
      </c>
      <c r="X7" s="24">
        <v>841.67</v>
      </c>
      <c r="Y7" s="24">
        <v>98.59</v>
      </c>
      <c r="Z7" s="24">
        <v>97.42</v>
      </c>
      <c r="AA7" s="24">
        <v>98.43</v>
      </c>
      <c r="AB7" s="24">
        <v>98.43</v>
      </c>
      <c r="AC7" s="24">
        <v>98.38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1243.71</v>
      </c>
      <c r="BL7" s="24">
        <v>1194.1500000000001</v>
      </c>
      <c r="BM7" s="24">
        <v>1206.79</v>
      </c>
      <c r="BN7" s="24">
        <v>1258.43</v>
      </c>
      <c r="BO7" s="24">
        <v>1163.75</v>
      </c>
      <c r="BP7" s="24">
        <v>1201.79</v>
      </c>
      <c r="BQ7" s="24">
        <v>15.64</v>
      </c>
      <c r="BR7" s="24">
        <v>14.53</v>
      </c>
      <c r="BS7" s="24">
        <v>12.14</v>
      </c>
      <c r="BT7" s="24">
        <v>9.8699999999999992</v>
      </c>
      <c r="BU7" s="24">
        <v>9.33</v>
      </c>
      <c r="BV7" s="24">
        <v>74.3</v>
      </c>
      <c r="BW7" s="24">
        <v>72.260000000000005</v>
      </c>
      <c r="BX7" s="24">
        <v>71.84</v>
      </c>
      <c r="BY7" s="24">
        <v>73.36</v>
      </c>
      <c r="BZ7" s="24">
        <v>72.599999999999994</v>
      </c>
      <c r="CA7" s="24">
        <v>75.31</v>
      </c>
      <c r="CB7" s="24">
        <v>1105.3800000000001</v>
      </c>
      <c r="CC7" s="24">
        <v>1124.93</v>
      </c>
      <c r="CD7" s="24">
        <v>1434.72</v>
      </c>
      <c r="CE7" s="24">
        <v>1792.04</v>
      </c>
      <c r="CF7" s="24">
        <v>1869.14</v>
      </c>
      <c r="CG7" s="24">
        <v>221.81</v>
      </c>
      <c r="CH7" s="24">
        <v>230.02</v>
      </c>
      <c r="CI7" s="24">
        <v>228.47</v>
      </c>
      <c r="CJ7" s="24">
        <v>224.88</v>
      </c>
      <c r="CK7" s="24">
        <v>228.64</v>
      </c>
      <c r="CL7" s="24">
        <v>216.39</v>
      </c>
      <c r="CM7" s="24">
        <v>10.6</v>
      </c>
      <c r="CN7" s="24">
        <v>10</v>
      </c>
      <c r="CO7" s="24">
        <v>9.4</v>
      </c>
      <c r="CP7" s="24">
        <v>8</v>
      </c>
      <c r="CQ7" s="24">
        <v>8</v>
      </c>
      <c r="CR7" s="24">
        <v>43.36</v>
      </c>
      <c r="CS7" s="24">
        <v>42.56</v>
      </c>
      <c r="CT7" s="24">
        <v>42.47</v>
      </c>
      <c r="CU7" s="24">
        <v>42.4</v>
      </c>
      <c r="CV7" s="24">
        <v>42.28</v>
      </c>
      <c r="CW7" s="24">
        <v>42.57</v>
      </c>
      <c r="CX7" s="24">
        <v>65.77</v>
      </c>
      <c r="CY7" s="24">
        <v>65.38</v>
      </c>
      <c r="CZ7" s="24">
        <v>65.42</v>
      </c>
      <c r="DA7" s="24">
        <v>65.14</v>
      </c>
      <c r="DB7" s="24">
        <v>66.34</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suido04</cp:lastModifiedBy>
  <dcterms:created xsi:type="dcterms:W3CDTF">2022-12-01T01:52:06Z</dcterms:created>
  <dcterms:modified xsi:type="dcterms:W3CDTF">2023-01-13T02:47:38Z</dcterms:modified>
  <cp:category/>
</cp:coreProperties>
</file>