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uidosv2018\Kyoyu\00業務\02調査報告関係\R4調査物\市町村課\R050201〆切_公営企業に係る経営比較分析表の分析等について\提出分\"/>
    </mc:Choice>
  </mc:AlternateContent>
  <xr:revisionPtr revIDLastSave="0" documentId="13_ncr:1_{9FF502F8-BF66-4489-B419-BEAC7574E161}" xr6:coauthVersionLast="37" xr6:coauthVersionMax="37" xr10:uidLastSave="{00000000-0000-0000-0000-000000000000}"/>
  <workbookProtection workbookAlgorithmName="SHA-512" workbookHashValue="Mm1PaDhuSNb3fxwZRHEz62zzkpTIj8yWDWcjMdkdzDWswx3VFl1WjjhOO3RCrTK3WK4tVTVMsSlwua8aTH1Sog==" workbookSaltValue="4TsX9gSmSHhzrd+vM/SdG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<sst xmlns="http://schemas.openxmlformats.org/spreadsheetml/2006/main" count="228" uniqueCount="113">
  <si>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</si>
  <si>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</si>
  <si>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</si>
  <si>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</si>
  <si>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</si>
  <si>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</si>
  <si>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</si>
  <si>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</si>
  <si>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</si>
  <si>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</si>
  <si>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</si>
  <si>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</si>
  <si>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</si>
  <si>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</si>
  <si>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</si>
  <si>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</si>
  <si>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</si>
  <si>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</si>
  <si>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</si>
  <si>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</si>
  <si>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</si>
  <si>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</si>
  <si>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</si>
  <si>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</si>
  <si>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</si>
  <si>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</si>
  <si>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</si>
  <si>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</si>
  <si>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</si>
  <si>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</si>
  <si>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</si>
  <si>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</si>
  <si>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</si>
  <si>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</si>
  <si>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</si>
  <si>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</si>
  <si>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</si>
  <si>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</si>
  <si>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</si>
  <si>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</si>
  <si>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</si>
  <si>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</si>
  <si>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</si>
  <si>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</si>
  <si>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</si>
  <si>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</si>
  <si>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</si>
  <si>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</si>
  <si>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</si>
  <si>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</si>
  <si>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</si>
  <si>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</si>
  <si>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</si>
  <si>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</si>
  <si>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</si>
  <si>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</si>
  <si>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</si>
  <si>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</si>
  <si>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</si>
  <si>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</si>
  <si>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</si>
  <si>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</si>
  <si>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</si>
  <si>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</si>
  <si>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</si>
  <si>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</si>
  <si>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</si>
  <si>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</si>
  <si>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</si>
  <si>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</si>
  <si>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</si>
  <si>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</si>
  <si>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</si>
  <si>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</si>
  <si>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</si>
  <si>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</si>
  <si>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</si>
  <si>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</si>
  <si>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</si>
  <si>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</si>
  <si>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</si>
  <si>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</si>
  <si>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</si>
  <si>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</si>
  <si>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</si>
  <si>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</si>
  <si>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</si>
  <si>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</si>
  <si>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</si>
  <si>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</si>
  <si>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</si>
  <si>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</si>
  <si>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</si>
  <si>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</si>
  <si>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</si>
  <si>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</si>
  <si>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</si>
  <si>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</si>
  <si>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</si>
  <si>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</si>
  <si>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</si>
  <si>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</si>
  <si>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</si>
  <si>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</si>
  <si>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</si>
  <si>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</si>
  <si>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</si>
  <si>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</si>
  <si>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</si>
  <si>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</si>
  <si>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面について、簡易水道統合整備事業や災害復旧事業、新型コロナウイルス感染症の影響に加え、慢性的な人口減少、水道使用量の減少により、経営状況は厳しい状態が続いており、類似団体の平均値の差に見られるとおり改善が急務となっている。
　施設面について、類似団体の平均値と比して企業債残高対給水収益比率が大きく上回っているが、水道水の安定供給や有収率の改善に向け、施設更新は継続していかなければならないことから、厳しい経営状況の中、起債の抑制と施設更新の両立を図らなければならない。
　令和2年度には経営戦略を策定し、予測値と実績値の比較を行いながら経営改善について対策を検討しているが、料金改定を含めた対策を早期に具体化する必要がある。</t>
    <rPh sb="1" eb="3">
      <t>ケイエイ</t>
    </rPh>
    <rPh sb="3" eb="4">
      <t>メン</t>
    </rPh>
    <rPh sb="9" eb="19">
      <t>カンイスイドウトウゴウセイビジギョウ</t>
    </rPh>
    <rPh sb="20" eb="22">
      <t>サイガイ</t>
    </rPh>
    <rPh sb="22" eb="24">
      <t>フッキュウ</t>
    </rPh>
    <rPh sb="24" eb="26">
      <t>ジギョウ</t>
    </rPh>
    <rPh sb="27" eb="29">
      <t>シンガタ</t>
    </rPh>
    <rPh sb="36" eb="39">
      <t>カンセンショウ</t>
    </rPh>
    <rPh sb="40" eb="42">
      <t>エイキョウ</t>
    </rPh>
    <rPh sb="43" eb="44">
      <t>クワ</t>
    </rPh>
    <rPh sb="46" eb="49">
      <t>マンセイテキ</t>
    </rPh>
    <rPh sb="50" eb="52">
      <t>ジンコウ</t>
    </rPh>
    <rPh sb="52" eb="54">
      <t>ゲンショウ</t>
    </rPh>
    <rPh sb="55" eb="57">
      <t>スイドウ</t>
    </rPh>
    <rPh sb="57" eb="60">
      <t>シヨウリョウ</t>
    </rPh>
    <rPh sb="61" eb="63">
      <t>ゲンショウ</t>
    </rPh>
    <rPh sb="67" eb="69">
      <t>ケイエイ</t>
    </rPh>
    <rPh sb="69" eb="71">
      <t>ジョウキョウ</t>
    </rPh>
    <rPh sb="72" eb="73">
      <t>キビ</t>
    </rPh>
    <rPh sb="75" eb="77">
      <t>ジョウタイ</t>
    </rPh>
    <rPh sb="78" eb="79">
      <t>ツヅ</t>
    </rPh>
    <rPh sb="84" eb="88">
      <t>ルイジダンタイ</t>
    </rPh>
    <rPh sb="89" eb="92">
      <t>ヘイキンチ</t>
    </rPh>
    <rPh sb="93" eb="94">
      <t>サ</t>
    </rPh>
    <rPh sb="95" eb="96">
      <t>ミ</t>
    </rPh>
    <rPh sb="102" eb="104">
      <t>カイゼン</t>
    </rPh>
    <rPh sb="105" eb="107">
      <t>キュウム</t>
    </rPh>
    <rPh sb="116" eb="119">
      <t>シセツメン</t>
    </rPh>
    <rPh sb="124" eb="128">
      <t>ルイジダンタイ</t>
    </rPh>
    <rPh sb="129" eb="132">
      <t>ヘイキンチ</t>
    </rPh>
    <rPh sb="133" eb="134">
      <t>ヒ</t>
    </rPh>
    <rPh sb="136" eb="138">
      <t>キギョウ</t>
    </rPh>
    <rPh sb="138" eb="139">
      <t>サイ</t>
    </rPh>
    <rPh sb="139" eb="141">
      <t>ザンダカ</t>
    </rPh>
    <rPh sb="141" eb="142">
      <t>タイ</t>
    </rPh>
    <rPh sb="142" eb="144">
      <t>キュウスイ</t>
    </rPh>
    <rPh sb="144" eb="146">
      <t>シュウエキ</t>
    </rPh>
    <rPh sb="146" eb="148">
      <t>ヒリツ</t>
    </rPh>
    <rPh sb="149" eb="150">
      <t>オオ</t>
    </rPh>
    <rPh sb="152" eb="154">
      <t>ウワマワ</t>
    </rPh>
    <rPh sb="160" eb="163">
      <t>スイドウスイ</t>
    </rPh>
    <rPh sb="164" eb="166">
      <t>アンテイ</t>
    </rPh>
    <rPh sb="166" eb="168">
      <t>キョウキュウ</t>
    </rPh>
    <rPh sb="169" eb="172">
      <t>ユウシュウリツ</t>
    </rPh>
    <rPh sb="173" eb="175">
      <t>カイゼン</t>
    </rPh>
    <rPh sb="176" eb="177">
      <t>ム</t>
    </rPh>
    <rPh sb="179" eb="181">
      <t>シセツ</t>
    </rPh>
    <rPh sb="181" eb="183">
      <t>コウシン</t>
    </rPh>
    <rPh sb="184" eb="186">
      <t>ケイゾク</t>
    </rPh>
    <rPh sb="203" eb="204">
      <t>キビ</t>
    </rPh>
    <rPh sb="206" eb="210">
      <t>ケイエイジョウキョウ</t>
    </rPh>
    <rPh sb="211" eb="212">
      <t>ナカ</t>
    </rPh>
    <rPh sb="213" eb="215">
      <t>キサイ</t>
    </rPh>
    <rPh sb="216" eb="218">
      <t>ヨクセイ</t>
    </rPh>
    <rPh sb="219" eb="221">
      <t>シセツ</t>
    </rPh>
    <rPh sb="221" eb="223">
      <t>コウシン</t>
    </rPh>
    <rPh sb="224" eb="226">
      <t>リョウリツ</t>
    </rPh>
    <rPh sb="227" eb="228">
      <t>ハカ</t>
    </rPh>
    <phoneticPr fontId="4"/>
  </si>
  <si>
    <t>　平成24年度から28年度にかけて実施した簡易水道統合整備事業等による借入金、減価償却費の増加に伴い、経常収支比率が100％を下回る状態が続いている。
　簡易水道統合整備事業の影響は企業債残高の増加に顕著であり、起債償還の増加により流動比率・料金回収率が減少傾向、給水原価については増加傾向となった。また有収率が低い状態で推移していることも、経営の健全性・効率性に悪影響を及ぼしている。
　累積欠損金について、人口減少や新型コロナウイルス感染症の影響もあり、水道使用量の減少等による営業収益の減と、有収率等によって示されるとおり効率性が低い水準にあることから増加が続いている。
　効率性については、簡易水道統合整備事業完了により施設利用率が改善し現在は60％前後で推移しているが、使用水量が減少傾向にあることから、次回更新時には施設規模を検討する必要がある。また、有収率についても類似団体と比べて低い水準にあることから、今後も継続した漏水調査及び、施設更新が必要である。</t>
    <rPh sb="1" eb="3">
      <t>ヘイセイ</t>
    </rPh>
    <rPh sb="5" eb="7">
      <t>ネンド</t>
    </rPh>
    <rPh sb="11" eb="13">
      <t>ネンド</t>
    </rPh>
    <rPh sb="17" eb="19">
      <t>ジッシ</t>
    </rPh>
    <rPh sb="21" eb="25">
      <t>カンイスイドウ</t>
    </rPh>
    <rPh sb="25" eb="31">
      <t>トウゴウセイビジギョウ</t>
    </rPh>
    <rPh sb="31" eb="32">
      <t>トウ</t>
    </rPh>
    <rPh sb="35" eb="37">
      <t>カリイレ</t>
    </rPh>
    <rPh sb="37" eb="38">
      <t>キン</t>
    </rPh>
    <rPh sb="39" eb="44">
      <t>ゲンカショウキャクヒ</t>
    </rPh>
    <rPh sb="45" eb="47">
      <t>ゾウカ</t>
    </rPh>
    <rPh sb="48" eb="49">
      <t>トモナ</t>
    </rPh>
    <rPh sb="51" eb="57">
      <t>ケイジョウシュウシヒリツ</t>
    </rPh>
    <rPh sb="63" eb="65">
      <t>シタマワ</t>
    </rPh>
    <rPh sb="66" eb="68">
      <t>ジョウタイ</t>
    </rPh>
    <rPh sb="69" eb="70">
      <t>ツヅ</t>
    </rPh>
    <rPh sb="77" eb="83">
      <t>カンイスイドウトウゴウ</t>
    </rPh>
    <rPh sb="83" eb="87">
      <t>セイビジギョウ</t>
    </rPh>
    <rPh sb="88" eb="90">
      <t>エイキョウ</t>
    </rPh>
    <rPh sb="91" eb="93">
      <t>キギョウ</t>
    </rPh>
    <rPh sb="93" eb="94">
      <t>サイ</t>
    </rPh>
    <rPh sb="94" eb="96">
      <t>ザンダカ</t>
    </rPh>
    <rPh sb="97" eb="99">
      <t>ゾウカ</t>
    </rPh>
    <rPh sb="100" eb="102">
      <t>ケンチョ</t>
    </rPh>
    <rPh sb="106" eb="108">
      <t>キサイ</t>
    </rPh>
    <rPh sb="108" eb="110">
      <t>ショウカン</t>
    </rPh>
    <rPh sb="111" eb="113">
      <t>ゾウカ</t>
    </rPh>
    <rPh sb="116" eb="118">
      <t>リュウドウ</t>
    </rPh>
    <rPh sb="118" eb="120">
      <t>ヒリツ</t>
    </rPh>
    <rPh sb="121" eb="123">
      <t>リョウキン</t>
    </rPh>
    <rPh sb="123" eb="125">
      <t>カイシュウ</t>
    </rPh>
    <rPh sb="125" eb="126">
      <t>リツ</t>
    </rPh>
    <rPh sb="127" eb="129">
      <t>ゲンショウ</t>
    </rPh>
    <rPh sb="129" eb="131">
      <t>ケイコウ</t>
    </rPh>
    <rPh sb="132" eb="134">
      <t>キュウスイ</t>
    </rPh>
    <rPh sb="134" eb="136">
      <t>ゲンカ</t>
    </rPh>
    <rPh sb="141" eb="143">
      <t>ゾウカ</t>
    </rPh>
    <rPh sb="143" eb="145">
      <t>ケイコウ</t>
    </rPh>
    <rPh sb="152" eb="155">
      <t>ユウシュウリツ</t>
    </rPh>
    <rPh sb="156" eb="157">
      <t>ヒク</t>
    </rPh>
    <rPh sb="158" eb="160">
      <t>ジョウタイ</t>
    </rPh>
    <rPh sb="161" eb="163">
      <t>スイイ</t>
    </rPh>
    <rPh sb="171" eb="173">
      <t>ケイエイ</t>
    </rPh>
    <rPh sb="174" eb="177">
      <t>ケンゼンセイ</t>
    </rPh>
    <rPh sb="178" eb="181">
      <t>コウリツセイ</t>
    </rPh>
    <rPh sb="182" eb="185">
      <t>アクエイキョウ</t>
    </rPh>
    <rPh sb="186" eb="187">
      <t>オヨ</t>
    </rPh>
    <rPh sb="195" eb="197">
      <t>ルイセキ</t>
    </rPh>
    <rPh sb="197" eb="199">
      <t>ケッソン</t>
    </rPh>
    <rPh sb="199" eb="200">
      <t>キン</t>
    </rPh>
    <rPh sb="205" eb="207">
      <t>ジンコウ</t>
    </rPh>
    <rPh sb="207" eb="209">
      <t>ゲンショウ</t>
    </rPh>
    <rPh sb="210" eb="212">
      <t>シンガタ</t>
    </rPh>
    <rPh sb="219" eb="222">
      <t>カンセンショウ</t>
    </rPh>
    <rPh sb="223" eb="225">
      <t>エイキョウ</t>
    </rPh>
    <rPh sb="229" eb="231">
      <t>スイドウ</t>
    </rPh>
    <rPh sb="249" eb="252">
      <t>ユウシュウリツ</t>
    </rPh>
    <rPh sb="252" eb="253">
      <t>トウ</t>
    </rPh>
    <rPh sb="257" eb="258">
      <t>シメ</t>
    </rPh>
    <rPh sb="264" eb="267">
      <t>コウリツセイ</t>
    </rPh>
    <rPh sb="268" eb="269">
      <t>ヒク</t>
    </rPh>
    <rPh sb="270" eb="272">
      <t>スイジュン</t>
    </rPh>
    <rPh sb="279" eb="281">
      <t>ゾウカ</t>
    </rPh>
    <rPh sb="282" eb="283">
      <t>ツヅ</t>
    </rPh>
    <rPh sb="290" eb="293">
      <t>コウリツセイ</t>
    </rPh>
    <rPh sb="299" eb="309">
      <t>カンイスイドウトウゴウセイビジギョウ</t>
    </rPh>
    <rPh sb="309" eb="311">
      <t>カンリョウ</t>
    </rPh>
    <rPh sb="314" eb="316">
      <t>シセツ</t>
    </rPh>
    <rPh sb="316" eb="319">
      <t>リヨウリツ</t>
    </rPh>
    <rPh sb="320" eb="322">
      <t>カイゼン</t>
    </rPh>
    <rPh sb="323" eb="325">
      <t>ゲンザイ</t>
    </rPh>
    <rPh sb="329" eb="331">
      <t>ゼンゴ</t>
    </rPh>
    <rPh sb="332" eb="334">
      <t>スイイ</t>
    </rPh>
    <rPh sb="340" eb="342">
      <t>シヨウ</t>
    </rPh>
    <rPh sb="342" eb="344">
      <t>スイリョウ</t>
    </rPh>
    <rPh sb="345" eb="347">
      <t>ゲンショウ</t>
    </rPh>
    <rPh sb="347" eb="349">
      <t>ケイコウ</t>
    </rPh>
    <rPh sb="357" eb="359">
      <t>ジカイ</t>
    </rPh>
    <rPh sb="359" eb="362">
      <t>コウシンジ</t>
    </rPh>
    <rPh sb="364" eb="366">
      <t>シセツ</t>
    </rPh>
    <rPh sb="366" eb="368">
      <t>キボ</t>
    </rPh>
    <rPh sb="369" eb="371">
      <t>ケントウ</t>
    </rPh>
    <rPh sb="373" eb="375">
      <t>ヒツヨウ</t>
    </rPh>
    <rPh sb="382" eb="385">
      <t>ユウシュウリツ</t>
    </rPh>
    <rPh sb="390" eb="394">
      <t>ルイジダンタイ</t>
    </rPh>
    <rPh sb="395" eb="396">
      <t>クラ</t>
    </rPh>
    <rPh sb="398" eb="399">
      <t>ヒク</t>
    </rPh>
    <rPh sb="400" eb="402">
      <t>スイジュン</t>
    </rPh>
    <rPh sb="410" eb="412">
      <t>コンゴ</t>
    </rPh>
    <rPh sb="413" eb="415">
      <t>ケイゾク</t>
    </rPh>
    <rPh sb="417" eb="419">
      <t>ロウスイ</t>
    </rPh>
    <rPh sb="419" eb="421">
      <t>チョウサ</t>
    </rPh>
    <rPh sb="421" eb="422">
      <t>オヨ</t>
    </rPh>
    <rPh sb="424" eb="426">
      <t>シセツ</t>
    </rPh>
    <rPh sb="426" eb="428">
      <t>コウシン</t>
    </rPh>
    <rPh sb="429" eb="431">
      <t>ヒツヨウ</t>
    </rPh>
    <phoneticPr fontId="4"/>
  </si>
  <si>
    <t>　昭和50年代の拡張事業により整備された管路の老朽化が始まっており、管路経年化率が上昇傾向にある。今後も進行していく老朽化に対応するため、施設更新を継続しなければならない。令和３年度は類似団体平均値を超える更新率となったが、今後も経営の健全性や効率性を加味しながら投資的費用を増加する必要がある。</t>
    <rPh sb="1" eb="3">
      <t>ショウワ</t>
    </rPh>
    <rPh sb="5" eb="7">
      <t>ネンダイ</t>
    </rPh>
    <rPh sb="8" eb="10">
      <t>カクチョウ</t>
    </rPh>
    <rPh sb="10" eb="12">
      <t>ジギョウ</t>
    </rPh>
    <rPh sb="15" eb="17">
      <t>セイビ</t>
    </rPh>
    <rPh sb="20" eb="22">
      <t>カンロ</t>
    </rPh>
    <rPh sb="23" eb="26">
      <t>ロウキュウカ</t>
    </rPh>
    <rPh sb="27" eb="28">
      <t>ハジ</t>
    </rPh>
    <rPh sb="34" eb="36">
      <t>カンロ</t>
    </rPh>
    <rPh sb="36" eb="39">
      <t>ケイネンカ</t>
    </rPh>
    <rPh sb="39" eb="40">
      <t>リツ</t>
    </rPh>
    <rPh sb="41" eb="43">
      <t>ジョウショウ</t>
    </rPh>
    <rPh sb="43" eb="45">
      <t>ケイコウ</t>
    </rPh>
    <rPh sb="49" eb="51">
      <t>コンゴ</t>
    </rPh>
    <rPh sb="52" eb="54">
      <t>シンコウ</t>
    </rPh>
    <rPh sb="58" eb="61">
      <t>ロウキュウカ</t>
    </rPh>
    <rPh sb="62" eb="64">
      <t>タイオウ</t>
    </rPh>
    <rPh sb="69" eb="71">
      <t>シセツ</t>
    </rPh>
    <rPh sb="71" eb="73">
      <t>コウシン</t>
    </rPh>
    <rPh sb="74" eb="76">
      <t>ケイゾク</t>
    </rPh>
    <rPh sb="86" eb="88">
      <t>レイワ</t>
    </rPh>
    <rPh sb="89" eb="91">
      <t>ネンド</t>
    </rPh>
    <rPh sb="92" eb="94">
      <t>ルイジ</t>
    </rPh>
    <rPh sb="94" eb="96">
      <t>ダンタイ</t>
    </rPh>
    <rPh sb="96" eb="99">
      <t>ヘイキンチ</t>
    </rPh>
    <rPh sb="100" eb="101">
      <t>コ</t>
    </rPh>
    <rPh sb="103" eb="105">
      <t>コウシン</t>
    </rPh>
    <rPh sb="105" eb="106">
      <t>リツ</t>
    </rPh>
    <rPh sb="112" eb="114">
      <t>コンゴ</t>
    </rPh>
    <rPh sb="115" eb="117">
      <t>ケイエイ</t>
    </rPh>
    <rPh sb="118" eb="121">
      <t>ケンゼンセイ</t>
    </rPh>
    <rPh sb="122" eb="125">
      <t>コウリツセイ</t>
    </rPh>
    <rPh sb="126" eb="128">
      <t>カミ</t>
    </rPh>
    <rPh sb="132" eb="135">
      <t>トウシテキ</t>
    </rPh>
    <rPh sb="135" eb="137">
      <t>ヒヨウ</t>
    </rPh>
    <rPh sb="138" eb="140">
      <t>ゾウカ</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</si>
</sst>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0.33</c:v>
                </c:pt>
                <c:pt idx="1">
                  <c:v>0.21</c:v>
                </c:pt>
                <c:pt idx="2">
                  <c:v>0.26</c:v>
                </c:pt>
                <c:pt idx="3">
                  <c:v>0.4</c:v>
                </c:pt>
                <c:pt idx="4">
                  <c:v>0.56000000000000005</c:v>
                </c:pt>
              </c:numCache>
            </c:numRef>
          </c:val>
          <c:extLst>
            <c:ext xmlns:c16="http://schemas.microsoft.com/office/drawing/2014/chart" uri="{C3380CC4-5D6E-409C-BE32-E72D297353CC}">
              <c16:uniqueId val="{00000000-6D4D-4238-B0BF-6D90084031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6D4D-4238-B0BF-6D90084031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62.59</c:v>
                </c:pt>
                <c:pt idx="1">
                  <c:v>61.29</c:v>
                </c:pt>
                <c:pt idx="2">
                  <c:v>62.96</c:v>
                </c:pt>
                <c:pt idx="3">
                  <c:v>58.3</c:v>
                </c:pt>
                <c:pt idx="4">
                  <c:v>60.98</c:v>
                </c:pt>
              </c:numCache>
            </c:numRef>
          </c:val>
          <c:extLst>
            <c:ext xmlns:c16="http://schemas.microsoft.com/office/drawing/2014/chart" uri="{C3380CC4-5D6E-409C-BE32-E72D297353CC}">
              <c16:uniqueId val="{00000000-6637-4FC7-BCDC-55832737CE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6637-4FC7-BCDC-55832737CE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67.45</c:v>
                </c:pt>
                <c:pt idx="1">
                  <c:v>67.760000000000005</c:v>
                </c:pt>
                <c:pt idx="2">
                  <c:v>63.82</c:v>
                </c:pt>
                <c:pt idx="3">
                  <c:v>67.17</c:v>
                </c:pt>
                <c:pt idx="4">
                  <c:v>63.19</c:v>
                </c:pt>
              </c:numCache>
            </c:numRef>
          </c:val>
          <c:extLst>
            <c:ext xmlns:c16="http://schemas.microsoft.com/office/drawing/2014/chart" uri="{C3380CC4-5D6E-409C-BE32-E72D297353CC}">
              <c16:uniqueId val="{00000000-FA64-4312-9636-5D326B1754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FA64-4312-9636-5D326B1754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85.57</c:v>
                </c:pt>
                <c:pt idx="1">
                  <c:v>87.41</c:v>
                </c:pt>
                <c:pt idx="2">
                  <c:v>85.07</c:v>
                </c:pt>
                <c:pt idx="3">
                  <c:v>86.09</c:v>
                </c:pt>
                <c:pt idx="4">
                  <c:v>85.23</c:v>
                </c:pt>
              </c:numCache>
            </c:numRef>
          </c:val>
          <c:extLst>
            <c:ext xmlns:c16="http://schemas.microsoft.com/office/drawing/2014/chart" uri="{C3380CC4-5D6E-409C-BE32-E72D297353CC}">
              <c16:uniqueId val="{00000000-B0B8-44E6-8DC8-A78D9A02BD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0B8-44E6-8DC8-A78D9A02BD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38.24</c:v>
                </c:pt>
                <c:pt idx="1">
                  <c:v>40.799999999999997</c:v>
                </c:pt>
                <c:pt idx="2">
                  <c:v>43.27</c:v>
                </c:pt>
                <c:pt idx="3">
                  <c:v>42.54</c:v>
                </c:pt>
                <c:pt idx="4">
                  <c:v>44.53</c:v>
                </c:pt>
              </c:numCache>
            </c:numRef>
          </c:val>
          <c:extLst>
            <c:ext xmlns:c16="http://schemas.microsoft.com/office/drawing/2014/chart" uri="{C3380CC4-5D6E-409C-BE32-E72D297353CC}">
              <c16:uniqueId val="{00000000-7117-400D-99E7-347A6DE68C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7117-400D-99E7-347A6DE68C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29.39</c:v>
                </c:pt>
                <c:pt idx="1">
                  <c:v>20.5</c:v>
                </c:pt>
                <c:pt idx="2">
                  <c:v>21.92</c:v>
                </c:pt>
                <c:pt idx="3">
                  <c:v>30.16</c:v>
                </c:pt>
                <c:pt idx="4">
                  <c:v>32.89</c:v>
                </c:pt>
              </c:numCache>
            </c:numRef>
          </c:val>
          <c:extLst>
            <c:ext xmlns:c16="http://schemas.microsoft.com/office/drawing/2014/chart" uri="{C3380CC4-5D6E-409C-BE32-E72D297353CC}">
              <c16:uniqueId val="{00000000-7B56-47EC-A330-7439B073AD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7B56-47EC-A330-7439B073AD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1.31</c:v>
                </c:pt>
                <c:pt idx="2">
                  <c:v>21.09</c:v>
                </c:pt>
                <c:pt idx="3">
                  <c:v>40.33</c:v>
                </c:pt>
                <c:pt idx="4">
                  <c:v>60.06</c:v>
                </c:pt>
              </c:numCache>
            </c:numRef>
          </c:val>
          <c:extLst>
            <c:ext xmlns:c16="http://schemas.microsoft.com/office/drawing/2014/chart" uri="{C3380CC4-5D6E-409C-BE32-E72D297353CC}">
              <c16:uniqueId val="{00000000-A3B5-4C1B-A093-C7F5272E06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A3B5-4C1B-A093-C7F5272E06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242.77</c:v>
                </c:pt>
                <c:pt idx="1">
                  <c:v>307.14999999999998</c:v>
                </c:pt>
                <c:pt idx="2">
                  <c:v>200.7</c:v>
                </c:pt>
                <c:pt idx="3">
                  <c:v>205.47</c:v>
                </c:pt>
                <c:pt idx="4">
                  <c:v>173.67</c:v>
                </c:pt>
              </c:numCache>
            </c:numRef>
          </c:val>
          <c:extLst>
            <c:ext xmlns:c16="http://schemas.microsoft.com/office/drawing/2014/chart" uri="{C3380CC4-5D6E-409C-BE32-E72D297353CC}">
              <c16:uniqueId val="{00000000-34FE-4CE7-ACBF-9B77D74E8A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34FE-4CE7-ACBF-9B77D74E8A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1041.72</c:v>
                </c:pt>
                <c:pt idx="1">
                  <c:v>1027.72</c:v>
                </c:pt>
                <c:pt idx="2">
                  <c:v>1055.48</c:v>
                </c:pt>
                <c:pt idx="3">
                  <c:v>1114.8499999999999</c:v>
                </c:pt>
                <c:pt idx="4">
                  <c:v>1073.0899999999999</c:v>
                </c:pt>
              </c:numCache>
            </c:numRef>
          </c:val>
          <c:extLst>
            <c:ext xmlns:c16="http://schemas.microsoft.com/office/drawing/2014/chart" uri="{C3380CC4-5D6E-409C-BE32-E72D297353CC}">
              <c16:uniqueId val="{00000000-008D-4659-A0BC-CF710D5664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008D-4659-A0BC-CF710D5664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82.08</c:v>
                </c:pt>
                <c:pt idx="1">
                  <c:v>84.38</c:v>
                </c:pt>
                <c:pt idx="2">
                  <c:v>82.58</c:v>
                </c:pt>
                <c:pt idx="3">
                  <c:v>83.96</c:v>
                </c:pt>
                <c:pt idx="4">
                  <c:v>83.13</c:v>
                </c:pt>
              </c:numCache>
            </c:numRef>
          </c:val>
          <c:extLst>
            <c:ext xmlns:c16="http://schemas.microsoft.com/office/drawing/2014/chart" uri="{C3380CC4-5D6E-409C-BE32-E72D297353CC}">
              <c16:uniqueId val="{00000000-D497-4D8F-AF37-AB2236A706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D497-4D8F-AF37-AB2236A706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215.29</c:v>
                </c:pt>
                <c:pt idx="1">
                  <c:v>210.63</c:v>
                </c:pt>
                <c:pt idx="2">
                  <c:v>213.92</c:v>
                </c:pt>
                <c:pt idx="3">
                  <c:v>207.3</c:v>
                </c:pt>
                <c:pt idx="4">
                  <c:v>211.78</c:v>
                </c:pt>
              </c:numCache>
            </c:numRef>
          </c:val>
          <c:extLst>
            <c:ext xmlns:c16="http://schemas.microsoft.com/office/drawing/2014/chart" uri="{C3380CC4-5D6E-409C-BE32-E72D297353CC}">
              <c16:uniqueId val="{00000000-FD12-4213-9CC0-26B7280B67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D12-4213-9CC0-26B7280B67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那智勝浦町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14386</v>
      </c>
      <c r="AM8" s="45"/>
      <c r="AN8" s="45"/>
      <c r="AO8" s="45"/>
      <c r="AP8" s="45"/>
      <c r="AQ8" s="45"/>
      <c r="AR8" s="45"/>
      <c r="AS8" s="45"/>
      <c r="AT8" s="46">
        <f>データ!$S$6</f>
        <v>183.31</v>
      </c>
      <c r="AU8" s="47"/>
      <c r="AV8" s="47"/>
      <c r="AW8" s="47"/>
      <c r="AX8" s="47"/>
      <c r="AY8" s="47"/>
      <c r="AZ8" s="47"/>
      <c r="BA8" s="47"/>
      <c r="BB8" s="48">
        <f>データ!$T$6</f>
        <v>78.48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43.83</v>
      </c>
      <c r="J10" s="47"/>
      <c r="K10" s="47"/>
      <c r="L10" s="47"/>
      <c r="M10" s="47"/>
      <c r="N10" s="47"/>
      <c r="O10" s="81"/>
      <c r="P10" s="48">
        <f>データ!$P$6</f>
        <v>96.3</v>
      </c>
      <c r="Q10" s="48"/>
      <c r="R10" s="48"/>
      <c r="S10" s="48"/>
      <c r="T10" s="48"/>
      <c r="U10" s="48"/>
      <c r="V10" s="48"/>
      <c r="W10" s="45">
        <f>データ!$Q$6</f>
        <v>2890</v>
      </c>
      <c r="X10" s="45"/>
      <c r="Y10" s="45"/>
      <c r="Z10" s="45"/>
      <c r="AA10" s="45"/>
      <c r="AB10" s="45"/>
      <c r="AC10" s="45"/>
      <c r="AD10" s="2"/>
      <c r="AE10" s="2"/>
      <c r="AF10" s="2"/>
      <c r="AG10" s="2"/>
      <c r="AH10" s="2"/>
      <c r="AI10" s="2"/>
      <c r="AJ10" s="2"/>
      <c r="AK10" s="2"/>
      <c r="AL10" s="45">
        <f>データ!$U$6</f>
        <v>13733</v>
      </c>
      <c r="AM10" s="45"/>
      <c r="AN10" s="45"/>
      <c r="AO10" s="45"/>
      <c r="AP10" s="45"/>
      <c r="AQ10" s="45"/>
      <c r="AR10" s="45"/>
      <c r="AS10" s="45"/>
      <c r="AT10" s="46">
        <f>データ!$V$6</f>
        <v>77.430000000000007</v>
      </c>
      <c r="AU10" s="47"/>
      <c r="AV10" s="47"/>
      <c r="AW10" s="47"/>
      <c r="AX10" s="47"/>
      <c r="AY10" s="47"/>
      <c r="AZ10" s="47"/>
      <c r="BA10" s="47"/>
      <c r="BB10" s="48">
        <f>データ!$W$6</f>
        <v>177.36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jpngh0+ik3TFVOHeh7UiU0JnUJ9eggPr5j/l+65ArXTehN4J9uDreCj55m/OgbTvkt5BacV2khlMnxlJIAibA==" saltValue="bO3cBz29fm6n3OxoOsyk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304212</v>
      </c>
      <c r="D6" s="20">
        <f t="shared" si="3"/>
        <v>46</v>
      </c>
      <c r="E6" s="20">
        <f t="shared" si="3"/>
        <v>1</v>
      </c>
      <c r="F6" s="20">
        <f t="shared" si="3"/>
        <v>0</v>
      </c>
      <c r="G6" s="20">
        <f t="shared" si="3"/>
        <v>1</v>
      </c>
      <c r="H6" s="20" t="str">
        <f t="shared" si="3"/>
        <v>和歌山県　那智勝浦町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43.83</v>
      </c>
      <c r="P6" s="21">
        <f t="shared" si="3"/>
        <v>96.3</v>
      </c>
      <c r="Q6" s="21">
        <f t="shared" si="3"/>
        <v>2890</v>
      </c>
      <c r="R6" s="21">
        <f t="shared" si="3"/>
        <v>14386</v>
      </c>
      <c r="S6" s="21">
        <f t="shared" si="3"/>
        <v>183.31</v>
      </c>
      <c r="T6" s="21">
        <f t="shared" si="3"/>
        <v>78.48</v>
      </c>
      <c r="U6" s="21">
        <f t="shared" si="3"/>
        <v>13733</v>
      </c>
      <c r="V6" s="21">
        <f t="shared" si="3"/>
        <v>77.430000000000007</v>
      </c>
      <c r="W6" s="21">
        <f t="shared" si="3"/>
        <v>177.36</v>
      </c>
      <c r="X6" s="22">
        <f>IF(X7="",NA(),X7)</f>
        <v>85.57</v>
      </c>
      <c r="Y6" s="22">
        <f t="shared" ref="Y6:AG6" si="4">IF(Y7="",NA(),Y7)</f>
        <v>87.41</v>
      </c>
      <c r="Z6" s="22">
        <f t="shared" si="4"/>
        <v>85.07</v>
      </c>
      <c r="AA6" s="22">
        <f t="shared" si="4"/>
        <v>86.09</v>
      </c>
      <c r="AB6" s="22">
        <f t="shared" si="4"/>
        <v>85.23</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2">
        <f t="shared" ref="AJ6:AR6" si="5">IF(AJ7="",NA(),AJ7)</f>
        <v>1.31</v>
      </c>
      <c r="AK6" s="22">
        <f t="shared" si="5"/>
        <v>21.09</v>
      </c>
      <c r="AL6" s="22">
        <f t="shared" si="5"/>
        <v>40.33</v>
      </c>
      <c r="AM6" s="22">
        <f t="shared" si="5"/>
        <v>60.06</v>
      </c>
      <c r="AN6" s="22">
        <f t="shared" si="5"/>
        <v>7.31</v>
      </c>
      <c r="AO6" s="22">
        <f t="shared" si="5"/>
        <v>7.48</v>
      </c>
      <c r="AP6" s="22">
        <f t="shared" si="5"/>
        <v>11.94</v>
      </c>
      <c r="AQ6" s="22">
        <f t="shared" si="5"/>
        <v>11</v>
      </c>
      <c r="AR6" s="22">
        <f t="shared" si="5"/>
        <v>8.86</v>
      </c>
      <c r="AS6" s="21" t="str">
        <f>IF(AS7="","",IF(AS7="-","【-】","【"&amp;SUBSTITUTE(TEXT(AS7,"#,##0.00"),"-","△")&amp;"】"))</f>
        <v>【1.30】</v>
      </c>
      <c r="AT6" s="22">
        <f>IF(AT7="",NA(),AT7)</f>
        <v>242.77</v>
      </c>
      <c r="AU6" s="22">
        <f t="shared" ref="AU6:BC6" si="6">IF(AU7="",NA(),AU7)</f>
        <v>307.14999999999998</v>
      </c>
      <c r="AV6" s="22">
        <f t="shared" si="6"/>
        <v>200.7</v>
      </c>
      <c r="AW6" s="22">
        <f t="shared" si="6"/>
        <v>205.47</v>
      </c>
      <c r="AX6" s="22">
        <f t="shared" si="6"/>
        <v>173.67</v>
      </c>
      <c r="AY6" s="22">
        <f t="shared" si="6"/>
        <v>355.27</v>
      </c>
      <c r="AZ6" s="22">
        <f t="shared" si="6"/>
        <v>359.7</v>
      </c>
      <c r="BA6" s="22">
        <f t="shared" si="6"/>
        <v>362.93</v>
      </c>
      <c r="BB6" s="22">
        <f t="shared" si="6"/>
        <v>371.81</v>
      </c>
      <c r="BC6" s="22">
        <f t="shared" si="6"/>
        <v>384.23</v>
      </c>
      <c r="BD6" s="21" t="str">
        <f>IF(BD7="","",IF(BD7="-","【-】","【"&amp;SUBSTITUTE(TEXT(BD7,"#,##0.00"),"-","△")&amp;"】"))</f>
        <v>【261.51】</v>
      </c>
      <c r="BE6" s="22">
        <f>IF(BE7="",NA(),BE7)</f>
        <v>1041.72</v>
      </c>
      <c r="BF6" s="22">
        <f t="shared" ref="BF6:BN6" si="7">IF(BF7="",NA(),BF7)</f>
        <v>1027.72</v>
      </c>
      <c r="BG6" s="22">
        <f t="shared" si="7"/>
        <v>1055.48</v>
      </c>
      <c r="BH6" s="22">
        <f t="shared" si="7"/>
        <v>1114.8499999999999</v>
      </c>
      <c r="BI6" s="22">
        <f t="shared" si="7"/>
        <v>1073.0899999999999</v>
      </c>
      <c r="BJ6" s="22">
        <f t="shared" si="7"/>
        <v>458.27</v>
      </c>
      <c r="BK6" s="22">
        <f t="shared" si="7"/>
        <v>447.01</v>
      </c>
      <c r="BL6" s="22">
        <f t="shared" si="7"/>
        <v>439.05</v>
      </c>
      <c r="BM6" s="22">
        <f t="shared" si="7"/>
        <v>465.85</v>
      </c>
      <c r="BN6" s="22">
        <f t="shared" si="7"/>
        <v>439.43</v>
      </c>
      <c r="BO6" s="21" t="str">
        <f>IF(BO7="","",IF(BO7="-","【-】","【"&amp;SUBSTITUTE(TEXT(BO7,"#,##0.00"),"-","△")&amp;"】"))</f>
        <v>【265.16】</v>
      </c>
      <c r="BP6" s="22">
        <f>IF(BP7="",NA(),BP7)</f>
        <v>82.08</v>
      </c>
      <c r="BQ6" s="22">
        <f t="shared" ref="BQ6:BY6" si="8">IF(BQ7="",NA(),BQ7)</f>
        <v>84.38</v>
      </c>
      <c r="BR6" s="22">
        <f t="shared" si="8"/>
        <v>82.58</v>
      </c>
      <c r="BS6" s="22">
        <f t="shared" si="8"/>
        <v>83.96</v>
      </c>
      <c r="BT6" s="22">
        <f t="shared" si="8"/>
        <v>83.13</v>
      </c>
      <c r="BU6" s="22">
        <f t="shared" si="8"/>
        <v>96.77</v>
      </c>
      <c r="BV6" s="22">
        <f t="shared" si="8"/>
        <v>95.81</v>
      </c>
      <c r="BW6" s="22">
        <f t="shared" si="8"/>
        <v>95.26</v>
      </c>
      <c r="BX6" s="22">
        <f t="shared" si="8"/>
        <v>92.39</v>
      </c>
      <c r="BY6" s="22">
        <f t="shared" si="8"/>
        <v>94.41</v>
      </c>
      <c r="BZ6" s="21" t="str">
        <f>IF(BZ7="","",IF(BZ7="-","【-】","【"&amp;SUBSTITUTE(TEXT(BZ7,"#,##0.00"),"-","△")&amp;"】"))</f>
        <v>【102.35】</v>
      </c>
      <c r="CA6" s="22">
        <f>IF(CA7="",NA(),CA7)</f>
        <v>215.29</v>
      </c>
      <c r="CB6" s="22">
        <f t="shared" ref="CB6:CJ6" si="9">IF(CB7="",NA(),CB7)</f>
        <v>210.63</v>
      </c>
      <c r="CC6" s="22">
        <f t="shared" si="9"/>
        <v>213.92</v>
      </c>
      <c r="CD6" s="22">
        <f t="shared" si="9"/>
        <v>207.3</v>
      </c>
      <c r="CE6" s="22">
        <f t="shared" si="9"/>
        <v>211.78</v>
      </c>
      <c r="CF6" s="22">
        <f t="shared" si="9"/>
        <v>187.18</v>
      </c>
      <c r="CG6" s="22">
        <f t="shared" si="9"/>
        <v>189.58</v>
      </c>
      <c r="CH6" s="22">
        <f t="shared" si="9"/>
        <v>192.82</v>
      </c>
      <c r="CI6" s="22">
        <f t="shared" si="9"/>
        <v>192.98</v>
      </c>
      <c r="CJ6" s="22">
        <f t="shared" si="9"/>
        <v>192.13</v>
      </c>
      <c r="CK6" s="21" t="str">
        <f>IF(CK7="","",IF(CK7="-","【-】","【"&amp;SUBSTITUTE(TEXT(CK7,"#,##0.00"),"-","△")&amp;"】"))</f>
        <v>【167.74】</v>
      </c>
      <c r="CL6" s="22">
        <f>IF(CL7="",NA(),CL7)</f>
        <v>62.59</v>
      </c>
      <c r="CM6" s="22">
        <f t="shared" ref="CM6:CU6" si="10">IF(CM7="",NA(),CM7)</f>
        <v>61.29</v>
      </c>
      <c r="CN6" s="22">
        <f t="shared" si="10"/>
        <v>62.96</v>
      </c>
      <c r="CO6" s="22">
        <f t="shared" si="10"/>
        <v>58.3</v>
      </c>
      <c r="CP6" s="22">
        <f t="shared" si="10"/>
        <v>60.98</v>
      </c>
      <c r="CQ6" s="22">
        <f t="shared" si="10"/>
        <v>55.88</v>
      </c>
      <c r="CR6" s="22">
        <f t="shared" si="10"/>
        <v>55.22</v>
      </c>
      <c r="CS6" s="22">
        <f t="shared" si="10"/>
        <v>54.05</v>
      </c>
      <c r="CT6" s="22">
        <f t="shared" si="10"/>
        <v>54.43</v>
      </c>
      <c r="CU6" s="22">
        <f t="shared" si="10"/>
        <v>53.87</v>
      </c>
      <c r="CV6" s="21" t="str">
        <f>IF(CV7="","",IF(CV7="-","【-】","【"&amp;SUBSTITUTE(TEXT(CV7,"#,##0.00"),"-","△")&amp;"】"))</f>
        <v>【60.29】</v>
      </c>
      <c r="CW6" s="22">
        <f>IF(CW7="",NA(),CW7)</f>
        <v>67.45</v>
      </c>
      <c r="CX6" s="22">
        <f t="shared" ref="CX6:DF6" si="11">IF(CX7="",NA(),CX7)</f>
        <v>67.760000000000005</v>
      </c>
      <c r="CY6" s="22">
        <f t="shared" si="11"/>
        <v>63.82</v>
      </c>
      <c r="CZ6" s="22">
        <f t="shared" si="11"/>
        <v>67.17</v>
      </c>
      <c r="DA6" s="22">
        <f t="shared" si="11"/>
        <v>63.19</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38.24</v>
      </c>
      <c r="DI6" s="22">
        <f t="shared" ref="DI6:DQ6" si="12">IF(DI7="",NA(),DI7)</f>
        <v>40.799999999999997</v>
      </c>
      <c r="DJ6" s="22">
        <f t="shared" si="12"/>
        <v>43.27</v>
      </c>
      <c r="DK6" s="22">
        <f t="shared" si="12"/>
        <v>42.54</v>
      </c>
      <c r="DL6" s="22">
        <f t="shared" si="12"/>
        <v>44.53</v>
      </c>
      <c r="DM6" s="22">
        <f t="shared" si="12"/>
        <v>46.61</v>
      </c>
      <c r="DN6" s="22">
        <f t="shared" si="12"/>
        <v>47.97</v>
      </c>
      <c r="DO6" s="22">
        <f t="shared" si="12"/>
        <v>49.12</v>
      </c>
      <c r="DP6" s="22">
        <f t="shared" si="12"/>
        <v>49.39</v>
      </c>
      <c r="DQ6" s="22">
        <f t="shared" si="12"/>
        <v>50.75</v>
      </c>
      <c r="DR6" s="21" t="str">
        <f>IF(DR7="","",IF(DR7="-","【-】","【"&amp;SUBSTITUTE(TEXT(DR7,"#,##0.00"),"-","△")&amp;"】"))</f>
        <v>【50.88】</v>
      </c>
      <c r="DS6" s="22">
        <f>IF(DS7="",NA(),DS7)</f>
        <v>29.39</v>
      </c>
      <c r="DT6" s="22">
        <f t="shared" ref="DT6:EB6" si="13">IF(DT7="",NA(),DT7)</f>
        <v>20.5</v>
      </c>
      <c r="DU6" s="22">
        <f t="shared" si="13"/>
        <v>21.92</v>
      </c>
      <c r="DV6" s="22">
        <f t="shared" si="13"/>
        <v>30.16</v>
      </c>
      <c r="DW6" s="22">
        <f t="shared" si="13"/>
        <v>32.89</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0.33</v>
      </c>
      <c r="EE6" s="22">
        <f t="shared" ref="EE6:EM6" si="14">IF(EE7="",NA(),EE7)</f>
        <v>0.21</v>
      </c>
      <c r="EF6" s="22">
        <f t="shared" si="14"/>
        <v>0.26</v>
      </c>
      <c r="EG6" s="22">
        <f t="shared" si="14"/>
        <v>0.4</v>
      </c>
      <c r="EH6" s="22">
        <f t="shared" si="14"/>
        <v>0.56000000000000005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304212</v>
      </c>
      <c r="D7" s="24">
        <v>46</v>
      </c>
      <c r="E7" s="24">
        <v>1</v>
      </c>
      <c r="F7" s="24">
        <v>0</v>
      </c>
      <c r="G7" s="24">
        <v>1</v>
      </c>
      <c r="H7" s="24" t="s">
        <v>92</v>
      </c>
      <c r="I7" s="24" t="s">
        <v>93</v>
      </c>
      <c r="J7" s="24" t="s">
        <v>94</v>
      </c>
      <c r="K7" s="24" t="s">
        <v>95</v>
      </c>
      <c r="L7" s="24" t="s">
        <v>96</v>
      </c>
      <c r="M7" s="24" t="s">
        <v>97</v>
      </c>
      <c r="N7" s="25" t="s">
        <v>98</v>
      </c>
      <c r="O7" s="25">
        <v>43.83</v>
      </c>
      <c r="P7" s="25">
        <v>96.3</v>
      </c>
      <c r="Q7" s="25">
        <v>2890</v>
      </c>
      <c r="R7" s="25">
        <v>14386</v>
      </c>
      <c r="S7" s="25">
        <v>183.31</v>
      </c>
      <c r="T7" s="25">
        <v>78.48</v>
      </c>
      <c r="U7" s="25">
        <v>13733</v>
      </c>
      <c r="V7" s="25">
        <v>77.430000000000007</v>
      </c>
      <c r="W7" s="25">
        <v>177.36</v>
      </c>
      <c r="X7" s="25">
        <v>85.57</v>
      </c>
      <c r="Y7" s="25">
        <v>87.41</v>
      </c>
      <c r="Z7" s="25">
        <v>85.07</v>
      </c>
      <c r="AA7" s="25">
        <v>86.09</v>
      </c>
      <c r="AB7" s="25">
        <v>85.23</v>
      </c>
      <c r="AC7" s="25">
        <v>110.02</v>
      </c>
      <c r="AD7" s="25">
        <v>108.76</v>
      </c>
      <c r="AE7" s="25">
        <v>108.46</v>
      </c>
      <c r="AF7" s="25">
        <v>109.02</v>
      </c>
      <c r="AG7" s="25">
        <v>107.81</v>
      </c>
      <c r="AH7" s="25">
        <v>111.39</v>
      </c>
      <c r="AI7" s="25">
        <v>0</v>
      </c>
      <c r="AJ7" s="25">
        <v>1.31</v>
      </c>
      <c r="AK7" s="25">
        <v>21.09</v>
      </c>
      <c r="AL7" s="25">
        <v>40.33</v>
      </c>
      <c r="AM7" s="25">
        <v>60.06</v>
      </c>
      <c r="AN7" s="25">
        <v>7.31</v>
      </c>
      <c r="AO7" s="25">
        <v>7.48</v>
      </c>
      <c r="AP7" s="25">
        <v>11.94</v>
      </c>
      <c r="AQ7" s="25">
        <v>11</v>
      </c>
      <c r="AR7" s="25">
        <v>8.86</v>
      </c>
      <c r="AS7" s="25">
        <v>1.3</v>
      </c>
      <c r="AT7" s="25">
        <v>242.77</v>
      </c>
      <c r="AU7" s="25">
        <v>307.14999999999998</v>
      </c>
      <c r="AV7" s="25">
        <v>200.7</v>
      </c>
      <c r="AW7" s="25">
        <v>205.47</v>
      </c>
      <c r="AX7" s="25">
        <v>173.67</v>
      </c>
      <c r="AY7" s="25">
        <v>355.27</v>
      </c>
      <c r="AZ7" s="25">
        <v>359.7</v>
      </c>
      <c r="BA7" s="25">
        <v>362.93</v>
      </c>
      <c r="BB7" s="25">
        <v>371.81</v>
      </c>
      <c r="BC7" s="25">
        <v>384.23</v>
      </c>
      <c r="BD7" s="25">
        <v>261.51</v>
      </c>
      <c r="BE7" s="25">
        <v>1041.72</v>
      </c>
      <c r="BF7" s="25">
        <v>1027.72</v>
      </c>
      <c r="BG7" s="25">
        <v>1055.48</v>
      </c>
      <c r="BH7" s="25">
        <v>1114.8499999999999</v>
      </c>
      <c r="BI7" s="25">
        <v>1073.0899999999999</v>
      </c>
      <c r="BJ7" s="25">
        <v>458.27</v>
      </c>
      <c r="BK7" s="25">
        <v>447.01</v>
      </c>
      <c r="BL7" s="25">
        <v>439.05</v>
      </c>
      <c r="BM7" s="25">
        <v>465.85</v>
      </c>
      <c r="BN7" s="25">
        <v>439.43</v>
      </c>
      <c r="BO7" s="25">
        <v>265.16000000000003</v>
      </c>
      <c r="BP7" s="25">
        <v>82.08</v>
      </c>
      <c r="BQ7" s="25">
        <v>84.38</v>
      </c>
      <c r="BR7" s="25">
        <v>82.58</v>
      </c>
      <c r="BS7" s="25">
        <v>83.96</v>
      </c>
      <c r="BT7" s="25">
        <v>83.13</v>
      </c>
      <c r="BU7" s="25">
        <v>96.77</v>
      </c>
      <c r="BV7" s="25">
        <v>95.81</v>
      </c>
      <c r="BW7" s="25">
        <v>95.26</v>
      </c>
      <c r="BX7" s="25">
        <v>92.39</v>
      </c>
      <c r="BY7" s="25">
        <v>94.41</v>
      </c>
      <c r="BZ7" s="25">
        <v>102.35</v>
      </c>
      <c r="CA7" s="25">
        <v>215.29</v>
      </c>
      <c r="CB7" s="25">
        <v>210.63</v>
      </c>
      <c r="CC7" s="25">
        <v>213.92</v>
      </c>
      <c r="CD7" s="25">
        <v>207.3</v>
      </c>
      <c r="CE7" s="25">
        <v>211.78</v>
      </c>
      <c r="CF7" s="25">
        <v>187.18</v>
      </c>
      <c r="CG7" s="25">
        <v>189.58</v>
      </c>
      <c r="CH7" s="25">
        <v>192.82</v>
      </c>
      <c r="CI7" s="25">
        <v>192.98</v>
      </c>
      <c r="CJ7" s="25">
        <v>192.13</v>
      </c>
      <c r="CK7" s="25">
        <v>167.74</v>
      </c>
      <c r="CL7" s="25">
        <v>62.59</v>
      </c>
      <c r="CM7" s="25">
        <v>61.29</v>
      </c>
      <c r="CN7" s="25">
        <v>62.96</v>
      </c>
      <c r="CO7" s="25">
        <v>58.3</v>
      </c>
      <c r="CP7" s="25">
        <v>60.98</v>
      </c>
      <c r="CQ7" s="25">
        <v>55.88</v>
      </c>
      <c r="CR7" s="25">
        <v>55.22</v>
      </c>
      <c r="CS7" s="25">
        <v>54.05</v>
      </c>
      <c r="CT7" s="25">
        <v>54.43</v>
      </c>
      <c r="CU7" s="25">
        <v>53.87</v>
      </c>
      <c r="CV7" s="25">
        <v>60.29</v>
      </c>
      <c r="CW7" s="25">
        <v>67.45</v>
      </c>
      <c r="CX7" s="25">
        <v>67.760000000000005</v>
      </c>
      <c r="CY7" s="25">
        <v>63.82</v>
      </c>
      <c r="CZ7" s="25">
        <v>67.17</v>
      </c>
      <c r="DA7" s="25">
        <v>63.19</v>
      </c>
      <c r="DB7" s="25">
        <v>80.989999999999995</v>
      </c>
      <c r="DC7" s="25">
        <v>80.930000000000007</v>
      </c>
      <c r="DD7" s="25">
        <v>80.510000000000005</v>
      </c>
      <c r="DE7" s="25">
        <v>79.44</v>
      </c>
      <c r="DF7" s="25">
        <v>79.489999999999995</v>
      </c>
      <c r="DG7" s="25">
        <v>90.12</v>
      </c>
      <c r="DH7" s="25">
        <v>38.24</v>
      </c>
      <c r="DI7" s="25">
        <v>40.799999999999997</v>
      </c>
      <c r="DJ7" s="25">
        <v>43.27</v>
      </c>
      <c r="DK7" s="25">
        <v>42.54</v>
      </c>
      <c r="DL7" s="25">
        <v>44.53</v>
      </c>
      <c r="DM7" s="25">
        <v>46.61</v>
      </c>
      <c r="DN7" s="25">
        <v>47.97</v>
      </c>
      <c r="DO7" s="25">
        <v>49.12</v>
      </c>
      <c r="DP7" s="25">
        <v>49.39</v>
      </c>
      <c r="DQ7" s="25">
        <v>50.75</v>
      </c>
      <c r="DR7" s="25">
        <v>50.88</v>
      </c>
      <c r="DS7" s="25">
        <v>29.39</v>
      </c>
      <c r="DT7" s="25">
        <v>20.5</v>
      </c>
      <c r="DU7" s="25">
        <v>21.92</v>
      </c>
      <c r="DV7" s="25">
        <v>30.16</v>
      </c>
      <c r="DW7" s="25">
        <v>32.89</v>
      </c>
      <c r="DX7" s="25">
        <v>10.84</v>
      </c>
      <c r="DY7" s="25">
        <v>15.33</v>
      </c>
      <c r="DZ7" s="25">
        <v>16.760000000000002</v>
      </c>
      <c r="EA7" s="25">
        <v>18.57</v>
      </c>
      <c r="EB7" s="25">
        <v>21.14</v>
      </c>
      <c r="EC7" s="25">
        <v>22.3</v>
      </c>
      <c r="ED7" s="25">
        <v>0.33</v>
      </c>
      <c r="EE7" s="25">
        <v>0.21</v>
      </c>
      <c r="EF7" s="25">
        <v>0.26</v>
      </c>
      <c r="EG7" s="25">
        <v>0.4</v>
      </c>
      <c r="EH7" s="25">
        <v>0.56000000000000005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cp:lastModifiedBy>
  <cp:lastPrinted>2023-01-24T01:47:37Z</cp:lastPrinted>
  <dcterms:created xsi:type="dcterms:W3CDTF">2022-12-01T01:02:54Z</dcterms:created>
  <dcterms:modified xsi:type="dcterms:W3CDTF">2023-01-24T01:49:55Z</dcterms:modified>
  <cp:category/>
</cp:coreProperties>
</file>