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mc:AlternateContent xmlns:mc="http://schemas.openxmlformats.org/markup-compatibility/2006">
    <mc:Choice Requires="x15">
      <x15ac:absPath xmlns:x15ac="http://schemas.microsoft.com/office/spreadsheetml/2010/11/ac" url="\\svr-susami\080_水道課\辻　PCデータ　H22以降\令和4年度\各種調査\2月2日〆　経営比較分析\回答様式\"/>
    </mc:Choice>
  </mc:AlternateContent>
  <xr:revisionPtr revIDLastSave="0" documentId="10_ncr:8100000_{3A40C250-D458-48E2-AB2E-9D2167EC2F05}" xr6:coauthVersionLast="34" xr6:coauthVersionMax="34" xr10:uidLastSave="{00000000-0000-0000-0000-000000000000}"/>
  <workbookProtection workbookAlgorithmName="SHA-512" workbookHashValue="qJq9NcW7rJU2LHvl/2UkBezCJREoeOHpWXBN7b0EM4/raYPmvDD4F09JIwDmweMgGvZFKpFDfKkSsiB5UWPFrA==" workbookSaltValue="TyKdVYg4no6dXgWGvo5PoA==" workbookSpinCount="100000" lockStructure="1"/>
  <bookViews>
    <workbookView showHorizontalScroll="0" showVerticalScroll="0" showSheetTabs="0" xWindow="0" yWindow="0" windowWidth="20490" windowHeight="7545" xr2:uid="{00000000-000D-0000-FFFF-FFFF0000000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<sst xmlns="http://schemas.openxmlformats.org/spreadsheetml/2006/main" count="233" uniqueCount="119">
  <si>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</si>
  <si>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</si>
  <si>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</si>
  <si>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</si>
  <si>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</si>
  <si>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</si>
  <si>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</si>
  <si>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</si>
  <si>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</si>
  <si>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</si>
  <si>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</si>
  <si>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</si>
  <si>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</si>
  <si>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</si>
  <si>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</si>
  <si>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</si>
  <si>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</si>
  <si>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</si>
  <si>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</si>
  <si>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</si>
  <si>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</si>
  <si>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</si>
  <si>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</si>
  <si>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</si>
  <si>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</si>
  <si>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</si>
  <si>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</si>
  <si>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</si>
  <si>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</si>
  <si>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</si>
  <si>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</si>
  <si>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</si>
  <si>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</si>
  <si>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</si>
  <si>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</si>
  <si>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</si>
  <si>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</si>
  <si>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</si>
  <si>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</si>
  <si>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</si>
  <si>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</si>
  <si>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</si>
  <si>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</si>
  <si>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</si>
  <si>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</si>
  <si>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</si>
  <si>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</si>
  <si>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</si>
  <si>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</si>
  <si>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</si>
  <si>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</si>
  <si>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</si>
  <si>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</si>
  <si>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</si>
  <si>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</si>
  <si>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</si>
  <si>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</si>
  <si>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</si>
  <si>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</si>
  <si>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</si>
  <si>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</si>
  <si>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</si>
  <si>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</si>
  <si>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</si>
  <si>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</si>
  <si>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</si>
  <si>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</si>
  <si>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</si>
  <si>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</si>
  <si>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</si>
  <si>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</si>
  <si>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</si>
  <si>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</si>
  <si>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</si>
  <si>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</si>
  <si>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</si>
  <si>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</si>
  <si>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</si>
  <si>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</si>
  <si>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</si>
  <si>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</si>
  <si>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</si>
  <si>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</si>
  <si>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</si>
  <si>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</si>
  <si>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</si>
  <si>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</si>
  <si>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</si>
  <si>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</si>
  <si>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</si>
  <si>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</si>
  <si>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</si>
  <si>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</si>
  <si>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</si>
  <si>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</si>
  <si>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</si>
  <si>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すさみ町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</si>
  <si>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</si>
  <si>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</si>
  <si>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</si>
  <si>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</si>
  <si>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</si>
  <si>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</si>
  <si>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</si>
  <si>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</si>
  <si>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</si>
  <si>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</si>
  <si>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</si>
  <si>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</si>
  <si>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</si>
  <si>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</si>
  <si>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</si>
  <si>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</si>
  <si>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</si>
  <si>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</si>
  <si>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</si>
  <si>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路更新率が低い年度もあり、今後も計画的に更新を進めていく必要がある。一方で、給水収益と一般会計からの繰入金により事業経営を行っていることから、健全性を維持した経営を行うため、漏水の防止や早期発見による費用削減や、料金回収率の向上に努めながら、必要に応じた投資も検討する必要がある。</t>
    <rPh sb="36" eb="38">
      <t>イッポウ</t>
    </rPh>
    <rPh sb="95" eb="97">
      <t>ソウキ</t>
    </rPh>
    <rPh sb="97" eb="99">
      <t>ハッケン</t>
    </rPh>
    <phoneticPr fontId="4"/>
  </si>
  <si>
    <t>　給水人口の減少による水需要の低下により、収益的収支比率は平均として100％を下回り推移している。また、地方債の借入による企業債残高対給水収益比率は、給水収益に対して地方債残高は年々増加しており、投資規模や料金水準が適切であるかどうか、検討していく必要がある。
　料金回収率は類似団体平均よりやや高いものの、100％を下回り、給水収益以外から収入の不足を補っている状態である。
　給水原価については類似団体平均よりやや低く、必要に応じた投資を行いつつ、漏水の防止や早期発見による有収率の維持・向上に努め、給水原価の良好化に努める必要がある。
　施設利用率は類似団体平均より低く、有収率の推移は類似団体平均と変わらないが、やや減少傾向にある。今後も漏水の早期発見・防止により、良好化できるよう努める必要がある。</t>
    <rPh sb="42" eb="44">
      <t>スイイ</t>
    </rPh>
    <rPh sb="56" eb="58">
      <t>カリイレ</t>
    </rPh>
    <rPh sb="83" eb="86">
      <t>チホウサイ</t>
    </rPh>
    <rPh sb="303" eb="304">
      <t>カ</t>
    </rPh>
    <rPh sb="312" eb="314">
      <t>ゲンショウ</t>
    </rPh>
    <rPh sb="314" eb="316">
      <t>ケイコウ</t>
    </rPh>
    <rPh sb="320" eb="322">
      <t>コンゴ</t>
    </rPh>
    <phoneticPr fontId="4"/>
  </si>
  <si>
    <r>
      <t>　</t>
    </r>
    <r>
      <rPr>
        <sz val="11"/>
        <rFont val="ＭＳ ゴシック"/>
        <family val="3"/>
        <charset val="128"/>
      </rPr>
      <t>給水開始から数十年経過しており、各施設の老朽化も進んでいる。管路更新率は類似団体平均値と比較しても低い年度もあり、基幹となる管路や漏水の多い管路を基準として今後も管路更新を進める必要がある。</t>
    </r>
    <rPh sb="1" eb="3">
      <t>キュウスイ</t>
    </rPh>
    <rPh sb="31" eb="33">
      <t>カンロ</t>
    </rPh>
    <rPh sb="33" eb="35">
      <t>コウシン</t>
    </rPh>
    <rPh sb="35" eb="36">
      <t>リツ</t>
    </rPh>
    <rPh sb="37" eb="41">
      <t>ルイジダンタイ</t>
    </rPh>
    <rPh sb="41" eb="43">
      <t>ヘイキン</t>
    </rPh>
    <rPh sb="43" eb="44">
      <t>アタイ</t>
    </rPh>
    <rPh sb="45" eb="47">
      <t>ヒカク</t>
    </rPh>
    <rPh sb="50" eb="51">
      <t>ヒク</t>
    </rPh>
    <rPh sb="52" eb="53">
      <t>トシ</t>
    </rPh>
    <rPh sb="53" eb="54">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</si>
</sst>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0.61</c:v>
                </c:pt>
                <c:pt idx="1">
                  <c:v>0</c:v>
                </c:pt>
                <c:pt idx="2" formatCode="#,##0.00;&quot;△&quot;#,##0.00;&quot;-&quot;">
                  <c:v>0.4</c:v>
                </c:pt>
                <c:pt idx="3" formatCode="#,##0.00;&quot;△&quot;#,##0.00;&quot;-&quot;">
                  <c:v>2.1</c:v>
                </c:pt>
                <c:pt idx="4" formatCode="#,##0.00;&quot;△&quot;#,##0.00;&quot;-&quot;">
                  <c:v>0.56999999999999995</c:v>
                </c:pt>
              </c:numCache>
            </c:numRef>
          </c:val>
          <c:extLst>
            <c:ext xmlns:c16="http://schemas.microsoft.com/office/drawing/2014/chart" uri="{C3380CC4-5D6E-409C-BE32-E72D297353CC}">
              <c16:uniqueId val="{00000000-EF83-4F40-AF21-C49D0D466B4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EF83-4F40-AF21-C49D0D466B4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26.8</c:v>
                </c:pt>
                <c:pt idx="1">
                  <c:v>30.43</c:v>
                </c:pt>
                <c:pt idx="2">
                  <c:v>29.86</c:v>
                </c:pt>
                <c:pt idx="3">
                  <c:v>46.45</c:v>
                </c:pt>
                <c:pt idx="4">
                  <c:v>51.79</c:v>
                </c:pt>
              </c:numCache>
            </c:numRef>
          </c:val>
          <c:extLst>
            <c:ext xmlns:c16="http://schemas.microsoft.com/office/drawing/2014/chart" uri="{C3380CC4-5D6E-409C-BE32-E72D297353CC}">
              <c16:uniqueId val="{00000000-08F2-4789-853D-9DE834955B8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08F2-4789-853D-9DE834955B8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c:v>
                </c:pt>
                <c:pt idx="1">
                  <c:v>80</c:v>
                </c:pt>
                <c:pt idx="2">
                  <c:v>78.459999999999994</c:v>
                </c:pt>
                <c:pt idx="3">
                  <c:v>76.72</c:v>
                </c:pt>
                <c:pt idx="4">
                  <c:v>71</c:v>
                </c:pt>
              </c:numCache>
            </c:numRef>
          </c:val>
          <c:extLst>
            <c:ext xmlns:c16="http://schemas.microsoft.com/office/drawing/2014/chart" uri="{C3380CC4-5D6E-409C-BE32-E72D297353CC}">
              <c16:uniqueId val="{00000000-17B4-423B-8E1E-D050835820B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17B4-423B-8E1E-D050835820B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85.41</c:v>
                </c:pt>
                <c:pt idx="1">
                  <c:v>73.17</c:v>
                </c:pt>
                <c:pt idx="2">
                  <c:v>80.27</c:v>
                </c:pt>
                <c:pt idx="3">
                  <c:v>60.75</c:v>
                </c:pt>
                <c:pt idx="4">
                  <c:v>79.42</c:v>
                </c:pt>
              </c:numCache>
            </c:numRef>
          </c:val>
          <c:extLst>
            <c:ext xmlns:c16="http://schemas.microsoft.com/office/drawing/2014/chart" uri="{C3380CC4-5D6E-409C-BE32-E72D297353CC}">
              <c16:uniqueId val="{00000000-BA2D-410B-A0AD-5DCE2EC28F1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BA2D-410B-A0AD-5DCE2EC28F1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05-4934-A0A9-C1869AE62DD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05-4934-A0A9-C1869AE62DD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DE-4B29-BA6B-2C73E9AD549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DE-4B29-BA6B-2C73E9AD549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CE-42C0-96E0-F45EC2D0A3D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CE-42C0-96E0-F45EC2D0A3D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11-437A-821E-64ED5485D0E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11-437A-821E-64ED5485D0E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223.35</c:v>
                </c:pt>
                <c:pt idx="1">
                  <c:v>234.99</c:v>
                </c:pt>
                <c:pt idx="2">
                  <c:v>715.51</c:v>
                </c:pt>
                <c:pt idx="3">
                  <c:v>1015.93</c:v>
                </c:pt>
                <c:pt idx="4">
                  <c:v>1051.93</c:v>
                </c:pt>
              </c:numCache>
            </c:numRef>
          </c:val>
          <c:extLst>
            <c:ext xmlns:c16="http://schemas.microsoft.com/office/drawing/2014/chart" uri="{C3380CC4-5D6E-409C-BE32-E72D297353CC}">
              <c16:uniqueId val="{00000000-FE61-471F-9852-D38E68A07FA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FE61-471F-9852-D38E68A07FA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76.989999999999995</c:v>
                </c:pt>
                <c:pt idx="1">
                  <c:v>67.89</c:v>
                </c:pt>
                <c:pt idx="2">
                  <c:v>76.05</c:v>
                </c:pt>
                <c:pt idx="3">
                  <c:v>57.03</c:v>
                </c:pt>
                <c:pt idx="4">
                  <c:v>73.11</c:v>
                </c:pt>
              </c:numCache>
            </c:numRef>
          </c:val>
          <c:extLst>
            <c:ext xmlns:c16="http://schemas.microsoft.com/office/drawing/2014/chart" uri="{C3380CC4-5D6E-409C-BE32-E72D297353CC}">
              <c16:uniqueId val="{00000000-B919-4029-AEA9-6D9112957CA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B919-4029-AEA9-6D9112957CA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228.77</c:v>
                </c:pt>
                <c:pt idx="1">
                  <c:v>257.39999999999998</c:v>
                </c:pt>
                <c:pt idx="2">
                  <c:v>233.45</c:v>
                </c:pt>
                <c:pt idx="3">
                  <c:v>321.5</c:v>
                </c:pt>
                <c:pt idx="4">
                  <c:v>247.05</c:v>
                </c:pt>
              </c:numCache>
            </c:numRef>
          </c:val>
          <c:extLst>
            <c:ext xmlns:c16="http://schemas.microsoft.com/office/drawing/2014/chart" uri="{C3380CC4-5D6E-409C-BE32-E72D297353CC}">
              <c16:uniqueId val="{00000000-11FE-470F-9501-63583E08315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11FE-470F-9501-63583E08315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3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和歌山県　すさみ町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3713</v>
      </c>
      <c r="AM8" s="37"/>
      <c r="AN8" s="37"/>
      <c r="AO8" s="37"/>
      <c r="AP8" s="37"/>
      <c r="AQ8" s="37"/>
      <c r="AR8" s="37"/>
      <c r="AS8" s="37"/>
      <c r="AT8" s="38">
        <f>データ!$S$6</f>
        <v>174.45</v>
      </c>
      <c r="AU8" s="38"/>
      <c r="AV8" s="38"/>
      <c r="AW8" s="38"/>
      <c r="AX8" s="38"/>
      <c r="AY8" s="38"/>
      <c r="AZ8" s="38"/>
      <c r="BA8" s="38"/>
      <c r="BB8" s="38">
        <f>データ!$T$6</f>
        <v>21.28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30.15</v>
      </c>
      <c r="Q10" s="38"/>
      <c r="R10" s="38"/>
      <c r="S10" s="38"/>
      <c r="T10" s="38"/>
      <c r="U10" s="38"/>
      <c r="V10" s="38"/>
      <c r="W10" s="37">
        <f>データ!$Q$6</f>
        <v>2629</v>
      </c>
      <c r="X10" s="37"/>
      <c r="Y10" s="37"/>
      <c r="Z10" s="37"/>
      <c r="AA10" s="37"/>
      <c r="AB10" s="37"/>
      <c r="AC10" s="37"/>
      <c r="AD10" s="2"/>
      <c r="AE10" s="2"/>
      <c r="AF10" s="2"/>
      <c r="AG10" s="2"/>
      <c r="AH10" s="2"/>
      <c r="AI10" s="2"/>
      <c r="AJ10" s="2"/>
      <c r="AK10" s="2"/>
      <c r="AL10" s="37">
        <f>データ!$U$6</f>
        <v>1115</v>
      </c>
      <c r="AM10" s="37"/>
      <c r="AN10" s="37"/>
      <c r="AO10" s="37"/>
      <c r="AP10" s="37"/>
      <c r="AQ10" s="37"/>
      <c r="AR10" s="37"/>
      <c r="AS10" s="37"/>
      <c r="AT10" s="38">
        <f>データ!$V$6</f>
        <v>2.14</v>
      </c>
      <c r="AU10" s="38"/>
      <c r="AV10" s="38"/>
      <c r="AW10" s="38"/>
      <c r="AX10" s="38"/>
      <c r="AY10" s="38"/>
      <c r="AZ10" s="38"/>
      <c r="BA10" s="38"/>
      <c r="BB10" s="38">
        <f>データ!$W$6</f>
        <v>521.03</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1" t="s">
        <v>117</v>
      </c>
      <c r="BM16" s="72"/>
      <c r="BN16" s="72"/>
      <c r="BO16" s="72"/>
      <c r="BP16" s="72"/>
      <c r="BQ16" s="72"/>
      <c r="BR16" s="72"/>
      <c r="BS16" s="72"/>
      <c r="BT16" s="72"/>
      <c r="BU16" s="72"/>
      <c r="BV16" s="72"/>
      <c r="BW16" s="72"/>
      <c r="BX16" s="72"/>
      <c r="BY16" s="72"/>
      <c r="BZ16" s="7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1"/>
      <c r="BM17" s="72"/>
      <c r="BN17" s="72"/>
      <c r="BO17" s="72"/>
      <c r="BP17" s="72"/>
      <c r="BQ17" s="72"/>
      <c r="BR17" s="72"/>
      <c r="BS17" s="72"/>
      <c r="BT17" s="72"/>
      <c r="BU17" s="72"/>
      <c r="BV17" s="72"/>
      <c r="BW17" s="72"/>
      <c r="BX17" s="72"/>
      <c r="BY17" s="72"/>
      <c r="BZ17" s="7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1"/>
      <c r="BM18" s="72"/>
      <c r="BN18" s="72"/>
      <c r="BO18" s="72"/>
      <c r="BP18" s="72"/>
      <c r="BQ18" s="72"/>
      <c r="BR18" s="72"/>
      <c r="BS18" s="72"/>
      <c r="BT18" s="72"/>
      <c r="BU18" s="72"/>
      <c r="BV18" s="72"/>
      <c r="BW18" s="72"/>
      <c r="BX18" s="72"/>
      <c r="BY18" s="72"/>
      <c r="BZ18" s="7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1"/>
      <c r="BM19" s="72"/>
      <c r="BN19" s="72"/>
      <c r="BO19" s="72"/>
      <c r="BP19" s="72"/>
      <c r="BQ19" s="72"/>
      <c r="BR19" s="72"/>
      <c r="BS19" s="72"/>
      <c r="BT19" s="72"/>
      <c r="BU19" s="72"/>
      <c r="BV19" s="72"/>
      <c r="BW19" s="72"/>
      <c r="BX19" s="72"/>
      <c r="BY19" s="72"/>
      <c r="BZ19" s="7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1"/>
      <c r="BM20" s="72"/>
      <c r="BN20" s="72"/>
      <c r="BO20" s="72"/>
      <c r="BP20" s="72"/>
      <c r="BQ20" s="72"/>
      <c r="BR20" s="72"/>
      <c r="BS20" s="72"/>
      <c r="BT20" s="72"/>
      <c r="BU20" s="72"/>
      <c r="BV20" s="72"/>
      <c r="BW20" s="72"/>
      <c r="BX20" s="72"/>
      <c r="BY20" s="72"/>
      <c r="BZ20" s="7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1"/>
      <c r="BM21" s="72"/>
      <c r="BN21" s="72"/>
      <c r="BO21" s="72"/>
      <c r="BP21" s="72"/>
      <c r="BQ21" s="72"/>
      <c r="BR21" s="72"/>
      <c r="BS21" s="72"/>
      <c r="BT21" s="72"/>
      <c r="BU21" s="72"/>
      <c r="BV21" s="72"/>
      <c r="BW21" s="72"/>
      <c r="BX21" s="72"/>
      <c r="BY21" s="72"/>
      <c r="BZ21" s="7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1"/>
      <c r="BM22" s="72"/>
      <c r="BN22" s="72"/>
      <c r="BO22" s="72"/>
      <c r="BP22" s="72"/>
      <c r="BQ22" s="72"/>
      <c r="BR22" s="72"/>
      <c r="BS22" s="72"/>
      <c r="BT22" s="72"/>
      <c r="BU22" s="72"/>
      <c r="BV22" s="72"/>
      <c r="BW22" s="72"/>
      <c r="BX22" s="72"/>
      <c r="BY22" s="72"/>
      <c r="BZ22" s="7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1"/>
      <c r="BM23" s="72"/>
      <c r="BN23" s="72"/>
      <c r="BO23" s="72"/>
      <c r="BP23" s="72"/>
      <c r="BQ23" s="72"/>
      <c r="BR23" s="72"/>
      <c r="BS23" s="72"/>
      <c r="BT23" s="72"/>
      <c r="BU23" s="72"/>
      <c r="BV23" s="72"/>
      <c r="BW23" s="72"/>
      <c r="BX23" s="72"/>
      <c r="BY23" s="72"/>
      <c r="BZ23" s="7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1"/>
      <c r="BM24" s="72"/>
      <c r="BN24" s="72"/>
      <c r="BO24" s="72"/>
      <c r="BP24" s="72"/>
      <c r="BQ24" s="72"/>
      <c r="BR24" s="72"/>
      <c r="BS24" s="72"/>
      <c r="BT24" s="72"/>
      <c r="BU24" s="72"/>
      <c r="BV24" s="72"/>
      <c r="BW24" s="72"/>
      <c r="BX24" s="72"/>
      <c r="BY24" s="72"/>
      <c r="BZ24" s="7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1"/>
      <c r="BM25" s="72"/>
      <c r="BN25" s="72"/>
      <c r="BO25" s="72"/>
      <c r="BP25" s="72"/>
      <c r="BQ25" s="72"/>
      <c r="BR25" s="72"/>
      <c r="BS25" s="72"/>
      <c r="BT25" s="72"/>
      <c r="BU25" s="72"/>
      <c r="BV25" s="72"/>
      <c r="BW25" s="72"/>
      <c r="BX25" s="72"/>
      <c r="BY25" s="72"/>
      <c r="BZ25" s="7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1"/>
      <c r="BM26" s="72"/>
      <c r="BN26" s="72"/>
      <c r="BO26" s="72"/>
      <c r="BP26" s="72"/>
      <c r="BQ26" s="72"/>
      <c r="BR26" s="72"/>
      <c r="BS26" s="72"/>
      <c r="BT26" s="72"/>
      <c r="BU26" s="72"/>
      <c r="BV26" s="72"/>
      <c r="BW26" s="72"/>
      <c r="BX26" s="72"/>
      <c r="BY26" s="72"/>
      <c r="BZ26" s="7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1"/>
      <c r="BM27" s="72"/>
      <c r="BN27" s="72"/>
      <c r="BO27" s="72"/>
      <c r="BP27" s="72"/>
      <c r="BQ27" s="72"/>
      <c r="BR27" s="72"/>
      <c r="BS27" s="72"/>
      <c r="BT27" s="72"/>
      <c r="BU27" s="72"/>
      <c r="BV27" s="72"/>
      <c r="BW27" s="72"/>
      <c r="BX27" s="72"/>
      <c r="BY27" s="72"/>
      <c r="BZ27" s="7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1"/>
      <c r="BM28" s="72"/>
      <c r="BN28" s="72"/>
      <c r="BO28" s="72"/>
      <c r="BP28" s="72"/>
      <c r="BQ28" s="72"/>
      <c r="BR28" s="72"/>
      <c r="BS28" s="72"/>
      <c r="BT28" s="72"/>
      <c r="BU28" s="72"/>
      <c r="BV28" s="72"/>
      <c r="BW28" s="72"/>
      <c r="BX28" s="72"/>
      <c r="BY28" s="72"/>
      <c r="BZ28" s="7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1"/>
      <c r="BM29" s="72"/>
      <c r="BN29" s="72"/>
      <c r="BO29" s="72"/>
      <c r="BP29" s="72"/>
      <c r="BQ29" s="72"/>
      <c r="BR29" s="72"/>
      <c r="BS29" s="72"/>
      <c r="BT29" s="72"/>
      <c r="BU29" s="72"/>
      <c r="BV29" s="72"/>
      <c r="BW29" s="72"/>
      <c r="BX29" s="72"/>
      <c r="BY29" s="72"/>
      <c r="BZ29" s="7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1"/>
      <c r="BM30" s="72"/>
      <c r="BN30" s="72"/>
      <c r="BO30" s="72"/>
      <c r="BP30" s="72"/>
      <c r="BQ30" s="72"/>
      <c r="BR30" s="72"/>
      <c r="BS30" s="72"/>
      <c r="BT30" s="72"/>
      <c r="BU30" s="72"/>
      <c r="BV30" s="72"/>
      <c r="BW30" s="72"/>
      <c r="BX30" s="72"/>
      <c r="BY30" s="72"/>
      <c r="BZ30" s="7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1"/>
      <c r="BM31" s="72"/>
      <c r="BN31" s="72"/>
      <c r="BO31" s="72"/>
      <c r="BP31" s="72"/>
      <c r="BQ31" s="72"/>
      <c r="BR31" s="72"/>
      <c r="BS31" s="72"/>
      <c r="BT31" s="72"/>
      <c r="BU31" s="72"/>
      <c r="BV31" s="72"/>
      <c r="BW31" s="72"/>
      <c r="BX31" s="72"/>
      <c r="BY31" s="72"/>
      <c r="BZ31" s="7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1"/>
      <c r="BM32" s="72"/>
      <c r="BN32" s="72"/>
      <c r="BO32" s="72"/>
      <c r="BP32" s="72"/>
      <c r="BQ32" s="72"/>
      <c r="BR32" s="72"/>
      <c r="BS32" s="72"/>
      <c r="BT32" s="72"/>
      <c r="BU32" s="72"/>
      <c r="BV32" s="72"/>
      <c r="BW32" s="72"/>
      <c r="BX32" s="72"/>
      <c r="BY32" s="72"/>
      <c r="BZ32" s="7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1"/>
      <c r="BM33" s="72"/>
      <c r="BN33" s="72"/>
      <c r="BO33" s="72"/>
      <c r="BP33" s="72"/>
      <c r="BQ33" s="72"/>
      <c r="BR33" s="72"/>
      <c r="BS33" s="72"/>
      <c r="BT33" s="72"/>
      <c r="BU33" s="72"/>
      <c r="BV33" s="72"/>
      <c r="BW33" s="72"/>
      <c r="BX33" s="72"/>
      <c r="BY33" s="72"/>
      <c r="BZ33" s="7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1"/>
      <c r="BM34" s="72"/>
      <c r="BN34" s="72"/>
      <c r="BO34" s="72"/>
      <c r="BP34" s="72"/>
      <c r="BQ34" s="72"/>
      <c r="BR34" s="72"/>
      <c r="BS34" s="72"/>
      <c r="BT34" s="72"/>
      <c r="BU34" s="72"/>
      <c r="BV34" s="72"/>
      <c r="BW34" s="72"/>
      <c r="BX34" s="72"/>
      <c r="BY34" s="72"/>
      <c r="BZ34" s="7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1"/>
      <c r="BM35" s="72"/>
      <c r="BN35" s="72"/>
      <c r="BO35" s="72"/>
      <c r="BP35" s="72"/>
      <c r="BQ35" s="72"/>
      <c r="BR35" s="72"/>
      <c r="BS35" s="72"/>
      <c r="BT35" s="72"/>
      <c r="BU35" s="72"/>
      <c r="BV35" s="72"/>
      <c r="BW35" s="72"/>
      <c r="BX35" s="72"/>
      <c r="BY35" s="72"/>
      <c r="BZ35" s="7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1"/>
      <c r="BM36" s="72"/>
      <c r="BN36" s="72"/>
      <c r="BO36" s="72"/>
      <c r="BP36" s="72"/>
      <c r="BQ36" s="72"/>
      <c r="BR36" s="72"/>
      <c r="BS36" s="72"/>
      <c r="BT36" s="72"/>
      <c r="BU36" s="72"/>
      <c r="BV36" s="72"/>
      <c r="BW36" s="72"/>
      <c r="BX36" s="72"/>
      <c r="BY36" s="72"/>
      <c r="BZ36" s="7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1"/>
      <c r="BM37" s="72"/>
      <c r="BN37" s="72"/>
      <c r="BO37" s="72"/>
      <c r="BP37" s="72"/>
      <c r="BQ37" s="72"/>
      <c r="BR37" s="72"/>
      <c r="BS37" s="72"/>
      <c r="BT37" s="72"/>
      <c r="BU37" s="72"/>
      <c r="BV37" s="72"/>
      <c r="BW37" s="72"/>
      <c r="BX37" s="72"/>
      <c r="BY37" s="72"/>
      <c r="BZ37" s="7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1"/>
      <c r="BM38" s="72"/>
      <c r="BN38" s="72"/>
      <c r="BO38" s="72"/>
      <c r="BP38" s="72"/>
      <c r="BQ38" s="72"/>
      <c r="BR38" s="72"/>
      <c r="BS38" s="72"/>
      <c r="BT38" s="72"/>
      <c r="BU38" s="72"/>
      <c r="BV38" s="72"/>
      <c r="BW38" s="72"/>
      <c r="BX38" s="72"/>
      <c r="BY38" s="72"/>
      <c r="BZ38" s="7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1"/>
      <c r="BM39" s="72"/>
      <c r="BN39" s="72"/>
      <c r="BO39" s="72"/>
      <c r="BP39" s="72"/>
      <c r="BQ39" s="72"/>
      <c r="BR39" s="72"/>
      <c r="BS39" s="72"/>
      <c r="BT39" s="72"/>
      <c r="BU39" s="72"/>
      <c r="BV39" s="72"/>
      <c r="BW39" s="72"/>
      <c r="BX39" s="72"/>
      <c r="BY39" s="72"/>
      <c r="BZ39" s="7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1"/>
      <c r="BM40" s="72"/>
      <c r="BN40" s="72"/>
      <c r="BO40" s="72"/>
      <c r="BP40" s="72"/>
      <c r="BQ40" s="72"/>
      <c r="BR40" s="72"/>
      <c r="BS40" s="72"/>
      <c r="BT40" s="72"/>
      <c r="BU40" s="72"/>
      <c r="BV40" s="72"/>
      <c r="BW40" s="72"/>
      <c r="BX40" s="72"/>
      <c r="BY40" s="72"/>
      <c r="BZ40" s="7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1"/>
      <c r="BM41" s="72"/>
      <c r="BN41" s="72"/>
      <c r="BO41" s="72"/>
      <c r="BP41" s="72"/>
      <c r="BQ41" s="72"/>
      <c r="BR41" s="72"/>
      <c r="BS41" s="72"/>
      <c r="BT41" s="72"/>
      <c r="BU41" s="72"/>
      <c r="BV41" s="72"/>
      <c r="BW41" s="72"/>
      <c r="BX41" s="72"/>
      <c r="BY41" s="72"/>
      <c r="BZ41" s="7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1"/>
      <c r="BM42" s="72"/>
      <c r="BN42" s="72"/>
      <c r="BO42" s="72"/>
      <c r="BP42" s="72"/>
      <c r="BQ42" s="72"/>
      <c r="BR42" s="72"/>
      <c r="BS42" s="72"/>
      <c r="BT42" s="72"/>
      <c r="BU42" s="72"/>
      <c r="BV42" s="72"/>
      <c r="BW42" s="72"/>
      <c r="BX42" s="72"/>
      <c r="BY42" s="72"/>
      <c r="BZ42" s="7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1"/>
      <c r="BM43" s="72"/>
      <c r="BN43" s="72"/>
      <c r="BO43" s="72"/>
      <c r="BP43" s="72"/>
      <c r="BQ43" s="72"/>
      <c r="BR43" s="72"/>
      <c r="BS43" s="72"/>
      <c r="BT43" s="72"/>
      <c r="BU43" s="72"/>
      <c r="BV43" s="72"/>
      <c r="BW43" s="72"/>
      <c r="BX43" s="72"/>
      <c r="BY43" s="72"/>
      <c r="BZ43" s="7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4"/>
      <c r="BM44" s="75"/>
      <c r="BN44" s="75"/>
      <c r="BO44" s="75"/>
      <c r="BP44" s="75"/>
      <c r="BQ44" s="75"/>
      <c r="BR44" s="75"/>
      <c r="BS44" s="75"/>
      <c r="BT44" s="75"/>
      <c r="BU44" s="75"/>
      <c r="BV44" s="75"/>
      <c r="BW44" s="75"/>
      <c r="BX44" s="75"/>
      <c r="BY44" s="75"/>
      <c r="BZ44" s="7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7" t="s">
        <v>118</v>
      </c>
      <c r="BM47" s="78"/>
      <c r="BN47" s="78"/>
      <c r="BO47" s="78"/>
      <c r="BP47" s="78"/>
      <c r="BQ47" s="78"/>
      <c r="BR47" s="78"/>
      <c r="BS47" s="78"/>
      <c r="BT47" s="78"/>
      <c r="BU47" s="78"/>
      <c r="BV47" s="78"/>
      <c r="BW47" s="78"/>
      <c r="BX47" s="78"/>
      <c r="BY47" s="78"/>
      <c r="BZ47" s="7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7"/>
      <c r="BM48" s="78"/>
      <c r="BN48" s="78"/>
      <c r="BO48" s="78"/>
      <c r="BP48" s="78"/>
      <c r="BQ48" s="78"/>
      <c r="BR48" s="78"/>
      <c r="BS48" s="78"/>
      <c r="BT48" s="78"/>
      <c r="BU48" s="78"/>
      <c r="BV48" s="78"/>
      <c r="BW48" s="78"/>
      <c r="BX48" s="78"/>
      <c r="BY48" s="78"/>
      <c r="BZ48" s="7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7"/>
      <c r="BM49" s="78"/>
      <c r="BN49" s="78"/>
      <c r="BO49" s="78"/>
      <c r="BP49" s="78"/>
      <c r="BQ49" s="78"/>
      <c r="BR49" s="78"/>
      <c r="BS49" s="78"/>
      <c r="BT49" s="78"/>
      <c r="BU49" s="78"/>
      <c r="BV49" s="78"/>
      <c r="BW49" s="78"/>
      <c r="BX49" s="78"/>
      <c r="BY49" s="78"/>
      <c r="BZ49" s="7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7"/>
      <c r="BM50" s="78"/>
      <c r="BN50" s="78"/>
      <c r="BO50" s="78"/>
      <c r="BP50" s="78"/>
      <c r="BQ50" s="78"/>
      <c r="BR50" s="78"/>
      <c r="BS50" s="78"/>
      <c r="BT50" s="78"/>
      <c r="BU50" s="78"/>
      <c r="BV50" s="78"/>
      <c r="BW50" s="78"/>
      <c r="BX50" s="78"/>
      <c r="BY50" s="78"/>
      <c r="BZ50" s="7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7"/>
      <c r="BM51" s="78"/>
      <c r="BN51" s="78"/>
      <c r="BO51" s="78"/>
      <c r="BP51" s="78"/>
      <c r="BQ51" s="78"/>
      <c r="BR51" s="78"/>
      <c r="BS51" s="78"/>
      <c r="BT51" s="78"/>
      <c r="BU51" s="78"/>
      <c r="BV51" s="78"/>
      <c r="BW51" s="78"/>
      <c r="BX51" s="78"/>
      <c r="BY51" s="78"/>
      <c r="BZ51" s="7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7"/>
      <c r="BM52" s="78"/>
      <c r="BN52" s="78"/>
      <c r="BO52" s="78"/>
      <c r="BP52" s="78"/>
      <c r="BQ52" s="78"/>
      <c r="BR52" s="78"/>
      <c r="BS52" s="78"/>
      <c r="BT52" s="78"/>
      <c r="BU52" s="78"/>
      <c r="BV52" s="78"/>
      <c r="BW52" s="78"/>
      <c r="BX52" s="78"/>
      <c r="BY52" s="78"/>
      <c r="BZ52" s="7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7"/>
      <c r="BM53" s="78"/>
      <c r="BN53" s="78"/>
      <c r="BO53" s="78"/>
      <c r="BP53" s="78"/>
      <c r="BQ53" s="78"/>
      <c r="BR53" s="78"/>
      <c r="BS53" s="78"/>
      <c r="BT53" s="78"/>
      <c r="BU53" s="78"/>
      <c r="BV53" s="78"/>
      <c r="BW53" s="78"/>
      <c r="BX53" s="78"/>
      <c r="BY53" s="78"/>
      <c r="BZ53" s="7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7"/>
      <c r="BM54" s="78"/>
      <c r="BN54" s="78"/>
      <c r="BO54" s="78"/>
      <c r="BP54" s="78"/>
      <c r="BQ54" s="78"/>
      <c r="BR54" s="78"/>
      <c r="BS54" s="78"/>
      <c r="BT54" s="78"/>
      <c r="BU54" s="78"/>
      <c r="BV54" s="78"/>
      <c r="BW54" s="78"/>
      <c r="BX54" s="78"/>
      <c r="BY54" s="78"/>
      <c r="BZ54" s="7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7"/>
      <c r="BM55" s="78"/>
      <c r="BN55" s="78"/>
      <c r="BO55" s="78"/>
      <c r="BP55" s="78"/>
      <c r="BQ55" s="78"/>
      <c r="BR55" s="78"/>
      <c r="BS55" s="78"/>
      <c r="BT55" s="78"/>
      <c r="BU55" s="78"/>
      <c r="BV55" s="78"/>
      <c r="BW55" s="78"/>
      <c r="BX55" s="78"/>
      <c r="BY55" s="78"/>
      <c r="BZ55" s="7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7"/>
      <c r="BM56" s="78"/>
      <c r="BN56" s="78"/>
      <c r="BO56" s="78"/>
      <c r="BP56" s="78"/>
      <c r="BQ56" s="78"/>
      <c r="BR56" s="78"/>
      <c r="BS56" s="78"/>
      <c r="BT56" s="78"/>
      <c r="BU56" s="78"/>
      <c r="BV56" s="78"/>
      <c r="BW56" s="78"/>
      <c r="BX56" s="78"/>
      <c r="BY56" s="78"/>
      <c r="BZ56" s="7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7"/>
      <c r="BM57" s="78"/>
      <c r="BN57" s="78"/>
      <c r="BO57" s="78"/>
      <c r="BP57" s="78"/>
      <c r="BQ57" s="78"/>
      <c r="BR57" s="78"/>
      <c r="BS57" s="78"/>
      <c r="BT57" s="78"/>
      <c r="BU57" s="78"/>
      <c r="BV57" s="78"/>
      <c r="BW57" s="78"/>
      <c r="BX57" s="78"/>
      <c r="BY57" s="78"/>
      <c r="BZ57" s="7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7"/>
      <c r="BM58" s="78"/>
      <c r="BN58" s="78"/>
      <c r="BO58" s="78"/>
      <c r="BP58" s="78"/>
      <c r="BQ58" s="78"/>
      <c r="BR58" s="78"/>
      <c r="BS58" s="78"/>
      <c r="BT58" s="78"/>
      <c r="BU58" s="78"/>
      <c r="BV58" s="78"/>
      <c r="BW58" s="78"/>
      <c r="BX58" s="78"/>
      <c r="BY58" s="78"/>
      <c r="BZ58" s="7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7"/>
      <c r="BM59" s="78"/>
      <c r="BN59" s="78"/>
      <c r="BO59" s="78"/>
      <c r="BP59" s="78"/>
      <c r="BQ59" s="78"/>
      <c r="BR59" s="78"/>
      <c r="BS59" s="78"/>
      <c r="BT59" s="78"/>
      <c r="BU59" s="78"/>
      <c r="BV59" s="78"/>
      <c r="BW59" s="78"/>
      <c r="BX59" s="78"/>
      <c r="BY59" s="78"/>
      <c r="BZ59" s="7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7"/>
      <c r="BM60" s="78"/>
      <c r="BN60" s="78"/>
      <c r="BO60" s="78"/>
      <c r="BP60" s="78"/>
      <c r="BQ60" s="78"/>
      <c r="BR60" s="78"/>
      <c r="BS60" s="78"/>
      <c r="BT60" s="78"/>
      <c r="BU60" s="78"/>
      <c r="BV60" s="78"/>
      <c r="BW60" s="78"/>
      <c r="BX60" s="78"/>
      <c r="BY60" s="78"/>
      <c r="BZ60" s="7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7"/>
      <c r="BM61" s="78"/>
      <c r="BN61" s="78"/>
      <c r="BO61" s="78"/>
      <c r="BP61" s="78"/>
      <c r="BQ61" s="78"/>
      <c r="BR61" s="78"/>
      <c r="BS61" s="78"/>
      <c r="BT61" s="78"/>
      <c r="BU61" s="78"/>
      <c r="BV61" s="78"/>
      <c r="BW61" s="78"/>
      <c r="BX61" s="78"/>
      <c r="BY61" s="78"/>
      <c r="BZ61" s="7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7"/>
      <c r="BM62" s="78"/>
      <c r="BN62" s="78"/>
      <c r="BO62" s="78"/>
      <c r="BP62" s="78"/>
      <c r="BQ62" s="78"/>
      <c r="BR62" s="78"/>
      <c r="BS62" s="78"/>
      <c r="BT62" s="78"/>
      <c r="BU62" s="78"/>
      <c r="BV62" s="78"/>
      <c r="BW62" s="78"/>
      <c r="BX62" s="78"/>
      <c r="BY62" s="78"/>
      <c r="BZ62" s="7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0"/>
      <c r="BM63" s="81"/>
      <c r="BN63" s="81"/>
      <c r="BO63" s="81"/>
      <c r="BP63" s="81"/>
      <c r="BQ63" s="81"/>
      <c r="BR63" s="81"/>
      <c r="BS63" s="81"/>
      <c r="BT63" s="81"/>
      <c r="BU63" s="81"/>
      <c r="BV63" s="81"/>
      <c r="BW63" s="81"/>
      <c r="BX63" s="81"/>
      <c r="BY63" s="81"/>
      <c r="BZ63" s="8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6Ge6Qr9DGvzyYKsmKFEaWZ1NvOt0U6BovvZiXbdD3+5ll11hKCLYgcocpZfdHqt2Gm4aiboRrn/GPfpBSNmoOQ==" saltValue="+VASqg6m9tz56F3gdynTT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84" t="s">
        <v>52</v>
      </c>
      <c r="I3" s="85"/>
      <c r="J3" s="85"/>
      <c r="K3" s="85"/>
      <c r="L3" s="85"/>
      <c r="M3" s="85"/>
      <c r="N3" s="85"/>
      <c r="O3" s="85"/>
      <c r="P3" s="85"/>
      <c r="Q3" s="85"/>
      <c r="R3" s="85"/>
      <c r="S3" s="85"/>
      <c r="T3" s="85"/>
      <c r="U3" s="85"/>
      <c r="V3" s="85"/>
      <c r="W3" s="86"/>
      <c r="X3" s="90" t="s">
        <v>53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54</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55</v>
      </c>
      <c r="B4" s="17"/>
      <c r="C4" s="17"/>
      <c r="D4" s="17"/>
      <c r="E4" s="17"/>
      <c r="F4" s="17"/>
      <c r="G4" s="17"/>
      <c r="H4" s="87"/>
      <c r="I4" s="88"/>
      <c r="J4" s="88"/>
      <c r="K4" s="88"/>
      <c r="L4" s="88"/>
      <c r="M4" s="88"/>
      <c r="N4" s="88"/>
      <c r="O4" s="88"/>
      <c r="P4" s="88"/>
      <c r="Q4" s="88"/>
      <c r="R4" s="88"/>
      <c r="S4" s="88"/>
      <c r="T4" s="88"/>
      <c r="U4" s="88"/>
      <c r="V4" s="88"/>
      <c r="W4" s="89"/>
      <c r="X4" s="83" t="s">
        <v>56</v>
      </c>
      <c r="Y4" s="83"/>
      <c r="Z4" s="83"/>
      <c r="AA4" s="83"/>
      <c r="AB4" s="83"/>
      <c r="AC4" s="83"/>
      <c r="AD4" s="83"/>
      <c r="AE4" s="83"/>
      <c r="AF4" s="83"/>
      <c r="AG4" s="83"/>
      <c r="AH4" s="83"/>
      <c r="AI4" s="83" t="s">
        <v>57</v>
      </c>
      <c r="AJ4" s="83"/>
      <c r="AK4" s="83"/>
      <c r="AL4" s="83"/>
      <c r="AM4" s="83"/>
      <c r="AN4" s="83"/>
      <c r="AO4" s="83"/>
      <c r="AP4" s="83"/>
      <c r="AQ4" s="83"/>
      <c r="AR4" s="83"/>
      <c r="AS4" s="83"/>
      <c r="AT4" s="83" t="s">
        <v>58</v>
      </c>
      <c r="AU4" s="83"/>
      <c r="AV4" s="83"/>
      <c r="AW4" s="83"/>
      <c r="AX4" s="83"/>
      <c r="AY4" s="83"/>
      <c r="AZ4" s="83"/>
      <c r="BA4" s="83"/>
      <c r="BB4" s="83"/>
      <c r="BC4" s="83"/>
      <c r="BD4" s="83"/>
      <c r="BE4" s="83" t="s">
        <v>59</v>
      </c>
      <c r="BF4" s="83"/>
      <c r="BG4" s="83"/>
      <c r="BH4" s="83"/>
      <c r="BI4" s="83"/>
      <c r="BJ4" s="83"/>
      <c r="BK4" s="83"/>
      <c r="BL4" s="83"/>
      <c r="BM4" s="83"/>
      <c r="BN4" s="83"/>
      <c r="BO4" s="83"/>
      <c r="BP4" s="83" t="s">
        <v>60</v>
      </c>
      <c r="BQ4" s="83"/>
      <c r="BR4" s="83"/>
      <c r="BS4" s="83"/>
      <c r="BT4" s="83"/>
      <c r="BU4" s="83"/>
      <c r="BV4" s="83"/>
      <c r="BW4" s="83"/>
      <c r="BX4" s="83"/>
      <c r="BY4" s="83"/>
      <c r="BZ4" s="83"/>
      <c r="CA4" s="83" t="s">
        <v>61</v>
      </c>
      <c r="CB4" s="83"/>
      <c r="CC4" s="83"/>
      <c r="CD4" s="83"/>
      <c r="CE4" s="83"/>
      <c r="CF4" s="83"/>
      <c r="CG4" s="83"/>
      <c r="CH4" s="83"/>
      <c r="CI4" s="83"/>
      <c r="CJ4" s="83"/>
      <c r="CK4" s="83"/>
      <c r="CL4" s="83" t="s">
        <v>62</v>
      </c>
      <c r="CM4" s="83"/>
      <c r="CN4" s="83"/>
      <c r="CO4" s="83"/>
      <c r="CP4" s="83"/>
      <c r="CQ4" s="83"/>
      <c r="CR4" s="83"/>
      <c r="CS4" s="83"/>
      <c r="CT4" s="83"/>
      <c r="CU4" s="83"/>
      <c r="CV4" s="83"/>
      <c r="CW4" s="83" t="s">
        <v>63</v>
      </c>
      <c r="CX4" s="83"/>
      <c r="CY4" s="83"/>
      <c r="CZ4" s="83"/>
      <c r="DA4" s="83"/>
      <c r="DB4" s="83"/>
      <c r="DC4" s="83"/>
      <c r="DD4" s="83"/>
      <c r="DE4" s="83"/>
      <c r="DF4" s="83"/>
      <c r="DG4" s="83"/>
      <c r="DH4" s="83" t="s">
        <v>64</v>
      </c>
      <c r="DI4" s="83"/>
      <c r="DJ4" s="83"/>
      <c r="DK4" s="83"/>
      <c r="DL4" s="83"/>
      <c r="DM4" s="83"/>
      <c r="DN4" s="83"/>
      <c r="DO4" s="83"/>
      <c r="DP4" s="83"/>
      <c r="DQ4" s="83"/>
      <c r="DR4" s="83"/>
      <c r="DS4" s="83" t="s">
        <v>65</v>
      </c>
      <c r="DT4" s="83"/>
      <c r="DU4" s="83"/>
      <c r="DV4" s="83"/>
      <c r="DW4" s="83"/>
      <c r="DX4" s="83"/>
      <c r="DY4" s="83"/>
      <c r="DZ4" s="83"/>
      <c r="EA4" s="83"/>
      <c r="EB4" s="83"/>
      <c r="EC4" s="83"/>
      <c r="ED4" s="83" t="s">
        <v>66</v>
      </c>
      <c r="EE4" s="83"/>
      <c r="EF4" s="83"/>
      <c r="EG4" s="83"/>
      <c r="EH4" s="83"/>
      <c r="EI4" s="83"/>
      <c r="EJ4" s="83"/>
      <c r="EK4" s="83"/>
      <c r="EL4" s="83"/>
      <c r="EM4" s="83"/>
      <c r="EN4" s="83"/>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304069</v>
      </c>
      <c r="D6" s="20">
        <f t="shared" si="3"/>
        <v>47</v>
      </c>
      <c r="E6" s="20">
        <f t="shared" si="3"/>
        <v>1</v>
      </c>
      <c r="F6" s="20">
        <f t="shared" si="3"/>
        <v>0</v>
      </c>
      <c r="G6" s="20">
        <f t="shared" si="3"/>
        <v>0</v>
      </c>
      <c r="H6" s="20" t="str">
        <f t="shared" si="3"/>
        <v>和歌山県　すさみ町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30.15</v>
      </c>
      <c r="Q6" s="21">
        <f t="shared" si="3"/>
        <v>2629</v>
      </c>
      <c r="R6" s="21">
        <f t="shared" si="3"/>
        <v>3713</v>
      </c>
      <c r="S6" s="21">
        <f t="shared" si="3"/>
        <v>174.45</v>
      </c>
      <c r="T6" s="21">
        <f t="shared" si="3"/>
        <v>21.28</v>
      </c>
      <c r="U6" s="21">
        <f t="shared" si="3"/>
        <v>1115</v>
      </c>
      <c r="V6" s="21">
        <f t="shared" si="3"/>
        <v>2.14</v>
      </c>
      <c r="W6" s="21">
        <f t="shared" si="3"/>
        <v>521.03</v>
      </c>
      <c r="X6" s="22">
        <f>IF(X7="",NA(),X7)</f>
        <v>85.41</v>
      </c>
      <c r="Y6" s="22">
        <f t="shared" ref="Y6:AG6" si="4">IF(Y7="",NA(),Y7)</f>
        <v>73.17</v>
      </c>
      <c r="Z6" s="22">
        <f t="shared" si="4"/>
        <v>80.27</v>
      </c>
      <c r="AA6" s="22">
        <f t="shared" si="4"/>
        <v>60.75</v>
      </c>
      <c r="AB6" s="22">
        <f t="shared" si="4"/>
        <v>79.42</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223.35</v>
      </c>
      <c r="BF6" s="22">
        <f t="shared" ref="BF6:BN6" si="7">IF(BF7="",NA(),BF7)</f>
        <v>234.99</v>
      </c>
      <c r="BG6" s="22">
        <f t="shared" si="7"/>
        <v>715.51</v>
      </c>
      <c r="BH6" s="22">
        <f t="shared" si="7"/>
        <v>1015.93</v>
      </c>
      <c r="BI6" s="22">
        <f t="shared" si="7"/>
        <v>1051.93</v>
      </c>
      <c r="BJ6" s="22">
        <f t="shared" si="7"/>
        <v>1302.33</v>
      </c>
      <c r="BK6" s="22">
        <f t="shared" si="7"/>
        <v>1274.21</v>
      </c>
      <c r="BL6" s="22">
        <f t="shared" si="7"/>
        <v>1183.92</v>
      </c>
      <c r="BM6" s="22">
        <f t="shared" si="7"/>
        <v>1128.72</v>
      </c>
      <c r="BN6" s="22">
        <f t="shared" si="7"/>
        <v>1125.25</v>
      </c>
      <c r="BO6" s="21" t="str">
        <f>IF(BO7="","",IF(BO7="-","【-】","【"&amp;SUBSTITUTE(TEXT(BO7,"#,##0.00"),"-","△")&amp;"】"))</f>
        <v>【940.88】</v>
      </c>
      <c r="BP6" s="22">
        <f>IF(BP7="",NA(),BP7)</f>
        <v>76.989999999999995</v>
      </c>
      <c r="BQ6" s="22">
        <f t="shared" ref="BQ6:BY6" si="8">IF(BQ7="",NA(),BQ7)</f>
        <v>67.89</v>
      </c>
      <c r="BR6" s="22">
        <f t="shared" si="8"/>
        <v>76.05</v>
      </c>
      <c r="BS6" s="22">
        <f t="shared" si="8"/>
        <v>57.03</v>
      </c>
      <c r="BT6" s="22">
        <f t="shared" si="8"/>
        <v>73.11</v>
      </c>
      <c r="BU6" s="22">
        <f t="shared" si="8"/>
        <v>40.89</v>
      </c>
      <c r="BV6" s="22">
        <f t="shared" si="8"/>
        <v>41.25</v>
      </c>
      <c r="BW6" s="22">
        <f t="shared" si="8"/>
        <v>42.5</v>
      </c>
      <c r="BX6" s="22">
        <f t="shared" si="8"/>
        <v>41.84</v>
      </c>
      <c r="BY6" s="22">
        <f t="shared" si="8"/>
        <v>41.44</v>
      </c>
      <c r="BZ6" s="21" t="str">
        <f>IF(BZ7="","",IF(BZ7="-","【-】","【"&amp;SUBSTITUTE(TEXT(BZ7,"#,##0.00"),"-","△")&amp;"】"))</f>
        <v>【54.59】</v>
      </c>
      <c r="CA6" s="22">
        <f>IF(CA7="",NA(),CA7)</f>
        <v>228.77</v>
      </c>
      <c r="CB6" s="22">
        <f t="shared" ref="CB6:CJ6" si="9">IF(CB7="",NA(),CB7)</f>
        <v>257.39999999999998</v>
      </c>
      <c r="CC6" s="22">
        <f t="shared" si="9"/>
        <v>233.45</v>
      </c>
      <c r="CD6" s="22">
        <f t="shared" si="9"/>
        <v>321.5</v>
      </c>
      <c r="CE6" s="22">
        <f t="shared" si="9"/>
        <v>247.05</v>
      </c>
      <c r="CF6" s="22">
        <f t="shared" si="9"/>
        <v>383.2</v>
      </c>
      <c r="CG6" s="22">
        <f t="shared" si="9"/>
        <v>383.25</v>
      </c>
      <c r="CH6" s="22">
        <f t="shared" si="9"/>
        <v>377.72</v>
      </c>
      <c r="CI6" s="22">
        <f t="shared" si="9"/>
        <v>390.47</v>
      </c>
      <c r="CJ6" s="22">
        <f t="shared" si="9"/>
        <v>403.61</v>
      </c>
      <c r="CK6" s="21" t="str">
        <f>IF(CK7="","",IF(CK7="-","【-】","【"&amp;SUBSTITUTE(TEXT(CK7,"#,##0.00"),"-","△")&amp;"】"))</f>
        <v>【301.20】</v>
      </c>
      <c r="CL6" s="22">
        <f>IF(CL7="",NA(),CL7)</f>
        <v>26.8</v>
      </c>
      <c r="CM6" s="22">
        <f t="shared" ref="CM6:CU6" si="10">IF(CM7="",NA(),CM7)</f>
        <v>30.43</v>
      </c>
      <c r="CN6" s="22">
        <f t="shared" si="10"/>
        <v>29.86</v>
      </c>
      <c r="CO6" s="22">
        <f t="shared" si="10"/>
        <v>46.45</v>
      </c>
      <c r="CP6" s="22">
        <f t="shared" si="10"/>
        <v>51.79</v>
      </c>
      <c r="CQ6" s="22">
        <f t="shared" si="10"/>
        <v>47.95</v>
      </c>
      <c r="CR6" s="22">
        <f t="shared" si="10"/>
        <v>48.26</v>
      </c>
      <c r="CS6" s="22">
        <f t="shared" si="10"/>
        <v>48.01</v>
      </c>
      <c r="CT6" s="22">
        <f t="shared" si="10"/>
        <v>49.08</v>
      </c>
      <c r="CU6" s="22">
        <f t="shared" si="10"/>
        <v>51.46</v>
      </c>
      <c r="CV6" s="21" t="str">
        <f>IF(CV7="","",IF(CV7="-","【-】","【"&amp;SUBSTITUTE(TEXT(CV7,"#,##0.00"),"-","△")&amp;"】"))</f>
        <v>【56.42】</v>
      </c>
      <c r="CW6" s="22">
        <f>IF(CW7="",NA(),CW7)</f>
        <v>90</v>
      </c>
      <c r="CX6" s="22">
        <f t="shared" ref="CX6:DF6" si="11">IF(CX7="",NA(),CX7)</f>
        <v>80</v>
      </c>
      <c r="CY6" s="22">
        <f t="shared" si="11"/>
        <v>78.459999999999994</v>
      </c>
      <c r="CZ6" s="22">
        <f t="shared" si="11"/>
        <v>76.72</v>
      </c>
      <c r="DA6" s="22">
        <f t="shared" si="11"/>
        <v>71</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0.61</v>
      </c>
      <c r="EE6" s="21">
        <f t="shared" ref="EE6:EM6" si="14">IF(EE7="",NA(),EE7)</f>
        <v>0</v>
      </c>
      <c r="EF6" s="22">
        <f t="shared" si="14"/>
        <v>0.4</v>
      </c>
      <c r="EG6" s="22">
        <f t="shared" si="14"/>
        <v>2.1</v>
      </c>
      <c r="EH6" s="22">
        <f t="shared" si="14"/>
        <v>0.56999999999999995</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304069</v>
      </c>
      <c r="D7" s="24">
        <v>47</v>
      </c>
      <c r="E7" s="24">
        <v>1</v>
      </c>
      <c r="F7" s="24">
        <v>0</v>
      </c>
      <c r="G7" s="24">
        <v>0</v>
      </c>
      <c r="H7" s="24" t="s">
        <v>96</v>
      </c>
      <c r="I7" s="24" t="s">
        <v>97</v>
      </c>
      <c r="J7" s="24" t="s">
        <v>98</v>
      </c>
      <c r="K7" s="24" t="s">
        <v>99</v>
      </c>
      <c r="L7" s="24" t="s">
        <v>100</v>
      </c>
      <c r="M7" s="24" t="s">
        <v>101</v>
      </c>
      <c r="N7" s="25" t="s">
        <v>102</v>
      </c>
      <c r="O7" s="25" t="s">
        <v>103</v>
      </c>
      <c r="P7" s="25">
        <v>30.15</v>
      </c>
      <c r="Q7" s="25">
        <v>2629</v>
      </c>
      <c r="R7" s="25">
        <v>3713</v>
      </c>
      <c r="S7" s="25">
        <v>174.45</v>
      </c>
      <c r="T7" s="25">
        <v>21.28</v>
      </c>
      <c r="U7" s="25">
        <v>1115</v>
      </c>
      <c r="V7" s="25">
        <v>2.14</v>
      </c>
      <c r="W7" s="25">
        <v>521.03</v>
      </c>
      <c r="X7" s="25">
        <v>85.41</v>
      </c>
      <c r="Y7" s="25">
        <v>73.17</v>
      </c>
      <c r="Z7" s="25">
        <v>80.27</v>
      </c>
      <c r="AA7" s="25">
        <v>60.75</v>
      </c>
      <c r="AB7" s="25">
        <v>79.42</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223.35</v>
      </c>
      <c r="BF7" s="25">
        <v>234.99</v>
      </c>
      <c r="BG7" s="25">
        <v>715.51</v>
      </c>
      <c r="BH7" s="25">
        <v>1015.93</v>
      </c>
      <c r="BI7" s="25">
        <v>1051.93</v>
      </c>
      <c r="BJ7" s="25">
        <v>1302.33</v>
      </c>
      <c r="BK7" s="25">
        <v>1274.21</v>
      </c>
      <c r="BL7" s="25">
        <v>1183.92</v>
      </c>
      <c r="BM7" s="25">
        <v>1128.72</v>
      </c>
      <c r="BN7" s="25">
        <v>1125.25</v>
      </c>
      <c r="BO7" s="25">
        <v>940.88</v>
      </c>
      <c r="BP7" s="25">
        <v>76.989999999999995</v>
      </c>
      <c r="BQ7" s="25">
        <v>67.89</v>
      </c>
      <c r="BR7" s="25">
        <v>76.05</v>
      </c>
      <c r="BS7" s="25">
        <v>57.03</v>
      </c>
      <c r="BT7" s="25">
        <v>73.11</v>
      </c>
      <c r="BU7" s="25">
        <v>40.89</v>
      </c>
      <c r="BV7" s="25">
        <v>41.25</v>
      </c>
      <c r="BW7" s="25">
        <v>42.5</v>
      </c>
      <c r="BX7" s="25">
        <v>41.84</v>
      </c>
      <c r="BY7" s="25">
        <v>41.44</v>
      </c>
      <c r="BZ7" s="25">
        <v>54.59</v>
      </c>
      <c r="CA7" s="25">
        <v>228.77</v>
      </c>
      <c r="CB7" s="25">
        <v>257.39999999999998</v>
      </c>
      <c r="CC7" s="25">
        <v>233.45</v>
      </c>
      <c r="CD7" s="25">
        <v>321.5</v>
      </c>
      <c r="CE7" s="25">
        <v>247.05</v>
      </c>
      <c r="CF7" s="25">
        <v>383.2</v>
      </c>
      <c r="CG7" s="25">
        <v>383.25</v>
      </c>
      <c r="CH7" s="25">
        <v>377.72</v>
      </c>
      <c r="CI7" s="25">
        <v>390.47</v>
      </c>
      <c r="CJ7" s="25">
        <v>403.61</v>
      </c>
      <c r="CK7" s="25">
        <v>301.2</v>
      </c>
      <c r="CL7" s="25">
        <v>26.8</v>
      </c>
      <c r="CM7" s="25">
        <v>30.43</v>
      </c>
      <c r="CN7" s="25">
        <v>29.86</v>
      </c>
      <c r="CO7" s="25">
        <v>46.45</v>
      </c>
      <c r="CP7" s="25">
        <v>51.79</v>
      </c>
      <c r="CQ7" s="25">
        <v>47.95</v>
      </c>
      <c r="CR7" s="25">
        <v>48.26</v>
      </c>
      <c r="CS7" s="25">
        <v>48.01</v>
      </c>
      <c r="CT7" s="25">
        <v>49.08</v>
      </c>
      <c r="CU7" s="25">
        <v>51.46</v>
      </c>
      <c r="CV7" s="25">
        <v>56.42</v>
      </c>
      <c r="CW7" s="25">
        <v>90</v>
      </c>
      <c r="CX7" s="25">
        <v>80</v>
      </c>
      <c r="CY7" s="25">
        <v>78.459999999999994</v>
      </c>
      <c r="CZ7" s="25">
        <v>76.72</v>
      </c>
      <c r="DA7" s="25">
        <v>71</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0.61</v>
      </c>
      <c r="EE7" s="25">
        <v>0</v>
      </c>
      <c r="EF7" s="25">
        <v>0.4</v>
      </c>
      <c r="EG7" s="25">
        <v>2.1</v>
      </c>
      <c r="EH7" s="25">
        <v>0.56999999999999995</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112</v>
      </c>
      <c r="D13" t="s">
        <v>113</v>
      </c>
      <c r="E13" t="s">
        <v>114</v>
      </c>
      <c r="F13" t="s">
        <v>113</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2022-12-01T01:10:56Z</dcterms:created>
  <dcterms:modified xsi:type="dcterms:W3CDTF">2023-01-30T00:29:22Z</dcterms:modified>
  <cp:category/>
</cp:coreProperties>
</file>