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Hng+7vQTop5KQWBEvgqrqxc+U3t4m/6DDh1EtKmmWVrqj1AiQ1AHxqKFSxRfR84nkzq10FDYLC5hRQvOJahwA==" workbookSaltValue="aw2DyhybXAeAFVHL6w5sM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<sst xmlns="http://schemas.openxmlformats.org/spreadsheetml/2006/main" count="228" uniqueCount="114">
  <si>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</si>
  <si>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</si>
  <si>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</si>
  <si>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</si>
  <si>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</si>
  <si>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</si>
  <si>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</si>
  <si>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</si>
  <si>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</si>
  <si>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</si>
  <si>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</si>
  <si>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</si>
  <si>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</si>
  <si>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</si>
  <si>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</si>
  <si>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</si>
  <si>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</si>
  <si>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</si>
  <si>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</si>
  <si>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</si>
  <si>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</si>
  <si>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</si>
  <si>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</si>
  <si>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</si>
  <si>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</si>
  <si>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</si>
  <si>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</si>
  <si>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</si>
  <si>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</si>
  <si>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</si>
  <si>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</si>
  <si>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</si>
  <si>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</si>
  <si>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</si>
  <si>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</si>
  <si>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</si>
  <si>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</si>
  <si>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</si>
  <si>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</si>
  <si>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</si>
  <si>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</si>
  <si>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</si>
  <si>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</si>
  <si>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</si>
  <si>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</si>
  <si>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</si>
  <si>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</si>
  <si>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</si>
  <si>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</si>
  <si>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</si>
  <si>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</si>
  <si>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</si>
  <si>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</si>
  <si>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</si>
  <si>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</si>
  <si>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</si>
  <si>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</si>
  <si>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</si>
  <si>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</si>
  <si>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</si>
  <si>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</si>
  <si>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</si>
  <si>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</si>
  <si>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</si>
  <si>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</si>
  <si>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</si>
  <si>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</si>
  <si>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</si>
  <si>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</si>
  <si>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</si>
  <si>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</si>
  <si>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</si>
  <si>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</si>
  <si>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</si>
  <si>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</si>
  <si>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</si>
  <si>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</si>
  <si>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</si>
  <si>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</si>
  <si>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</si>
  <si>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</si>
  <si>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</si>
  <si>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</si>
  <si>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</si>
  <si>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</si>
  <si>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</si>
  <si>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</si>
  <si>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</si>
  <si>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</si>
  <si>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</si>
  <si>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</si>
  <si>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</si>
  <si>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</si>
  <si>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すさみ町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</si>
  <si>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</si>
  <si>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</si>
  <si>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</si>
  <si>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</si>
  <si>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</si>
  <si>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</si>
  <si>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</si>
  <si>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</si>
  <si>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</si>
  <si>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</si>
  <si>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</si>
  <si>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</si>
  <si>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</si>
  <si>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</si>
  <si>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</si>
  <si>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</si>
  <si>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</si>
  <si>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が、100％を上回り推移しているが、平均値と比較をすると低く、給水収益の減少が要因であります。累積欠損金比率は0％であり、全体的に健全な経営状態であるといえます。短期的な支払い能力を示す流動比率は平均値と比較し高く支払余力があると推測することができます。企業債残高対給水収益比率が増加した要因は、施設の耐震補強工事に伴い借入額が増加した事が要因である。給水原価が全国平均と比較して低い水準であり、料金回収率も100％を上回り、給水に係る費用を水道料金で回収できている状況となっています。施設利用率は、全国平均より低くなっており、給水人口の減少により施設規模が過大となっております。有収率は、平均値より低く管路の老朽化に伴う漏水が要因である。</t>
    <rPh sb="0" eb="2">
      <t>ケイジョウ</t>
    </rPh>
    <rPh sb="2" eb="4">
      <t>シュウシ</t>
    </rPh>
    <rPh sb="4" eb="6">
      <t>ヒリツ</t>
    </rPh>
    <rPh sb="13" eb="14">
      <t>ウワ</t>
    </rPh>
    <rPh sb="14" eb="15">
      <t>マワ</t>
    </rPh>
    <rPh sb="16" eb="18">
      <t>スイイ</t>
    </rPh>
    <rPh sb="24" eb="26">
      <t>ヘイキン</t>
    </rPh>
    <rPh sb="26" eb="27">
      <t>チ</t>
    </rPh>
    <rPh sb="28" eb="30">
      <t>ヒカク</t>
    </rPh>
    <rPh sb="34" eb="35">
      <t>ヒク</t>
    </rPh>
    <rPh sb="37" eb="39">
      <t>キュウスイ</t>
    </rPh>
    <rPh sb="39" eb="41">
      <t>シュウエキ</t>
    </rPh>
    <rPh sb="42" eb="43">
      <t>ゲン</t>
    </rPh>
    <rPh sb="43" eb="44">
      <t>ショウ</t>
    </rPh>
    <rPh sb="45" eb="47">
      <t>ヨウイン</t>
    </rPh>
    <rPh sb="53" eb="55">
      <t>ルイセキ</t>
    </rPh>
    <rPh sb="55" eb="57">
      <t>ケッソン</t>
    </rPh>
    <rPh sb="57" eb="58">
      <t>キン</t>
    </rPh>
    <rPh sb="58" eb="60">
      <t>ヒリツ</t>
    </rPh>
    <rPh sb="67" eb="70">
      <t>ゼンタイテキ</t>
    </rPh>
    <rPh sb="71" eb="73">
      <t>ケンゼン</t>
    </rPh>
    <rPh sb="74" eb="76">
      <t>ケイエイ</t>
    </rPh>
    <rPh sb="76" eb="78">
      <t>ジョウタイ</t>
    </rPh>
    <rPh sb="87" eb="89">
      <t>タンキ</t>
    </rPh>
    <rPh sb="89" eb="90">
      <t>テキ</t>
    </rPh>
    <rPh sb="91" eb="93">
      <t>シハライ</t>
    </rPh>
    <rPh sb="94" eb="96">
      <t>ノウリョク</t>
    </rPh>
    <rPh sb="97" eb="98">
      <t>シメ</t>
    </rPh>
    <rPh sb="99" eb="101">
      <t>リュウドウ</t>
    </rPh>
    <rPh sb="101" eb="103">
      <t>ヒリツ</t>
    </rPh>
    <rPh sb="104" eb="106">
      <t>ヘイキン</t>
    </rPh>
    <rPh sb="106" eb="107">
      <t>チ</t>
    </rPh>
    <rPh sb="108" eb="110">
      <t>ヒカク</t>
    </rPh>
    <rPh sb="111" eb="112">
      <t>タカ</t>
    </rPh>
    <rPh sb="113" eb="115">
      <t>シハライ</t>
    </rPh>
    <rPh sb="115" eb="117">
      <t>ヨリョク</t>
    </rPh>
    <rPh sb="121" eb="123">
      <t>スイソク</t>
    </rPh>
    <rPh sb="133" eb="135">
      <t>キギョウ</t>
    </rPh>
    <rPh sb="135" eb="136">
      <t>サイ</t>
    </rPh>
    <rPh sb="136" eb="138">
      <t>ザンダカ</t>
    </rPh>
    <rPh sb="138" eb="139">
      <t>タイ</t>
    </rPh>
    <rPh sb="139" eb="141">
      <t>キュウスイ</t>
    </rPh>
    <rPh sb="141" eb="143">
      <t>シュウエキ</t>
    </rPh>
    <rPh sb="143" eb="145">
      <t>ヒリツ</t>
    </rPh>
    <rPh sb="146" eb="148">
      <t>ゾウカ</t>
    </rPh>
    <rPh sb="150" eb="152">
      <t>ヨウイン</t>
    </rPh>
    <rPh sb="154" eb="156">
      <t>シセツ</t>
    </rPh>
    <rPh sb="157" eb="159">
      <t>タイシン</t>
    </rPh>
    <rPh sb="159" eb="161">
      <t>ホキョウ</t>
    </rPh>
    <rPh sb="161" eb="163">
      <t>コウジ</t>
    </rPh>
    <rPh sb="164" eb="165">
      <t>トモナ</t>
    </rPh>
    <rPh sb="166" eb="168">
      <t>カリイレ</t>
    </rPh>
    <rPh sb="168" eb="169">
      <t>ガク</t>
    </rPh>
    <rPh sb="170" eb="172">
      <t>ゾウカ</t>
    </rPh>
    <rPh sb="174" eb="175">
      <t>コト</t>
    </rPh>
    <rPh sb="176" eb="178">
      <t>ヨウイン</t>
    </rPh>
    <rPh sb="182" eb="184">
      <t>キュウスイ</t>
    </rPh>
    <rPh sb="184" eb="186">
      <t>ゲンカ</t>
    </rPh>
    <rPh sb="187" eb="189">
      <t>ゼンコク</t>
    </rPh>
    <rPh sb="189" eb="191">
      <t>ヘイキン</t>
    </rPh>
    <rPh sb="192" eb="194">
      <t>ヒカク</t>
    </rPh>
    <rPh sb="196" eb="197">
      <t>ヒク</t>
    </rPh>
    <rPh sb="198" eb="200">
      <t>スイジュン</t>
    </rPh>
    <rPh sb="204" eb="206">
      <t>リョウキン</t>
    </rPh>
    <rPh sb="206" eb="208">
      <t>カイシュウ</t>
    </rPh>
    <rPh sb="208" eb="209">
      <t>リツ</t>
    </rPh>
    <rPh sb="215" eb="216">
      <t>ウワ</t>
    </rPh>
    <rPh sb="216" eb="217">
      <t>マワ</t>
    </rPh>
    <rPh sb="219" eb="221">
      <t>キュウスイ</t>
    </rPh>
    <rPh sb="222" eb="223">
      <t>カカ</t>
    </rPh>
    <rPh sb="224" eb="226">
      <t>ヒヨウ</t>
    </rPh>
    <rPh sb="227" eb="229">
      <t>スイドウ</t>
    </rPh>
    <rPh sb="229" eb="231">
      <t>リョウキン</t>
    </rPh>
    <rPh sb="232" eb="234">
      <t>カイシュウ</t>
    </rPh>
    <rPh sb="239" eb="241">
      <t>ジョウキョウ</t>
    </rPh>
    <rPh sb="249" eb="251">
      <t>シセツ</t>
    </rPh>
    <rPh sb="251" eb="253">
      <t>リヨウ</t>
    </rPh>
    <rPh sb="253" eb="254">
      <t>リツ</t>
    </rPh>
    <rPh sb="256" eb="258">
      <t>ゼンコク</t>
    </rPh>
    <rPh sb="258" eb="260">
      <t>ヘイキン</t>
    </rPh>
    <rPh sb="262" eb="263">
      <t>ヒク</t>
    </rPh>
    <rPh sb="270" eb="272">
      <t>キュウスイ</t>
    </rPh>
    <rPh sb="272" eb="274">
      <t>ジンコウ</t>
    </rPh>
    <rPh sb="275" eb="276">
      <t>ゲン</t>
    </rPh>
    <rPh sb="276" eb="277">
      <t>ショウ</t>
    </rPh>
    <rPh sb="280" eb="282">
      <t>シセツ</t>
    </rPh>
    <rPh sb="282" eb="284">
      <t>キボ</t>
    </rPh>
    <rPh sb="285" eb="287">
      <t>カダイ</t>
    </rPh>
    <rPh sb="296" eb="298">
      <t>ユウシュウ</t>
    </rPh>
    <rPh sb="298" eb="299">
      <t>リツ</t>
    </rPh>
    <rPh sb="301" eb="303">
      <t>ヘイキン</t>
    </rPh>
    <rPh sb="303" eb="304">
      <t>チ</t>
    </rPh>
    <rPh sb="306" eb="307">
      <t>ヒク</t>
    </rPh>
    <rPh sb="308" eb="309">
      <t>カン</t>
    </rPh>
    <rPh sb="309" eb="310">
      <t>ロ</t>
    </rPh>
    <rPh sb="311" eb="314">
      <t>ロウキュウカ</t>
    </rPh>
    <rPh sb="315" eb="316">
      <t>トモナ</t>
    </rPh>
    <rPh sb="317" eb="319">
      <t>ロウスイ</t>
    </rPh>
    <rPh sb="320" eb="322">
      <t>ヨウイン</t>
    </rPh>
    <phoneticPr fontId="4"/>
  </si>
  <si>
    <t>有形固定資産減価償却率と管路経年化率は、平均値と比較して高く、横ばい状態となっております。有収率は平均値と比較し低く法定耐用年数を超えた資産が多く、管路の更新が必要な箇所が年々増えております。</t>
    <rPh sb="0" eb="2">
      <t>ユウケイ</t>
    </rPh>
    <rPh sb="2" eb="4">
      <t>コテイ</t>
    </rPh>
    <rPh sb="4" eb="6">
      <t>シサン</t>
    </rPh>
    <rPh sb="6" eb="8">
      <t>ゲンカ</t>
    </rPh>
    <rPh sb="8" eb="10">
      <t>ショウキャク</t>
    </rPh>
    <rPh sb="10" eb="11">
      <t>リツ</t>
    </rPh>
    <rPh sb="12" eb="13">
      <t>カン</t>
    </rPh>
    <rPh sb="13" eb="14">
      <t>ロ</t>
    </rPh>
    <rPh sb="14" eb="16">
      <t>ケイネン</t>
    </rPh>
    <rPh sb="16" eb="17">
      <t>カ</t>
    </rPh>
    <rPh sb="17" eb="18">
      <t>リツ</t>
    </rPh>
    <rPh sb="20" eb="22">
      <t>ヘイキン</t>
    </rPh>
    <rPh sb="22" eb="23">
      <t>チ</t>
    </rPh>
    <rPh sb="24" eb="26">
      <t>ヒカク</t>
    </rPh>
    <rPh sb="28" eb="29">
      <t>タカ</t>
    </rPh>
    <rPh sb="31" eb="32">
      <t>ヨコ</t>
    </rPh>
    <rPh sb="34" eb="36">
      <t>ジョウタイ</t>
    </rPh>
    <rPh sb="45" eb="47">
      <t>ユウシュウ</t>
    </rPh>
    <rPh sb="47" eb="48">
      <t>リツ</t>
    </rPh>
    <rPh sb="49" eb="51">
      <t>ヘイキン</t>
    </rPh>
    <rPh sb="51" eb="52">
      <t>チ</t>
    </rPh>
    <rPh sb="53" eb="55">
      <t>ヒカク</t>
    </rPh>
    <rPh sb="56" eb="57">
      <t>ヒク</t>
    </rPh>
    <rPh sb="58" eb="60">
      <t>ホウテイ</t>
    </rPh>
    <rPh sb="60" eb="62">
      <t>タイヨウ</t>
    </rPh>
    <rPh sb="62" eb="64">
      <t>ネンスウ</t>
    </rPh>
    <rPh sb="65" eb="66">
      <t>コ</t>
    </rPh>
    <rPh sb="68" eb="70">
      <t>シサン</t>
    </rPh>
    <rPh sb="71" eb="72">
      <t>オオ</t>
    </rPh>
    <rPh sb="74" eb="75">
      <t>カン</t>
    </rPh>
    <rPh sb="75" eb="76">
      <t>ロ</t>
    </rPh>
    <rPh sb="77" eb="79">
      <t>コウシン</t>
    </rPh>
    <rPh sb="80" eb="82">
      <t>ヒツヨウ</t>
    </rPh>
    <rPh sb="83" eb="85">
      <t>カショ</t>
    </rPh>
    <rPh sb="86" eb="88">
      <t>ネンネン</t>
    </rPh>
    <rPh sb="88" eb="89">
      <t>フ</t>
    </rPh>
    <phoneticPr fontId="4"/>
  </si>
  <si>
    <t>財政的な面も考慮し、基幹管路の更新に優先順位をつけて老朽管の更新、配水系統の複線化を行い安定的に供給できる管路を構築する必要がある。又、施設の健全度や重要度などを考慮しながら投資額の平準化を行い費用対効果も十分考慮しなければならない。</t>
    <rPh sb="0" eb="2">
      <t>ザイセイ</t>
    </rPh>
    <rPh sb="2" eb="3">
      <t>テキ</t>
    </rPh>
    <rPh sb="4" eb="5">
      <t>メン</t>
    </rPh>
    <rPh sb="6" eb="8">
      <t>コウリョ</t>
    </rPh>
    <rPh sb="10" eb="12">
      <t>キカン</t>
    </rPh>
    <rPh sb="12" eb="13">
      <t>カン</t>
    </rPh>
    <rPh sb="13" eb="14">
      <t>ロ</t>
    </rPh>
    <rPh sb="15" eb="17">
      <t>コウシン</t>
    </rPh>
    <rPh sb="18" eb="20">
      <t>ユウセン</t>
    </rPh>
    <rPh sb="20" eb="22">
      <t>ジュンイ</t>
    </rPh>
    <rPh sb="26" eb="28">
      <t>ロウキュウ</t>
    </rPh>
    <rPh sb="28" eb="29">
      <t>カン</t>
    </rPh>
    <rPh sb="30" eb="32">
      <t>コウシン</t>
    </rPh>
    <rPh sb="33" eb="35">
      <t>ハイスイ</t>
    </rPh>
    <rPh sb="35" eb="37">
      <t>ケイトウ</t>
    </rPh>
    <rPh sb="38" eb="40">
      <t>フクセン</t>
    </rPh>
    <rPh sb="40" eb="41">
      <t>カ</t>
    </rPh>
    <rPh sb="42" eb="43">
      <t>オコナ</t>
    </rPh>
    <rPh sb="44" eb="46">
      <t>アンテイ</t>
    </rPh>
    <rPh sb="46" eb="47">
      <t>テキ</t>
    </rPh>
    <rPh sb="48" eb="50">
      <t>キョウキュウ</t>
    </rPh>
    <rPh sb="103" eb="105">
      <t>ジュウブン</t>
    </rPh>
    <rPh sb="105" eb="107">
      <t>コウリョ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</si>
</sst>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0.28999999999999998</c:v>
                </c:pt>
                <c:pt idx="2">
                  <c:v>0.5</c:v>
                </c:pt>
                <c:pt idx="3" formatCode="#,##0.00;&quot;△&quot;#,##0.00">
                  <c:v>0</c:v>
                </c:pt>
                <c:pt idx="4">
                  <c:v>1.04</c:v>
                </c:pt>
              </c:numCache>
            </c:numRef>
          </c:val>
          <c:extLst xmlns:c16r2="http://schemas.microsoft.com/office/drawing/2015/06/chart">
            <c:ext xmlns:c16="http://schemas.microsoft.com/office/drawing/2014/chart" uri="{C3380CC4-5D6E-409C-BE32-E72D297353CC}">
              <c16:uniqueId val="{00000000-6891-4D32-A90D-D6BE1AAE16CD}"/>
            </c:ext>
          </c:extLst>
        </c:ser>
        <c:dLbls>
          <c:showLegendKey val="0"/>
          <c:showVal val="0"/>
          <c:showCatName val="0"/>
          <c:showSerName val="0"/>
          <c:showPercent val="0"/>
          <c:showBubbleSize val="0"/>
        </c:dLbls>
        <c:gapWidth val="150"/>
        <c:axId val="98629504"/>
        <c:axId val="9890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0.32</c:v>
                </c:pt>
                <c:pt idx="2">
                  <c:v>0.81</c:v>
                </c:pt>
                <c:pt idx="3">
                  <c:v>0.38</c:v>
                </c:pt>
                <c:pt idx="4">
                  <c:v>0.51</c:v>
                </c:pt>
              </c:numCache>
            </c:numRef>
          </c:val>
          <c:smooth val="0"/>
          <c:extLst xmlns:c16r2="http://schemas.microsoft.com/office/drawing/2015/06/chart">
            <c:ext xmlns:c16="http://schemas.microsoft.com/office/drawing/2014/chart" uri="{C3380CC4-5D6E-409C-BE32-E72D297353CC}">
              <c16:uniqueId val="{00000001-6891-4D32-A90D-D6BE1AAE16CD}"/>
            </c:ext>
          </c:extLst>
        </c:ser>
        <c:dLbls>
          <c:showLegendKey val="0"/>
          <c:showVal val="0"/>
          <c:showCatName val="0"/>
          <c:showSerName val="0"/>
          <c:showPercent val="0"/>
          <c:showBubbleSize val="0"/>
        </c:dLbls>
        <c:marker val="1"/>
        <c:smooth val="0"/>
        <c:axId val="98629504"/>
        <c:axId val="98902016"/>
      </c:lineChart>
      <c:dateAx>
        <c:axId val="98629504"/>
        <c:scaling>
          <c:orientation val="minMax"/>
        </c:scaling>
        <c:delete val="1"/>
        <c:axPos val="b"/>
        <c:numFmt formatCode="&quot;H&quot;yy" sourceLinked="1"/>
        <c:majorTickMark val="none"/>
        <c:minorTickMark val="none"/>
        <c:tickLblPos val="none"/>
        <c:crossAx val="98902016"/>
        <c:crosses val="autoZero"/>
        <c:auto val="1"/>
        <c:lblOffset val="100"/>
        <c:baseTimeUnit val="years"/>
      </c:dateAx>
      <c:valAx>
        <c:axId val="989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36.15</c:v>
                </c:pt>
                <c:pt idx="1">
                  <c:v>36.340000000000003</c:v>
                </c:pt>
                <c:pt idx="2">
                  <c:v>34.049999999999997</c:v>
                </c:pt>
                <c:pt idx="3">
                  <c:v>33.85</c:v>
                </c:pt>
                <c:pt idx="4">
                  <c:v>36.28</c:v>
                </c:pt>
              </c:numCache>
            </c:numRef>
          </c:val>
          <c:extLst xmlns:c16r2="http://schemas.microsoft.com/office/drawing/2015/06/chart">
            <c:ext xmlns:c16="http://schemas.microsoft.com/office/drawing/2014/chart" uri="{C3380CC4-5D6E-409C-BE32-E72D297353CC}">
              <c16:uniqueId val="{00000000-52CB-4801-B903-08FDE4716937}"/>
            </c:ext>
          </c:extLst>
        </c:ser>
        <c:dLbls>
          <c:showLegendKey val="0"/>
          <c:showVal val="0"/>
          <c:showCatName val="0"/>
          <c:showSerName val="0"/>
          <c:showPercent val="0"/>
          <c:showBubbleSize val="0"/>
        </c:dLbls>
        <c:gapWidth val="150"/>
        <c:axId val="101037952"/>
        <c:axId val="10104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38.979999999999997</c:v>
                </c:pt>
                <c:pt idx="1">
                  <c:v>39.61</c:v>
                </c:pt>
                <c:pt idx="2">
                  <c:v>41.06</c:v>
                </c:pt>
                <c:pt idx="3">
                  <c:v>39.94</c:v>
                </c:pt>
                <c:pt idx="4">
                  <c:v>40.19</c:v>
                </c:pt>
              </c:numCache>
            </c:numRef>
          </c:val>
          <c:smooth val="0"/>
          <c:extLst xmlns:c16r2="http://schemas.microsoft.com/office/drawing/2015/06/chart">
            <c:ext xmlns:c16="http://schemas.microsoft.com/office/drawing/2014/chart" uri="{C3380CC4-5D6E-409C-BE32-E72D297353CC}">
              <c16:uniqueId val="{00000001-52CB-4801-B903-08FDE4716937}"/>
            </c:ext>
          </c:extLst>
        </c:ser>
        <c:dLbls>
          <c:showLegendKey val="0"/>
          <c:showVal val="0"/>
          <c:showCatName val="0"/>
          <c:showSerName val="0"/>
          <c:showPercent val="0"/>
          <c:showBubbleSize val="0"/>
        </c:dLbls>
        <c:marker val="1"/>
        <c:smooth val="0"/>
        <c:axId val="101037952"/>
        <c:axId val="101044224"/>
      </c:lineChart>
      <c:dateAx>
        <c:axId val="101037952"/>
        <c:scaling>
          <c:orientation val="minMax"/>
        </c:scaling>
        <c:delete val="1"/>
        <c:axPos val="b"/>
        <c:numFmt formatCode="&quot;H&quot;yy" sourceLinked="1"/>
        <c:majorTickMark val="none"/>
        <c:minorTickMark val="none"/>
        <c:tickLblPos val="none"/>
        <c:crossAx val="101044224"/>
        <c:crosses val="autoZero"/>
        <c:auto val="1"/>
        <c:lblOffset val="100"/>
        <c:baseTimeUnit val="years"/>
      </c:dateAx>
      <c:valAx>
        <c:axId val="1010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75.459999999999994</c:v>
                </c:pt>
                <c:pt idx="1">
                  <c:v>73.73</c:v>
                </c:pt>
                <c:pt idx="2">
                  <c:v>74.680000000000007</c:v>
                </c:pt>
                <c:pt idx="3">
                  <c:v>73.849999999999994</c:v>
                </c:pt>
                <c:pt idx="4">
                  <c:v>67.959999999999994</c:v>
                </c:pt>
              </c:numCache>
            </c:numRef>
          </c:val>
          <c:extLst xmlns:c16r2="http://schemas.microsoft.com/office/drawing/2015/06/chart">
            <c:ext xmlns:c16="http://schemas.microsoft.com/office/drawing/2014/chart" uri="{C3380CC4-5D6E-409C-BE32-E72D297353CC}">
              <c16:uniqueId val="{00000000-CCF5-42DC-B875-83F0C240EACC}"/>
            </c:ext>
          </c:extLst>
        </c:ser>
        <c:dLbls>
          <c:showLegendKey val="0"/>
          <c:showVal val="0"/>
          <c:showCatName val="0"/>
          <c:showSerName val="0"/>
          <c:showPercent val="0"/>
          <c:showBubbleSize val="0"/>
        </c:dLbls>
        <c:gapWidth val="150"/>
        <c:axId val="102209792"/>
        <c:axId val="10221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75.010000000000005</c:v>
                </c:pt>
                <c:pt idx="1">
                  <c:v>72.959999999999994</c:v>
                </c:pt>
                <c:pt idx="2">
                  <c:v>72.42</c:v>
                </c:pt>
                <c:pt idx="3">
                  <c:v>69.41</c:v>
                </c:pt>
                <c:pt idx="4">
                  <c:v>71.52</c:v>
                </c:pt>
              </c:numCache>
            </c:numRef>
          </c:val>
          <c:smooth val="0"/>
          <c:extLst xmlns:c16r2="http://schemas.microsoft.com/office/drawing/2015/06/chart">
            <c:ext xmlns:c16="http://schemas.microsoft.com/office/drawing/2014/chart" uri="{C3380CC4-5D6E-409C-BE32-E72D297353CC}">
              <c16:uniqueId val="{00000001-CCF5-42DC-B875-83F0C240EACC}"/>
            </c:ext>
          </c:extLst>
        </c:ser>
        <c:dLbls>
          <c:showLegendKey val="0"/>
          <c:showVal val="0"/>
          <c:showCatName val="0"/>
          <c:showSerName val="0"/>
          <c:showPercent val="0"/>
          <c:showBubbleSize val="0"/>
        </c:dLbls>
        <c:marker val="1"/>
        <c:smooth val="0"/>
        <c:axId val="102209792"/>
        <c:axId val="102216064"/>
      </c:lineChart>
      <c:dateAx>
        <c:axId val="102209792"/>
        <c:scaling>
          <c:orientation val="minMax"/>
        </c:scaling>
        <c:delete val="1"/>
        <c:axPos val="b"/>
        <c:numFmt formatCode="&quot;H&quot;yy" sourceLinked="1"/>
        <c:majorTickMark val="none"/>
        <c:minorTickMark val="none"/>
        <c:tickLblPos val="none"/>
        <c:crossAx val="102216064"/>
        <c:crosses val="autoZero"/>
        <c:auto val="1"/>
        <c:lblOffset val="100"/>
        <c:baseTimeUnit val="years"/>
      </c:dateAx>
      <c:valAx>
        <c:axId val="1022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120.53</c:v>
                </c:pt>
                <c:pt idx="1">
                  <c:v>113.48</c:v>
                </c:pt>
                <c:pt idx="2">
                  <c:v>109.97</c:v>
                </c:pt>
                <c:pt idx="3">
                  <c:v>108.08</c:v>
                </c:pt>
                <c:pt idx="4">
                  <c:v>106.92</c:v>
                </c:pt>
              </c:numCache>
            </c:numRef>
          </c:val>
          <c:extLst xmlns:c16r2="http://schemas.microsoft.com/office/drawing/2015/06/chart">
            <c:ext xmlns:c16="http://schemas.microsoft.com/office/drawing/2014/chart" uri="{C3380CC4-5D6E-409C-BE32-E72D297353CC}">
              <c16:uniqueId val="{00000000-5D66-4C8B-8833-0F79410706B0}"/>
            </c:ext>
          </c:extLst>
        </c:ser>
        <c:dLbls>
          <c:showLegendKey val="0"/>
          <c:showVal val="0"/>
          <c:showCatName val="0"/>
          <c:showSerName val="0"/>
          <c:showPercent val="0"/>
          <c:showBubbleSize val="0"/>
        </c:dLbls>
        <c:gapWidth val="150"/>
        <c:axId val="98941184"/>
        <c:axId val="989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104.85</c:v>
                </c:pt>
                <c:pt idx="1">
                  <c:v>107.64</c:v>
                </c:pt>
                <c:pt idx="2">
                  <c:v>108.22</c:v>
                </c:pt>
                <c:pt idx="3">
                  <c:v>114.22</c:v>
                </c:pt>
                <c:pt idx="4">
                  <c:v>108.19</c:v>
                </c:pt>
              </c:numCache>
            </c:numRef>
          </c:val>
          <c:smooth val="0"/>
          <c:extLst xmlns:c16r2="http://schemas.microsoft.com/office/drawing/2015/06/chart">
            <c:ext xmlns:c16="http://schemas.microsoft.com/office/drawing/2014/chart" uri="{C3380CC4-5D6E-409C-BE32-E72D297353CC}">
              <c16:uniqueId val="{00000001-5D66-4C8B-8833-0F79410706B0}"/>
            </c:ext>
          </c:extLst>
        </c:ser>
        <c:dLbls>
          <c:showLegendKey val="0"/>
          <c:showVal val="0"/>
          <c:showCatName val="0"/>
          <c:showSerName val="0"/>
          <c:showPercent val="0"/>
          <c:showBubbleSize val="0"/>
        </c:dLbls>
        <c:marker val="1"/>
        <c:smooth val="0"/>
        <c:axId val="98941184"/>
        <c:axId val="98947456"/>
      </c:lineChart>
      <c:dateAx>
        <c:axId val="98941184"/>
        <c:scaling>
          <c:orientation val="minMax"/>
        </c:scaling>
        <c:delete val="1"/>
        <c:axPos val="b"/>
        <c:numFmt formatCode="&quot;H&quot;yy" sourceLinked="1"/>
        <c:majorTickMark val="none"/>
        <c:minorTickMark val="none"/>
        <c:tickLblPos val="none"/>
        <c:crossAx val="98947456"/>
        <c:crosses val="autoZero"/>
        <c:auto val="1"/>
        <c:lblOffset val="100"/>
        <c:baseTimeUnit val="years"/>
      </c:dateAx>
      <c:valAx>
        <c:axId val="9894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9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61.13</c:v>
                </c:pt>
                <c:pt idx="1">
                  <c:v>62.71</c:v>
                </c:pt>
                <c:pt idx="2">
                  <c:v>62.78</c:v>
                </c:pt>
                <c:pt idx="3">
                  <c:v>61.77</c:v>
                </c:pt>
                <c:pt idx="4">
                  <c:v>61.93</c:v>
                </c:pt>
              </c:numCache>
            </c:numRef>
          </c:val>
          <c:extLst xmlns:c16r2="http://schemas.microsoft.com/office/drawing/2015/06/chart">
            <c:ext xmlns:c16="http://schemas.microsoft.com/office/drawing/2014/chart" uri="{C3380CC4-5D6E-409C-BE32-E72D297353CC}">
              <c16:uniqueId val="{00000000-FF78-413C-ACAC-20F1F3E93134}"/>
            </c:ext>
          </c:extLst>
        </c:ser>
        <c:dLbls>
          <c:showLegendKey val="0"/>
          <c:showVal val="0"/>
          <c:showCatName val="0"/>
          <c:showSerName val="0"/>
          <c:showPercent val="0"/>
          <c:showBubbleSize val="0"/>
        </c:dLbls>
        <c:gapWidth val="150"/>
        <c:axId val="100694656"/>
        <c:axId val="1007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51.89</c:v>
                </c:pt>
                <c:pt idx="1">
                  <c:v>54.09</c:v>
                </c:pt>
                <c:pt idx="2">
                  <c:v>52.73</c:v>
                </c:pt>
                <c:pt idx="3">
                  <c:v>53.25</c:v>
                </c:pt>
                <c:pt idx="4">
                  <c:v>53.4</c:v>
                </c:pt>
              </c:numCache>
            </c:numRef>
          </c:val>
          <c:smooth val="0"/>
          <c:extLst xmlns:c16r2="http://schemas.microsoft.com/office/drawing/2015/06/chart">
            <c:ext xmlns:c16="http://schemas.microsoft.com/office/drawing/2014/chart" uri="{C3380CC4-5D6E-409C-BE32-E72D297353CC}">
              <c16:uniqueId val="{00000001-FF78-413C-ACAC-20F1F3E93134}"/>
            </c:ext>
          </c:extLst>
        </c:ser>
        <c:dLbls>
          <c:showLegendKey val="0"/>
          <c:showVal val="0"/>
          <c:showCatName val="0"/>
          <c:showSerName val="0"/>
          <c:showPercent val="0"/>
          <c:showBubbleSize val="0"/>
        </c:dLbls>
        <c:marker val="1"/>
        <c:smooth val="0"/>
        <c:axId val="100694656"/>
        <c:axId val="100700928"/>
      </c:lineChart>
      <c:dateAx>
        <c:axId val="100694656"/>
        <c:scaling>
          <c:orientation val="minMax"/>
        </c:scaling>
        <c:delete val="1"/>
        <c:axPos val="b"/>
        <c:numFmt formatCode="&quot;H&quot;yy" sourceLinked="1"/>
        <c:majorTickMark val="none"/>
        <c:minorTickMark val="none"/>
        <c:tickLblPos val="none"/>
        <c:crossAx val="100700928"/>
        <c:crosses val="autoZero"/>
        <c:auto val="1"/>
        <c:lblOffset val="100"/>
        <c:baseTimeUnit val="years"/>
      </c:dateAx>
      <c:valAx>
        <c:axId val="1007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41.05</c:v>
                </c:pt>
                <c:pt idx="1">
                  <c:v>55.44</c:v>
                </c:pt>
                <c:pt idx="2">
                  <c:v>57.26</c:v>
                </c:pt>
                <c:pt idx="3">
                  <c:v>56.69</c:v>
                </c:pt>
                <c:pt idx="4">
                  <c:v>55.66</c:v>
                </c:pt>
              </c:numCache>
            </c:numRef>
          </c:val>
          <c:extLst xmlns:c16r2="http://schemas.microsoft.com/office/drawing/2015/06/chart">
            <c:ext xmlns:c16="http://schemas.microsoft.com/office/drawing/2014/chart" uri="{C3380CC4-5D6E-409C-BE32-E72D297353CC}">
              <c16:uniqueId val="{00000000-571A-42C8-902A-927DEF52B913}"/>
            </c:ext>
          </c:extLst>
        </c:ser>
        <c:dLbls>
          <c:showLegendKey val="0"/>
          <c:showVal val="0"/>
          <c:showCatName val="0"/>
          <c:showSerName val="0"/>
          <c:showPercent val="0"/>
          <c:showBubbleSize val="0"/>
        </c:dLbls>
        <c:gapWidth val="150"/>
        <c:axId val="102112256"/>
        <c:axId val="10211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14.74</c:v>
                </c:pt>
                <c:pt idx="1">
                  <c:v>18.68</c:v>
                </c:pt>
                <c:pt idx="2">
                  <c:v>19.91</c:v>
                </c:pt>
                <c:pt idx="3">
                  <c:v>23.02</c:v>
                </c:pt>
                <c:pt idx="4">
                  <c:v>21.86</c:v>
                </c:pt>
              </c:numCache>
            </c:numRef>
          </c:val>
          <c:smooth val="0"/>
          <c:extLst xmlns:c16r2="http://schemas.microsoft.com/office/drawing/2015/06/chart">
            <c:ext xmlns:c16="http://schemas.microsoft.com/office/drawing/2014/chart" uri="{C3380CC4-5D6E-409C-BE32-E72D297353CC}">
              <c16:uniqueId val="{00000001-571A-42C8-902A-927DEF52B913}"/>
            </c:ext>
          </c:extLst>
        </c:ser>
        <c:dLbls>
          <c:showLegendKey val="0"/>
          <c:showVal val="0"/>
          <c:showCatName val="0"/>
          <c:showSerName val="0"/>
          <c:showPercent val="0"/>
          <c:showBubbleSize val="0"/>
        </c:dLbls>
        <c:marker val="1"/>
        <c:smooth val="0"/>
        <c:axId val="102112256"/>
        <c:axId val="102118528"/>
      </c:lineChart>
      <c:dateAx>
        <c:axId val="102112256"/>
        <c:scaling>
          <c:orientation val="minMax"/>
        </c:scaling>
        <c:delete val="1"/>
        <c:axPos val="b"/>
        <c:numFmt formatCode="&quot;H&quot;yy" sourceLinked="1"/>
        <c:majorTickMark val="none"/>
        <c:minorTickMark val="none"/>
        <c:tickLblPos val="none"/>
        <c:crossAx val="102118528"/>
        <c:crosses val="autoZero"/>
        <c:auto val="1"/>
        <c:lblOffset val="100"/>
        <c:baseTimeUnit val="years"/>
      </c:dateAx>
      <c:valAx>
        <c:axId val="1021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1E-452C-BBA5-623F8D233501}"/>
            </c:ext>
          </c:extLst>
        </c:ser>
        <c:dLbls>
          <c:showLegendKey val="0"/>
          <c:showVal val="0"/>
          <c:showCatName val="0"/>
          <c:showSerName val="0"/>
          <c:showPercent val="0"/>
          <c:showBubbleSize val="0"/>
        </c:dLbls>
        <c:gapWidth val="150"/>
        <c:axId val="102158336"/>
        <c:axId val="10216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27.52</c:v>
                </c:pt>
                <c:pt idx="1">
                  <c:v>30.84</c:v>
                </c:pt>
                <c:pt idx="2">
                  <c:v>25.29</c:v>
                </c:pt>
                <c:pt idx="3">
                  <c:v>22.71</c:v>
                </c:pt>
                <c:pt idx="4">
                  <c:v>6.17</c:v>
                </c:pt>
              </c:numCache>
            </c:numRef>
          </c:val>
          <c:smooth val="0"/>
          <c:extLst xmlns:c16r2="http://schemas.microsoft.com/office/drawing/2015/06/chart">
            <c:ext xmlns:c16="http://schemas.microsoft.com/office/drawing/2014/chart" uri="{C3380CC4-5D6E-409C-BE32-E72D297353CC}">
              <c16:uniqueId val="{00000001-331E-452C-BBA5-623F8D233501}"/>
            </c:ext>
          </c:extLst>
        </c:ser>
        <c:dLbls>
          <c:showLegendKey val="0"/>
          <c:showVal val="0"/>
          <c:showCatName val="0"/>
          <c:showSerName val="0"/>
          <c:showPercent val="0"/>
          <c:showBubbleSize val="0"/>
        </c:dLbls>
        <c:marker val="1"/>
        <c:smooth val="0"/>
        <c:axId val="102158336"/>
        <c:axId val="102160256"/>
      </c:lineChart>
      <c:dateAx>
        <c:axId val="102158336"/>
        <c:scaling>
          <c:orientation val="minMax"/>
        </c:scaling>
        <c:delete val="1"/>
        <c:axPos val="b"/>
        <c:numFmt formatCode="&quot;H&quot;yy" sourceLinked="1"/>
        <c:majorTickMark val="none"/>
        <c:minorTickMark val="none"/>
        <c:tickLblPos val="none"/>
        <c:crossAx val="102160256"/>
        <c:crosses val="autoZero"/>
        <c:auto val="1"/>
        <c:lblOffset val="100"/>
        <c:baseTimeUnit val="years"/>
      </c:dateAx>
      <c:valAx>
        <c:axId val="10216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1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3143.66</c:v>
                </c:pt>
                <c:pt idx="1">
                  <c:v>2441.54</c:v>
                </c:pt>
                <c:pt idx="2">
                  <c:v>2574.39</c:v>
                </c:pt>
                <c:pt idx="3">
                  <c:v>361.84</c:v>
                </c:pt>
                <c:pt idx="4">
                  <c:v>3277.31</c:v>
                </c:pt>
              </c:numCache>
            </c:numRef>
          </c:val>
          <c:extLst xmlns:c16r2="http://schemas.microsoft.com/office/drawing/2015/06/chart">
            <c:ext xmlns:c16="http://schemas.microsoft.com/office/drawing/2014/chart" uri="{C3380CC4-5D6E-409C-BE32-E72D297353CC}">
              <c16:uniqueId val="{00000000-6DC6-49BC-A80B-049846C560BB}"/>
            </c:ext>
          </c:extLst>
        </c:ser>
        <c:dLbls>
          <c:showLegendKey val="0"/>
          <c:showVal val="0"/>
          <c:showCatName val="0"/>
          <c:showSerName val="0"/>
          <c:showPercent val="0"/>
          <c:showBubbleSize val="0"/>
        </c:dLbls>
        <c:gapWidth val="150"/>
        <c:axId val="100819712"/>
        <c:axId val="10082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445.85</c:v>
                </c:pt>
                <c:pt idx="1">
                  <c:v>450.54</c:v>
                </c:pt>
                <c:pt idx="2">
                  <c:v>348.88</c:v>
                </c:pt>
                <c:pt idx="3">
                  <c:v>381.07</c:v>
                </c:pt>
                <c:pt idx="4">
                  <c:v>367.4</c:v>
                </c:pt>
              </c:numCache>
            </c:numRef>
          </c:val>
          <c:smooth val="0"/>
          <c:extLst xmlns:c16r2="http://schemas.microsoft.com/office/drawing/2015/06/chart">
            <c:ext xmlns:c16="http://schemas.microsoft.com/office/drawing/2014/chart" uri="{C3380CC4-5D6E-409C-BE32-E72D297353CC}">
              <c16:uniqueId val="{00000001-6DC6-49BC-A80B-049846C560BB}"/>
            </c:ext>
          </c:extLst>
        </c:ser>
        <c:dLbls>
          <c:showLegendKey val="0"/>
          <c:showVal val="0"/>
          <c:showCatName val="0"/>
          <c:showSerName val="0"/>
          <c:showPercent val="0"/>
          <c:showBubbleSize val="0"/>
        </c:dLbls>
        <c:marker val="1"/>
        <c:smooth val="0"/>
        <c:axId val="100819712"/>
        <c:axId val="100821632"/>
      </c:lineChart>
      <c:dateAx>
        <c:axId val="100819712"/>
        <c:scaling>
          <c:orientation val="minMax"/>
        </c:scaling>
        <c:delete val="1"/>
        <c:axPos val="b"/>
        <c:numFmt formatCode="&quot;H&quot;yy" sourceLinked="1"/>
        <c:majorTickMark val="none"/>
        <c:minorTickMark val="none"/>
        <c:tickLblPos val="none"/>
        <c:crossAx val="100821632"/>
        <c:crosses val="autoZero"/>
        <c:auto val="1"/>
        <c:lblOffset val="100"/>
        <c:baseTimeUnit val="years"/>
      </c:dateAx>
      <c:valAx>
        <c:axId val="10082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8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28.89</c:v>
                </c:pt>
                <c:pt idx="1">
                  <c:v>23.67</c:v>
                </c:pt>
                <c:pt idx="2">
                  <c:v>18.559999999999999</c:v>
                </c:pt>
                <c:pt idx="3">
                  <c:v>12.25</c:v>
                </c:pt>
                <c:pt idx="4">
                  <c:v>114.12</c:v>
                </c:pt>
              </c:numCache>
            </c:numRef>
          </c:val>
          <c:extLst xmlns:c16r2="http://schemas.microsoft.com/office/drawing/2015/06/chart">
            <c:ext xmlns:c16="http://schemas.microsoft.com/office/drawing/2014/chart" uri="{C3380CC4-5D6E-409C-BE32-E72D297353CC}">
              <c16:uniqueId val="{00000000-C4D7-4584-8A27-FADA209B94DB}"/>
            </c:ext>
          </c:extLst>
        </c:ser>
        <c:dLbls>
          <c:showLegendKey val="0"/>
          <c:showVal val="0"/>
          <c:showCatName val="0"/>
          <c:showSerName val="0"/>
          <c:showPercent val="0"/>
          <c:showBubbleSize val="0"/>
        </c:dLbls>
        <c:gapWidth val="150"/>
        <c:axId val="100877056"/>
        <c:axId val="10087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516.34</c:v>
                </c:pt>
                <c:pt idx="1">
                  <c:v>496.56</c:v>
                </c:pt>
                <c:pt idx="2">
                  <c:v>540.38</c:v>
                </c:pt>
                <c:pt idx="3">
                  <c:v>556.47</c:v>
                </c:pt>
                <c:pt idx="4">
                  <c:v>564.99</c:v>
                </c:pt>
              </c:numCache>
            </c:numRef>
          </c:val>
          <c:smooth val="0"/>
          <c:extLst xmlns:c16r2="http://schemas.microsoft.com/office/drawing/2015/06/chart">
            <c:ext xmlns:c16="http://schemas.microsoft.com/office/drawing/2014/chart" uri="{C3380CC4-5D6E-409C-BE32-E72D297353CC}">
              <c16:uniqueId val="{00000001-C4D7-4584-8A27-FADA209B94DB}"/>
            </c:ext>
          </c:extLst>
        </c:ser>
        <c:dLbls>
          <c:showLegendKey val="0"/>
          <c:showVal val="0"/>
          <c:showCatName val="0"/>
          <c:showSerName val="0"/>
          <c:showPercent val="0"/>
          <c:showBubbleSize val="0"/>
        </c:dLbls>
        <c:marker val="1"/>
        <c:smooth val="0"/>
        <c:axId val="100877056"/>
        <c:axId val="100878976"/>
      </c:lineChart>
      <c:dateAx>
        <c:axId val="100877056"/>
        <c:scaling>
          <c:orientation val="minMax"/>
        </c:scaling>
        <c:delete val="1"/>
        <c:axPos val="b"/>
        <c:numFmt formatCode="&quot;H&quot;yy" sourceLinked="1"/>
        <c:majorTickMark val="none"/>
        <c:minorTickMark val="none"/>
        <c:tickLblPos val="none"/>
        <c:crossAx val="100878976"/>
        <c:crosses val="autoZero"/>
        <c:auto val="1"/>
        <c:lblOffset val="100"/>
        <c:baseTimeUnit val="years"/>
      </c:dateAx>
      <c:valAx>
        <c:axId val="10087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8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124.68</c:v>
                </c:pt>
                <c:pt idx="1">
                  <c:v>116.19</c:v>
                </c:pt>
                <c:pt idx="2">
                  <c:v>111.63</c:v>
                </c:pt>
                <c:pt idx="3">
                  <c:v>109.54</c:v>
                </c:pt>
                <c:pt idx="4">
                  <c:v>107.39</c:v>
                </c:pt>
              </c:numCache>
            </c:numRef>
          </c:val>
          <c:extLst xmlns:c16r2="http://schemas.microsoft.com/office/drawing/2015/06/chart">
            <c:ext xmlns:c16="http://schemas.microsoft.com/office/drawing/2014/chart" uri="{C3380CC4-5D6E-409C-BE32-E72D297353CC}">
              <c16:uniqueId val="{00000000-4F0D-406F-8548-A3C58167F219}"/>
            </c:ext>
          </c:extLst>
        </c:ser>
        <c:dLbls>
          <c:showLegendKey val="0"/>
          <c:showVal val="0"/>
          <c:showCatName val="0"/>
          <c:showSerName val="0"/>
          <c:showPercent val="0"/>
          <c:showBubbleSize val="0"/>
        </c:dLbls>
        <c:gapWidth val="150"/>
        <c:axId val="100910208"/>
        <c:axId val="10091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83.27</c:v>
                </c:pt>
                <c:pt idx="1">
                  <c:v>84.9</c:v>
                </c:pt>
                <c:pt idx="2">
                  <c:v>83.22</c:v>
                </c:pt>
                <c:pt idx="3">
                  <c:v>78.67</c:v>
                </c:pt>
                <c:pt idx="4">
                  <c:v>80.56</c:v>
                </c:pt>
              </c:numCache>
            </c:numRef>
          </c:val>
          <c:smooth val="0"/>
          <c:extLst xmlns:c16r2="http://schemas.microsoft.com/office/drawing/2015/06/chart">
            <c:ext xmlns:c16="http://schemas.microsoft.com/office/drawing/2014/chart" uri="{C3380CC4-5D6E-409C-BE32-E72D297353CC}">
              <c16:uniqueId val="{00000001-4F0D-406F-8548-A3C58167F219}"/>
            </c:ext>
          </c:extLst>
        </c:ser>
        <c:dLbls>
          <c:showLegendKey val="0"/>
          <c:showVal val="0"/>
          <c:showCatName val="0"/>
          <c:showSerName val="0"/>
          <c:showPercent val="0"/>
          <c:showBubbleSize val="0"/>
        </c:dLbls>
        <c:marker val="1"/>
        <c:smooth val="0"/>
        <c:axId val="100910208"/>
        <c:axId val="100912128"/>
      </c:lineChart>
      <c:dateAx>
        <c:axId val="100910208"/>
        <c:scaling>
          <c:orientation val="minMax"/>
        </c:scaling>
        <c:delete val="1"/>
        <c:axPos val="b"/>
        <c:numFmt formatCode="&quot;H&quot;yy" sourceLinked="1"/>
        <c:majorTickMark val="none"/>
        <c:minorTickMark val="none"/>
        <c:tickLblPos val="none"/>
        <c:crossAx val="100912128"/>
        <c:crosses val="autoZero"/>
        <c:auto val="1"/>
        <c:lblOffset val="100"/>
        <c:baseTimeUnit val="years"/>
      </c:dateAx>
      <c:valAx>
        <c:axId val="1009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123.08</c:v>
                </c:pt>
                <c:pt idx="1">
                  <c:v>132.33000000000001</c:v>
                </c:pt>
                <c:pt idx="2">
                  <c:v>138.05000000000001</c:v>
                </c:pt>
                <c:pt idx="3">
                  <c:v>140.55000000000001</c:v>
                </c:pt>
                <c:pt idx="4">
                  <c:v>144.47</c:v>
                </c:pt>
              </c:numCache>
            </c:numRef>
          </c:val>
          <c:extLst xmlns:c16r2="http://schemas.microsoft.com/office/drawing/2015/06/chart">
            <c:ext xmlns:c16="http://schemas.microsoft.com/office/drawing/2014/chart" uri="{C3380CC4-5D6E-409C-BE32-E72D297353CC}">
              <c16:uniqueId val="{00000000-7D71-4ACC-8202-0C6E8E2BBB5F}"/>
            </c:ext>
          </c:extLst>
        </c:ser>
        <c:dLbls>
          <c:showLegendKey val="0"/>
          <c:showVal val="0"/>
          <c:showCatName val="0"/>
          <c:showSerName val="0"/>
          <c:showPercent val="0"/>
          <c:showBubbleSize val="0"/>
        </c:dLbls>
        <c:gapWidth val="150"/>
        <c:axId val="101012992"/>
        <c:axId val="10101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228.81</c:v>
                </c:pt>
                <c:pt idx="1">
                  <c:v>231.9</c:v>
                </c:pt>
                <c:pt idx="2">
                  <c:v>234.17</c:v>
                </c:pt>
                <c:pt idx="3">
                  <c:v>257.95</c:v>
                </c:pt>
                <c:pt idx="4">
                  <c:v>260.87</c:v>
                </c:pt>
              </c:numCache>
            </c:numRef>
          </c:val>
          <c:smooth val="0"/>
          <c:extLst xmlns:c16r2="http://schemas.microsoft.com/office/drawing/2015/06/chart">
            <c:ext xmlns:c16="http://schemas.microsoft.com/office/drawing/2014/chart" uri="{C3380CC4-5D6E-409C-BE32-E72D297353CC}">
              <c16:uniqueId val="{00000001-7D71-4ACC-8202-0C6E8E2BBB5F}"/>
            </c:ext>
          </c:extLst>
        </c:ser>
        <c:dLbls>
          <c:showLegendKey val="0"/>
          <c:showVal val="0"/>
          <c:showCatName val="0"/>
          <c:showSerName val="0"/>
          <c:showPercent val="0"/>
          <c:showBubbleSize val="0"/>
        </c:dLbls>
        <c:marker val="1"/>
        <c:smooth val="0"/>
        <c:axId val="101012992"/>
        <c:axId val="101014912"/>
      </c:lineChart>
      <c:dateAx>
        <c:axId val="101012992"/>
        <c:scaling>
          <c:orientation val="minMax"/>
        </c:scaling>
        <c:delete val="1"/>
        <c:axPos val="b"/>
        <c:numFmt formatCode="&quot;H&quot;yy" sourceLinked="1"/>
        <c:majorTickMark val="none"/>
        <c:minorTickMark val="none"/>
        <c:tickLblPos val="none"/>
        <c:crossAx val="101014912"/>
        <c:crosses val="autoZero"/>
        <c:auto val="1"/>
        <c:lblOffset val="100"/>
        <c:baseTimeUnit val="years"/>
      </c:dateAx>
      <c:valAx>
        <c:axId val="1010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すさみ町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3713</v>
      </c>
      <c r="AM8" s="45"/>
      <c r="AN8" s="45"/>
      <c r="AO8" s="45"/>
      <c r="AP8" s="45"/>
      <c r="AQ8" s="45"/>
      <c r="AR8" s="45"/>
      <c r="AS8" s="45"/>
      <c r="AT8" s="46">
        <f>データ!$S$6</f>
        <v>174.45</v>
      </c>
      <c r="AU8" s="47"/>
      <c r="AV8" s="47"/>
      <c r="AW8" s="47"/>
      <c r="AX8" s="47"/>
      <c r="AY8" s="47"/>
      <c r="AZ8" s="47"/>
      <c r="BA8" s="47"/>
      <c r="BB8" s="48">
        <f>データ!$T$6</f>
        <v>21.28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88.98</v>
      </c>
      <c r="J10" s="47"/>
      <c r="K10" s="47"/>
      <c r="L10" s="47"/>
      <c r="M10" s="47"/>
      <c r="N10" s="47"/>
      <c r="O10" s="81"/>
      <c r="P10" s="48">
        <f>データ!$P$6</f>
        <v>64.47</v>
      </c>
      <c r="Q10" s="48"/>
      <c r="R10" s="48"/>
      <c r="S10" s="48"/>
      <c r="T10" s="48"/>
      <c r="U10" s="48"/>
      <c r="V10" s="48"/>
      <c r="W10" s="45">
        <f>データ!$Q$6</f>
        <v>2915</v>
      </c>
      <c r="X10" s="45"/>
      <c r="Y10" s="45"/>
      <c r="Z10" s="45"/>
      <c r="AA10" s="45"/>
      <c r="AB10" s="45"/>
      <c r="AC10" s="45"/>
      <c r="AD10" s="2"/>
      <c r="AE10" s="2"/>
      <c r="AF10" s="2"/>
      <c r="AG10" s="2"/>
      <c r="AH10" s="2"/>
      <c r="AI10" s="2"/>
      <c r="AJ10" s="2"/>
      <c r="AK10" s="2"/>
      <c r="AL10" s="45">
        <f>データ!$U$6</f>
        <v>2384</v>
      </c>
      <c r="AM10" s="45"/>
      <c r="AN10" s="45"/>
      <c r="AO10" s="45"/>
      <c r="AP10" s="45"/>
      <c r="AQ10" s="45"/>
      <c r="AR10" s="45"/>
      <c r="AS10" s="45"/>
      <c r="AT10" s="46">
        <f>データ!$V$6</f>
        <v>25.25</v>
      </c>
      <c r="AU10" s="47"/>
      <c r="AV10" s="47"/>
      <c r="AW10" s="47"/>
      <c r="AX10" s="47"/>
      <c r="AY10" s="47"/>
      <c r="AZ10" s="47"/>
      <c r="BA10" s="47"/>
      <c r="BB10" s="48">
        <f>データ!$W$6</f>
        <v>94.42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RDOuTg/khOczrO67RFzswQIew+e23mdwEpiOkka2uAos/Y6VIG9njIq3xgvf7Xv0Q1mgBaPnbIFdR5WMqtlWw==" saltValue="DKqAumbEcNY4z5CfHUFlc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304069</v>
      </c>
      <c r="D6" s="20">
        <f t="shared" si="3"/>
        <v>46</v>
      </c>
      <c r="E6" s="20">
        <f t="shared" si="3"/>
        <v>1</v>
      </c>
      <c r="F6" s="20">
        <f t="shared" si="3"/>
        <v>0</v>
      </c>
      <c r="G6" s="20">
        <f t="shared" si="3"/>
        <v>1</v>
      </c>
      <c r="H6" s="20" t="str">
        <f t="shared" si="3"/>
        <v>和歌山県　すさみ町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88.98</v>
      </c>
      <c r="P6" s="21">
        <f t="shared" si="3"/>
        <v>64.47</v>
      </c>
      <c r="Q6" s="21">
        <f t="shared" si="3"/>
        <v>2915</v>
      </c>
      <c r="R6" s="21">
        <f t="shared" si="3"/>
        <v>3713</v>
      </c>
      <c r="S6" s="21">
        <f t="shared" si="3"/>
        <v>174.45</v>
      </c>
      <c r="T6" s="21">
        <f t="shared" si="3"/>
        <v>21.28</v>
      </c>
      <c r="U6" s="21">
        <f t="shared" si="3"/>
        <v>2384</v>
      </c>
      <c r="V6" s="21">
        <f t="shared" si="3"/>
        <v>25.25</v>
      </c>
      <c r="W6" s="21">
        <f t="shared" si="3"/>
        <v>94.42</v>
      </c>
      <c r="X6" s="22">
        <f>IF(X7="",NA(),X7)</f>
        <v>120.53</v>
      </c>
      <c r="Y6" s="22">
        <f t="shared" ref="Y6:AG6" si="4">IF(Y7="",NA(),Y7)</f>
        <v>113.48</v>
      </c>
      <c r="Z6" s="22">
        <f t="shared" si="4"/>
        <v>109.97</v>
      </c>
      <c r="AA6" s="22">
        <f t="shared" si="4"/>
        <v>108.08</v>
      </c>
      <c r="AB6" s="22">
        <f t="shared" si="4"/>
        <v>106.92</v>
      </c>
      <c r="AC6" s="22">
        <f t="shared" si="4"/>
        <v>104.85</v>
      </c>
      <c r="AD6" s="22">
        <f t="shared" si="4"/>
        <v>107.64</v>
      </c>
      <c r="AE6" s="22">
        <f t="shared" si="4"/>
        <v>108.22</v>
      </c>
      <c r="AF6" s="22">
        <f t="shared" si="4"/>
        <v>114.22</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27.52</v>
      </c>
      <c r="AO6" s="22">
        <f t="shared" si="5"/>
        <v>30.84</v>
      </c>
      <c r="AP6" s="22">
        <f t="shared" si="5"/>
        <v>25.29</v>
      </c>
      <c r="AQ6" s="22">
        <f t="shared" si="5"/>
        <v>22.71</v>
      </c>
      <c r="AR6" s="22">
        <f t="shared" si="5"/>
        <v>6.17</v>
      </c>
      <c r="AS6" s="21" t="str">
        <f>IF(AS7="","",IF(AS7="-","【-】","【"&amp;SUBSTITUTE(TEXT(AS7,"#,##0.00"),"-","△")&amp;"】"))</f>
        <v>【1.30】</v>
      </c>
      <c r="AT6" s="22">
        <f>IF(AT7="",NA(),AT7)</f>
        <v>3143.66</v>
      </c>
      <c r="AU6" s="22">
        <f t="shared" ref="AU6:BC6" si="6">IF(AU7="",NA(),AU7)</f>
        <v>2441.54</v>
      </c>
      <c r="AV6" s="22">
        <f t="shared" si="6"/>
        <v>2574.39</v>
      </c>
      <c r="AW6" s="22">
        <f t="shared" si="6"/>
        <v>361.84</v>
      </c>
      <c r="AX6" s="22">
        <f t="shared" si="6"/>
        <v>3277.31</v>
      </c>
      <c r="AY6" s="22">
        <f t="shared" si="6"/>
        <v>445.85</v>
      </c>
      <c r="AZ6" s="22">
        <f t="shared" si="6"/>
        <v>450.54</v>
      </c>
      <c r="BA6" s="22">
        <f t="shared" si="6"/>
        <v>348.88</v>
      </c>
      <c r="BB6" s="22">
        <f t="shared" si="6"/>
        <v>381.07</v>
      </c>
      <c r="BC6" s="22">
        <f t="shared" si="6"/>
        <v>367.4</v>
      </c>
      <c r="BD6" s="21" t="str">
        <f>IF(BD7="","",IF(BD7="-","【-】","【"&amp;SUBSTITUTE(TEXT(BD7,"#,##0.00"),"-","△")&amp;"】"))</f>
        <v>【261.51】</v>
      </c>
      <c r="BE6" s="22">
        <f>IF(BE7="",NA(),BE7)</f>
        <v>28.89</v>
      </c>
      <c r="BF6" s="22">
        <f t="shared" ref="BF6:BN6" si="7">IF(BF7="",NA(),BF7)</f>
        <v>23.67</v>
      </c>
      <c r="BG6" s="22">
        <f t="shared" si="7"/>
        <v>18.559999999999999</v>
      </c>
      <c r="BH6" s="22">
        <f t="shared" si="7"/>
        <v>12.25</v>
      </c>
      <c r="BI6" s="22">
        <f t="shared" si="7"/>
        <v>114.12</v>
      </c>
      <c r="BJ6" s="22">
        <f t="shared" si="7"/>
        <v>516.34</v>
      </c>
      <c r="BK6" s="22">
        <f t="shared" si="7"/>
        <v>496.56</v>
      </c>
      <c r="BL6" s="22">
        <f t="shared" si="7"/>
        <v>540.38</v>
      </c>
      <c r="BM6" s="22">
        <f t="shared" si="7"/>
        <v>556.47</v>
      </c>
      <c r="BN6" s="22">
        <f t="shared" si="7"/>
        <v>564.99</v>
      </c>
      <c r="BO6" s="21" t="str">
        <f>IF(BO7="","",IF(BO7="-","【-】","【"&amp;SUBSTITUTE(TEXT(BO7,"#,##0.00"),"-","△")&amp;"】"))</f>
        <v>【265.16】</v>
      </c>
      <c r="BP6" s="22">
        <f>IF(BP7="",NA(),BP7)</f>
        <v>124.68</v>
      </c>
      <c r="BQ6" s="22">
        <f t="shared" ref="BQ6:BY6" si="8">IF(BQ7="",NA(),BQ7)</f>
        <v>116.19</v>
      </c>
      <c r="BR6" s="22">
        <f t="shared" si="8"/>
        <v>111.63</v>
      </c>
      <c r="BS6" s="22">
        <f t="shared" si="8"/>
        <v>109.54</v>
      </c>
      <c r="BT6" s="22">
        <f t="shared" si="8"/>
        <v>107.39</v>
      </c>
      <c r="BU6" s="22">
        <f t="shared" si="8"/>
        <v>83.27</v>
      </c>
      <c r="BV6" s="22">
        <f t="shared" si="8"/>
        <v>84.9</v>
      </c>
      <c r="BW6" s="22">
        <f t="shared" si="8"/>
        <v>83.22</v>
      </c>
      <c r="BX6" s="22">
        <f t="shared" si="8"/>
        <v>78.67</v>
      </c>
      <c r="BY6" s="22">
        <f t="shared" si="8"/>
        <v>80.56</v>
      </c>
      <c r="BZ6" s="21" t="str">
        <f>IF(BZ7="","",IF(BZ7="-","【-】","【"&amp;SUBSTITUTE(TEXT(BZ7,"#,##0.00"),"-","△")&amp;"】"))</f>
        <v>【102.35】</v>
      </c>
      <c r="CA6" s="22">
        <f>IF(CA7="",NA(),CA7)</f>
        <v>123.08</v>
      </c>
      <c r="CB6" s="22">
        <f t="shared" ref="CB6:CJ6" si="9">IF(CB7="",NA(),CB7)</f>
        <v>132.33000000000001</v>
      </c>
      <c r="CC6" s="22">
        <f t="shared" si="9"/>
        <v>138.05000000000001</v>
      </c>
      <c r="CD6" s="22">
        <f t="shared" si="9"/>
        <v>140.55000000000001</v>
      </c>
      <c r="CE6" s="22">
        <f t="shared" si="9"/>
        <v>144.47</v>
      </c>
      <c r="CF6" s="22">
        <f t="shared" si="9"/>
        <v>228.81</v>
      </c>
      <c r="CG6" s="22">
        <f t="shared" si="9"/>
        <v>231.9</v>
      </c>
      <c r="CH6" s="22">
        <f t="shared" si="9"/>
        <v>234.17</v>
      </c>
      <c r="CI6" s="22">
        <f t="shared" si="9"/>
        <v>257.95</v>
      </c>
      <c r="CJ6" s="22">
        <f t="shared" si="9"/>
        <v>260.87</v>
      </c>
      <c r="CK6" s="21" t="str">
        <f>IF(CK7="","",IF(CK7="-","【-】","【"&amp;SUBSTITUTE(TEXT(CK7,"#,##0.00"),"-","△")&amp;"】"))</f>
        <v>【167.74】</v>
      </c>
      <c r="CL6" s="22">
        <f>IF(CL7="",NA(),CL7)</f>
        <v>36.15</v>
      </c>
      <c r="CM6" s="22">
        <f t="shared" ref="CM6:CU6" si="10">IF(CM7="",NA(),CM7)</f>
        <v>36.340000000000003</v>
      </c>
      <c r="CN6" s="22">
        <f t="shared" si="10"/>
        <v>34.049999999999997</v>
      </c>
      <c r="CO6" s="22">
        <f t="shared" si="10"/>
        <v>33.85</v>
      </c>
      <c r="CP6" s="22">
        <f t="shared" si="10"/>
        <v>36.28</v>
      </c>
      <c r="CQ6" s="22">
        <f t="shared" si="10"/>
        <v>38.979999999999997</v>
      </c>
      <c r="CR6" s="22">
        <f t="shared" si="10"/>
        <v>39.61</v>
      </c>
      <c r="CS6" s="22">
        <f t="shared" si="10"/>
        <v>41.06</v>
      </c>
      <c r="CT6" s="22">
        <f t="shared" si="10"/>
        <v>39.94</v>
      </c>
      <c r="CU6" s="22">
        <f t="shared" si="10"/>
        <v>40.19</v>
      </c>
      <c r="CV6" s="21" t="str">
        <f>IF(CV7="","",IF(CV7="-","【-】","【"&amp;SUBSTITUTE(TEXT(CV7,"#,##0.00"),"-","△")&amp;"】"))</f>
        <v>【60.29】</v>
      </c>
      <c r="CW6" s="22">
        <f>IF(CW7="",NA(),CW7)</f>
        <v>75.459999999999994</v>
      </c>
      <c r="CX6" s="22">
        <f t="shared" ref="CX6:DF6" si="11">IF(CX7="",NA(),CX7)</f>
        <v>73.73</v>
      </c>
      <c r="CY6" s="22">
        <f t="shared" si="11"/>
        <v>74.680000000000007</v>
      </c>
      <c r="CZ6" s="22">
        <f t="shared" si="11"/>
        <v>73.849999999999994</v>
      </c>
      <c r="DA6" s="22">
        <f t="shared" si="11"/>
        <v>67.959999999999994</v>
      </c>
      <c r="DB6" s="22">
        <f t="shared" si="11"/>
        <v>75.010000000000005</v>
      </c>
      <c r="DC6" s="22">
        <f t="shared" si="11"/>
        <v>72.959999999999994</v>
      </c>
      <c r="DD6" s="22">
        <f t="shared" si="11"/>
        <v>72.42</v>
      </c>
      <c r="DE6" s="22">
        <f t="shared" si="11"/>
        <v>69.41</v>
      </c>
      <c r="DF6" s="22">
        <f t="shared" si="11"/>
        <v>71.52</v>
      </c>
      <c r="DG6" s="21" t="str">
        <f>IF(DG7="","",IF(DG7="-","【-】","【"&amp;SUBSTITUTE(TEXT(DG7,"#,##0.00"),"-","△")&amp;"】"))</f>
        <v>【90.12】</v>
      </c>
      <c r="DH6" s="22">
        <f>IF(DH7="",NA(),DH7)</f>
        <v>61.13</v>
      </c>
      <c r="DI6" s="22">
        <f t="shared" ref="DI6:DQ6" si="12">IF(DI7="",NA(),DI7)</f>
        <v>62.71</v>
      </c>
      <c r="DJ6" s="22">
        <f t="shared" si="12"/>
        <v>62.78</v>
      </c>
      <c r="DK6" s="22">
        <f t="shared" si="12"/>
        <v>61.77</v>
      </c>
      <c r="DL6" s="22">
        <f t="shared" si="12"/>
        <v>61.93</v>
      </c>
      <c r="DM6" s="22">
        <f t="shared" si="12"/>
        <v>51.89</v>
      </c>
      <c r="DN6" s="22">
        <f t="shared" si="12"/>
        <v>54.09</v>
      </c>
      <c r="DO6" s="22">
        <f t="shared" si="12"/>
        <v>52.73</v>
      </c>
      <c r="DP6" s="22">
        <f t="shared" si="12"/>
        <v>53.25</v>
      </c>
      <c r="DQ6" s="22">
        <f t="shared" si="12"/>
        <v>53.4</v>
      </c>
      <c r="DR6" s="21" t="str">
        <f>IF(DR7="","",IF(DR7="-","【-】","【"&amp;SUBSTITUTE(TEXT(DR7,"#,##0.00"),"-","△")&amp;"】"))</f>
        <v>【50.88】</v>
      </c>
      <c r="DS6" s="22">
        <f>IF(DS7="",NA(),DS7)</f>
        <v>41.05</v>
      </c>
      <c r="DT6" s="22">
        <f t="shared" ref="DT6:EB6" si="13">IF(DT7="",NA(),DT7)</f>
        <v>55.44</v>
      </c>
      <c r="DU6" s="22">
        <f t="shared" si="13"/>
        <v>57.26</v>
      </c>
      <c r="DV6" s="22">
        <f t="shared" si="13"/>
        <v>56.69</v>
      </c>
      <c r="DW6" s="22">
        <f t="shared" si="13"/>
        <v>55.66</v>
      </c>
      <c r="DX6" s="22">
        <f t="shared" si="13"/>
        <v>14.74</v>
      </c>
      <c r="DY6" s="22">
        <f t="shared" si="13"/>
        <v>18.68</v>
      </c>
      <c r="DZ6" s="22">
        <f t="shared" si="13"/>
        <v>19.91</v>
      </c>
      <c r="EA6" s="22">
        <f t="shared" si="13"/>
        <v>23.02</v>
      </c>
      <c r="EB6" s="22">
        <f t="shared" si="13"/>
        <v>21.86</v>
      </c>
      <c r="EC6" s="21" t="str">
        <f>IF(EC7="","",IF(EC7="-","【-】","【"&amp;SUBSTITUTE(TEXT(EC7,"#,##0.00"),"-","△")&amp;"】"))</f>
        <v>【22.30】</v>
      </c>
      <c r="ED6" s="21">
        <f>IF(ED7="",NA(),ED7)</f>
        <v>0</v>
      </c>
      <c r="EE6" s="22">
        <f t="shared" ref="EE6:EM6" si="14">IF(EE7="",NA(),EE7)</f>
        <v>0.28999999999999998</v>
      </c>
      <c r="EF6" s="22">
        <f t="shared" si="14"/>
        <v>0.5</v>
      </c>
      <c r="EG6" s="21">
        <f t="shared" si="14"/>
        <v>0</v>
      </c>
      <c r="EH6" s="22">
        <f t="shared" si="14"/>
        <v>1.04</v>
      </c>
      <c r="EI6" s="22">
        <f t="shared" si="14"/>
        <v>0.4</v>
      </c>
      <c r="EJ6" s="22">
        <f t="shared" si="14"/>
        <v>0.32</v>
      </c>
      <c r="EK6" s="22">
        <f t="shared" si="14"/>
        <v>0.81</v>
      </c>
      <c r="EL6" s="22">
        <f t="shared" si="14"/>
        <v>0.38</v>
      </c>
      <c r="EM6" s="22">
        <f t="shared" si="14"/>
        <v>0.51</v>
      </c>
      <c r="EN6" s="21" t="str">
        <f>IF(EN7="","",IF(EN7="-","【-】","【"&amp;SUBSTITUTE(TEXT(EN7,"#,##0.00"),"-","△")&amp;"】"))</f>
        <v>【0.66】</v>
      </c>
    </row>
    <row r="7" spans="1:144" s="23" customFormat="1" x14ac:dyDescent="0.15">
      <c r="A7" s="15"/>
      <c r="B7" s="24">
        <v>2021</v>
      </c>
      <c r="C7" s="24">
        <v>304069</v>
      </c>
      <c r="D7" s="24">
        <v>46</v>
      </c>
      <c r="E7" s="24">
        <v>1</v>
      </c>
      <c r="F7" s="24">
        <v>0</v>
      </c>
      <c r="G7" s="24">
        <v>1</v>
      </c>
      <c r="H7" s="24" t="s">
        <v>93</v>
      </c>
      <c r="I7" s="24" t="s">
        <v>94</v>
      </c>
      <c r="J7" s="24" t="s">
        <v>95</v>
      </c>
      <c r="K7" s="24" t="s">
        <v>96</v>
      </c>
      <c r="L7" s="24" t="s">
        <v>97</v>
      </c>
      <c r="M7" s="24" t="s">
        <v>98</v>
      </c>
      <c r="N7" s="25" t="s">
        <v>99</v>
      </c>
      <c r="O7" s="25">
        <v>88.98</v>
      </c>
      <c r="P7" s="25">
        <v>64.47</v>
      </c>
      <c r="Q7" s="25">
        <v>2915</v>
      </c>
      <c r="R7" s="25">
        <v>3713</v>
      </c>
      <c r="S7" s="25">
        <v>174.45</v>
      </c>
      <c r="T7" s="25">
        <v>21.28</v>
      </c>
      <c r="U7" s="25">
        <v>2384</v>
      </c>
      <c r="V7" s="25">
        <v>25.25</v>
      </c>
      <c r="W7" s="25">
        <v>94.42</v>
      </c>
      <c r="X7" s="25">
        <v>120.53</v>
      </c>
      <c r="Y7" s="25">
        <v>113.48</v>
      </c>
      <c r="Z7" s="25">
        <v>109.97</v>
      </c>
      <c r="AA7" s="25">
        <v>108.08</v>
      </c>
      <c r="AB7" s="25">
        <v>106.92</v>
      </c>
      <c r="AC7" s="25">
        <v>104.85</v>
      </c>
      <c r="AD7" s="25">
        <v>107.64</v>
      </c>
      <c r="AE7" s="25">
        <v>108.22</v>
      </c>
      <c r="AF7" s="25">
        <v>114.22</v>
      </c>
      <c r="AG7" s="25">
        <v>108.19</v>
      </c>
      <c r="AH7" s="25">
        <v>111.39</v>
      </c>
      <c r="AI7" s="25">
        <v>0</v>
      </c>
      <c r="AJ7" s="25">
        <v>0</v>
      </c>
      <c r="AK7" s="25">
        <v>0</v>
      </c>
      <c r="AL7" s="25">
        <v>0</v>
      </c>
      <c r="AM7" s="25">
        <v>0</v>
      </c>
      <c r="AN7" s="25">
        <v>27.52</v>
      </c>
      <c r="AO7" s="25">
        <v>30.84</v>
      </c>
      <c r="AP7" s="25">
        <v>25.29</v>
      </c>
      <c r="AQ7" s="25">
        <v>22.71</v>
      </c>
      <c r="AR7" s="25">
        <v>6.17</v>
      </c>
      <c r="AS7" s="25">
        <v>1.3</v>
      </c>
      <c r="AT7" s="25">
        <v>3143.66</v>
      </c>
      <c r="AU7" s="25">
        <v>2441.54</v>
      </c>
      <c r="AV7" s="25">
        <v>2574.39</v>
      </c>
      <c r="AW7" s="25">
        <v>361.84</v>
      </c>
      <c r="AX7" s="25">
        <v>3277.31</v>
      </c>
      <c r="AY7" s="25">
        <v>445.85</v>
      </c>
      <c r="AZ7" s="25">
        <v>450.54</v>
      </c>
      <c r="BA7" s="25">
        <v>348.88</v>
      </c>
      <c r="BB7" s="25">
        <v>381.07</v>
      </c>
      <c r="BC7" s="25">
        <v>367.4</v>
      </c>
      <c r="BD7" s="25">
        <v>261.51</v>
      </c>
      <c r="BE7" s="25">
        <v>28.89</v>
      </c>
      <c r="BF7" s="25">
        <v>23.67</v>
      </c>
      <c r="BG7" s="25">
        <v>18.559999999999999</v>
      </c>
      <c r="BH7" s="25">
        <v>12.25</v>
      </c>
      <c r="BI7" s="25">
        <v>114.12</v>
      </c>
      <c r="BJ7" s="25">
        <v>516.34</v>
      </c>
      <c r="BK7" s="25">
        <v>496.56</v>
      </c>
      <c r="BL7" s="25">
        <v>540.38</v>
      </c>
      <c r="BM7" s="25">
        <v>556.47</v>
      </c>
      <c r="BN7" s="25">
        <v>564.99</v>
      </c>
      <c r="BO7" s="25">
        <v>265.16000000000003</v>
      </c>
      <c r="BP7" s="25">
        <v>124.68</v>
      </c>
      <c r="BQ7" s="25">
        <v>116.19</v>
      </c>
      <c r="BR7" s="25">
        <v>111.63</v>
      </c>
      <c r="BS7" s="25">
        <v>109.54</v>
      </c>
      <c r="BT7" s="25">
        <v>107.39</v>
      </c>
      <c r="BU7" s="25">
        <v>83.27</v>
      </c>
      <c r="BV7" s="25">
        <v>84.9</v>
      </c>
      <c r="BW7" s="25">
        <v>83.22</v>
      </c>
      <c r="BX7" s="25">
        <v>78.67</v>
      </c>
      <c r="BY7" s="25">
        <v>80.56</v>
      </c>
      <c r="BZ7" s="25">
        <v>102.35</v>
      </c>
      <c r="CA7" s="25">
        <v>123.08</v>
      </c>
      <c r="CB7" s="25">
        <v>132.33000000000001</v>
      </c>
      <c r="CC7" s="25">
        <v>138.05000000000001</v>
      </c>
      <c r="CD7" s="25">
        <v>140.55000000000001</v>
      </c>
      <c r="CE7" s="25">
        <v>144.47</v>
      </c>
      <c r="CF7" s="25">
        <v>228.81</v>
      </c>
      <c r="CG7" s="25">
        <v>231.9</v>
      </c>
      <c r="CH7" s="25">
        <v>234.17</v>
      </c>
      <c r="CI7" s="25">
        <v>257.95</v>
      </c>
      <c r="CJ7" s="25">
        <v>260.87</v>
      </c>
      <c r="CK7" s="25">
        <v>167.74</v>
      </c>
      <c r="CL7" s="25">
        <v>36.15</v>
      </c>
      <c r="CM7" s="25">
        <v>36.340000000000003</v>
      </c>
      <c r="CN7" s="25">
        <v>34.049999999999997</v>
      </c>
      <c r="CO7" s="25">
        <v>33.85</v>
      </c>
      <c r="CP7" s="25">
        <v>36.28</v>
      </c>
      <c r="CQ7" s="25">
        <v>38.979999999999997</v>
      </c>
      <c r="CR7" s="25">
        <v>39.61</v>
      </c>
      <c r="CS7" s="25">
        <v>41.06</v>
      </c>
      <c r="CT7" s="25">
        <v>39.94</v>
      </c>
      <c r="CU7" s="25">
        <v>40.19</v>
      </c>
      <c r="CV7" s="25">
        <v>60.29</v>
      </c>
      <c r="CW7" s="25">
        <v>75.459999999999994</v>
      </c>
      <c r="CX7" s="25">
        <v>73.73</v>
      </c>
      <c r="CY7" s="25">
        <v>74.680000000000007</v>
      </c>
      <c r="CZ7" s="25">
        <v>73.849999999999994</v>
      </c>
      <c r="DA7" s="25">
        <v>67.959999999999994</v>
      </c>
      <c r="DB7" s="25">
        <v>75.010000000000005</v>
      </c>
      <c r="DC7" s="25">
        <v>72.959999999999994</v>
      </c>
      <c r="DD7" s="25">
        <v>72.42</v>
      </c>
      <c r="DE7" s="25">
        <v>69.41</v>
      </c>
      <c r="DF7" s="25">
        <v>71.52</v>
      </c>
      <c r="DG7" s="25">
        <v>90.12</v>
      </c>
      <c r="DH7" s="25">
        <v>61.13</v>
      </c>
      <c r="DI7" s="25">
        <v>62.71</v>
      </c>
      <c r="DJ7" s="25">
        <v>62.78</v>
      </c>
      <c r="DK7" s="25">
        <v>61.77</v>
      </c>
      <c r="DL7" s="25">
        <v>61.93</v>
      </c>
      <c r="DM7" s="25">
        <v>51.89</v>
      </c>
      <c r="DN7" s="25">
        <v>54.09</v>
      </c>
      <c r="DO7" s="25">
        <v>52.73</v>
      </c>
      <c r="DP7" s="25">
        <v>53.25</v>
      </c>
      <c r="DQ7" s="25">
        <v>53.4</v>
      </c>
      <c r="DR7" s="25">
        <v>50.88</v>
      </c>
      <c r="DS7" s="25">
        <v>41.05</v>
      </c>
      <c r="DT7" s="25">
        <v>55.44</v>
      </c>
      <c r="DU7" s="25">
        <v>57.26</v>
      </c>
      <c r="DV7" s="25">
        <v>56.69</v>
      </c>
      <c r="DW7" s="25">
        <v>55.66</v>
      </c>
      <c r="DX7" s="25">
        <v>14.74</v>
      </c>
      <c r="DY7" s="25">
        <v>18.68</v>
      </c>
      <c r="DZ7" s="25">
        <v>19.91</v>
      </c>
      <c r="EA7" s="25">
        <v>23.02</v>
      </c>
      <c r="EB7" s="25">
        <v>21.86</v>
      </c>
      <c r="EC7" s="25">
        <v>22.3</v>
      </c>
      <c r="ED7" s="25">
        <v>0</v>
      </c>
      <c r="EE7" s="25">
        <v>0.28999999999999998</v>
      </c>
      <c r="EF7" s="25">
        <v>0.5</v>
      </c>
      <c r="EG7" s="25">
        <v>0</v>
      </c>
      <c r="EH7" s="25">
        <v>1.04</v>
      </c>
      <c r="EI7" s="25">
        <v>0.4</v>
      </c>
      <c r="EJ7" s="25">
        <v>0.32</v>
      </c>
      <c r="EK7" s="25">
        <v>0.81</v>
      </c>
      <c r="EL7" s="25">
        <v>0.38</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2023-01-27T00:43:31Z</cp:lastPrinted>
  <dcterms:created xsi:type="dcterms:W3CDTF">2022-12-01T01:02:53Z</dcterms:created>
  <dcterms:modified xsi:type="dcterms:W3CDTF">2023-01-27T00:52:49Z</dcterms:modified>
</cp:coreProperties>
</file>