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WUShPrKYXrjbDG+4jltwjp3akvyppQik7cdFkUebepWmyjfTxF7b7nDudsaiDI10KemdBC51ANPuhP0fm/ooQ==" workbookSaltValue="voioZ38py3VRjSbP6sq2p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<sst xmlns="http://schemas.openxmlformats.org/spreadsheetml/2006/main" count="236" uniqueCount="118">
  <si>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</si>
  <si>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</si>
  <si>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</si>
  <si>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</si>
  <si>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</si>
  <si>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</si>
  <si>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</si>
  <si>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</si>
  <si>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</si>
  <si>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</si>
  <si>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</si>
  <si>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</si>
  <si>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</si>
  <si>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</si>
  <si>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</si>
  <si>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</si>
  <si>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</si>
  <si>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</si>
  <si>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</si>
  <si>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</si>
  <si>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</si>
  <si>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</si>
  <si>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</si>
  <si>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</si>
  <si>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</si>
  <si>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</si>
  <si>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</si>
  <si>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</si>
  <si>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</si>
  <si>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</si>
  <si>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</si>
  <si>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</si>
  <si>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</si>
  <si>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</si>
  <si>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</si>
  <si>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</si>
  <si>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</si>
  <si>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</si>
  <si>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</si>
  <si>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</si>
  <si>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</si>
  <si>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</si>
  <si>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</si>
  <si>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</si>
  <si>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</si>
  <si>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</si>
  <si>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</si>
  <si>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</si>
  <si>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</si>
  <si>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</si>
  <si>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</si>
  <si>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</si>
  <si>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</si>
  <si>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</si>
  <si>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</si>
  <si>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</si>
  <si>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</si>
  <si>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</si>
  <si>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</si>
  <si>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</si>
  <si>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</si>
  <si>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</si>
  <si>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</si>
  <si>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</si>
  <si>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</si>
  <si>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</si>
  <si>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</si>
  <si>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</si>
  <si>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</si>
  <si>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</si>
  <si>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</si>
  <si>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</si>
  <si>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</si>
  <si>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</si>
  <si>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</si>
  <si>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</si>
  <si>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</si>
  <si>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</si>
  <si>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</si>
  <si>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</si>
  <si>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</si>
  <si>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</si>
  <si>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</si>
  <si>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</si>
  <si>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</si>
  <si>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</si>
  <si>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</si>
  <si>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</si>
  <si>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</si>
  <si>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</si>
  <si>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</si>
  <si>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</si>
  <si>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</si>
  <si>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</si>
  <si>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</si>
  <si>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</si>
  <si>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</si>
  <si>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</si>
  <si>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</si>
  <si>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</si>
  <si>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</si>
  <si>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</si>
  <si>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</si>
  <si>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</si>
  <si>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</si>
  <si>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</si>
  <si>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</si>
  <si>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</si>
  <si>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</si>
  <si>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</si>
  <si>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</si>
  <si>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</si>
  <si>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</si>
  <si>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</si>
  <si>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</si>
  <si>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現在、処理施設及び管渠については、供用開始後２０年を経過した施設及び箇所が出てきており、それぞれ施設の機器類が数年以内には耐用年数に達してくることから、令和３年度より機能強化事業を活用し、必要な箇所の更新または改修を進めている。</t>
    <rPh sb="0" eb="2">
      <t>ゲンザイ</t>
    </rPh>
    <rPh sb="3" eb="5">
      <t>ショリ</t>
    </rPh>
    <rPh sb="5" eb="7">
      <t>シセツ</t>
    </rPh>
    <rPh sb="7" eb="8">
      <t>オヨ</t>
    </rPh>
    <rPh sb="9" eb="11">
      <t>カンキョ</t>
    </rPh>
    <rPh sb="17" eb="19">
      <t>キョウヨウ</t>
    </rPh>
    <rPh sb="19" eb="22">
      <t>カイシゴ</t>
    </rPh>
    <rPh sb="24" eb="25">
      <t>ネン</t>
    </rPh>
    <rPh sb="26" eb="28">
      <t>ケイカ</t>
    </rPh>
    <rPh sb="30" eb="32">
      <t>シセツ</t>
    </rPh>
    <rPh sb="32" eb="33">
      <t>オヨ</t>
    </rPh>
    <rPh sb="34" eb="36">
      <t>カショ</t>
    </rPh>
    <rPh sb="37" eb="38">
      <t>デ</t>
    </rPh>
    <rPh sb="48" eb="50">
      <t>シセツ</t>
    </rPh>
    <rPh sb="51" eb="53">
      <t>キキ</t>
    </rPh>
    <rPh sb="53" eb="54">
      <t>ルイ</t>
    </rPh>
    <rPh sb="55" eb="57">
      <t>スウネン</t>
    </rPh>
    <rPh sb="57" eb="59">
      <t>イナイ</t>
    </rPh>
    <rPh sb="61" eb="63">
      <t>タイヨウ</t>
    </rPh>
    <rPh sb="63" eb="65">
      <t>ネンスウ</t>
    </rPh>
    <rPh sb="66" eb="67">
      <t>タッ</t>
    </rPh>
    <rPh sb="76" eb="77">
      <t>レイ</t>
    </rPh>
    <rPh sb="77" eb="78">
      <t>ワ</t>
    </rPh>
    <rPh sb="79" eb="80">
      <t>ネン</t>
    </rPh>
    <rPh sb="80" eb="81">
      <t>ド</t>
    </rPh>
    <rPh sb="83" eb="85">
      <t>キノウ</t>
    </rPh>
    <rPh sb="85" eb="87">
      <t>キョウカ</t>
    </rPh>
    <rPh sb="87" eb="89">
      <t>ジギョウ</t>
    </rPh>
    <rPh sb="90" eb="92">
      <t>カツヨウ</t>
    </rPh>
    <rPh sb="94" eb="96">
      <t>ヒツヨウ</t>
    </rPh>
    <rPh sb="97" eb="99">
      <t>カショ</t>
    </rPh>
    <rPh sb="100" eb="102">
      <t>コウシン</t>
    </rPh>
    <rPh sb="105" eb="107">
      <t>カイシュウ</t>
    </rPh>
    <rPh sb="108" eb="109">
      <t>スス</t>
    </rPh>
    <phoneticPr fontId="4"/>
  </si>
  <si>
    <t>収益的収支率を改善することを目標に次の取組を行う。水洗化の向上（１００％加入を目標とする。）及び下水道使用料金の見直しを行い、収益を増やす。また、今後施設及び機器の修繕費用が嵩んでくると考えられるが、出来る限り、汚水処理費を下げ、て収支の改善を図る。</t>
    <rPh sb="0" eb="3">
      <t>シュウエキテキ</t>
    </rPh>
    <rPh sb="3" eb="5">
      <t>シュウシ</t>
    </rPh>
    <rPh sb="5" eb="6">
      <t>リツ</t>
    </rPh>
    <rPh sb="7" eb="9">
      <t>カイゼン</t>
    </rPh>
    <rPh sb="14" eb="16">
      <t>モクヒョウ</t>
    </rPh>
    <rPh sb="17" eb="18">
      <t>ツギ</t>
    </rPh>
    <rPh sb="19" eb="21">
      <t>トリクミ</t>
    </rPh>
    <rPh sb="22" eb="23">
      <t>オコナ</t>
    </rPh>
    <rPh sb="25" eb="28">
      <t>スイセンカ</t>
    </rPh>
    <rPh sb="29" eb="31">
      <t>コウジョウ</t>
    </rPh>
    <rPh sb="36" eb="38">
      <t>カニュウ</t>
    </rPh>
    <rPh sb="39" eb="41">
      <t>モクヒョウ</t>
    </rPh>
    <rPh sb="46" eb="47">
      <t>オヨ</t>
    </rPh>
    <rPh sb="48" eb="51">
      <t>ゲスイドウ</t>
    </rPh>
    <rPh sb="51" eb="54">
      <t>シヨウリョウ</t>
    </rPh>
    <rPh sb="54" eb="55">
      <t>キン</t>
    </rPh>
    <rPh sb="56" eb="58">
      <t>ミナオ</t>
    </rPh>
    <rPh sb="60" eb="61">
      <t>オコナ</t>
    </rPh>
    <rPh sb="63" eb="65">
      <t>シュウエキ</t>
    </rPh>
    <rPh sb="66" eb="67">
      <t>フ</t>
    </rPh>
    <rPh sb="73" eb="75">
      <t>コンゴ</t>
    </rPh>
    <rPh sb="75" eb="77">
      <t>シセツ</t>
    </rPh>
    <rPh sb="77" eb="78">
      <t>オヨ</t>
    </rPh>
    <rPh sb="79" eb="81">
      <t>キキ</t>
    </rPh>
    <rPh sb="82" eb="84">
      <t>シュウゼン</t>
    </rPh>
    <rPh sb="84" eb="86">
      <t>ヒヨウ</t>
    </rPh>
    <rPh sb="87" eb="88">
      <t>カサ</t>
    </rPh>
    <rPh sb="93" eb="94">
      <t>カンガ</t>
    </rPh>
    <rPh sb="100" eb="102">
      <t>デキ</t>
    </rPh>
    <rPh sb="103" eb="104">
      <t>カギ</t>
    </rPh>
    <rPh sb="106" eb="108">
      <t>オスイ</t>
    </rPh>
    <rPh sb="108" eb="110">
      <t>ショリ</t>
    </rPh>
    <rPh sb="110" eb="111">
      <t>ヒ</t>
    </rPh>
    <rPh sb="112" eb="113">
      <t>サ</t>
    </rPh>
    <rPh sb="116" eb="118">
      <t>シュウシ</t>
    </rPh>
    <rPh sb="119" eb="121">
      <t>カイゼン</t>
    </rPh>
    <rPh sb="122" eb="123">
      <t>ハカ</t>
    </rPh>
    <phoneticPr fontId="4"/>
  </si>
  <si>
    <t>下水道会計（農業集落排水）においては、現状総収益を総費用及び地方債償還金が上回っており、そのため一般会計からの基準外繰入を行い、下水道事業の経営を行っている状況が続いている。①収益的収支率は前年は、僅かな改善が見られたが、今年は、かなり下がった。④企業債残高対事業規模比率は地方債現在高合計を一般会計で負担している。⑤経費回収率を見ると汚水処理に係る費用を使用料金で賄えていない事から、適正な使用料金収入の確保及び汚水処理費の削減が必要である。⑥汚水処理原価は全国平均及び類似団体平均と比較しても割高となっている事から、汚水処理費の削減に努める。⑦施設利用率は変わらず。⑧水洗化率については、前年とほぼ横這いである。更なる接続率向上の推進及び利用状況の改善を図っていく必要がある。</t>
    <rPh sb="0" eb="3">
      <t>ゲスイドウ</t>
    </rPh>
    <rPh sb="3" eb="5">
      <t>カイケイ</t>
    </rPh>
    <rPh sb="6" eb="8">
      <t>ノウギョウ</t>
    </rPh>
    <rPh sb="8" eb="10">
      <t>シュウラク</t>
    </rPh>
    <rPh sb="10" eb="12">
      <t>ハイスイ</t>
    </rPh>
    <rPh sb="19" eb="21">
      <t>ゲンジョウ</t>
    </rPh>
    <rPh sb="21" eb="24">
      <t>ソウシュウエキ</t>
    </rPh>
    <rPh sb="25" eb="28">
      <t>ソウヒヨウ</t>
    </rPh>
    <rPh sb="28" eb="29">
      <t>オヨ</t>
    </rPh>
    <rPh sb="30" eb="32">
      <t>チホウ</t>
    </rPh>
    <rPh sb="32" eb="33">
      <t>サイ</t>
    </rPh>
    <rPh sb="33" eb="36">
      <t>ショウカンキン</t>
    </rPh>
    <rPh sb="37" eb="39">
      <t>ウワマワ</t>
    </rPh>
    <rPh sb="48" eb="50">
      <t>イッパン</t>
    </rPh>
    <rPh sb="50" eb="52">
      <t>カイケイ</t>
    </rPh>
    <rPh sb="55" eb="57">
      <t>キジュン</t>
    </rPh>
    <rPh sb="57" eb="58">
      <t>ガイ</t>
    </rPh>
    <rPh sb="58" eb="60">
      <t>クリイレ</t>
    </rPh>
    <rPh sb="61" eb="62">
      <t>オコナ</t>
    </rPh>
    <rPh sb="64" eb="67">
      <t>ゲスイドウ</t>
    </rPh>
    <rPh sb="67" eb="69">
      <t>ジギョウ</t>
    </rPh>
    <rPh sb="70" eb="72">
      <t>ケイエイ</t>
    </rPh>
    <rPh sb="73" eb="74">
      <t>オコナ</t>
    </rPh>
    <rPh sb="78" eb="80">
      <t>ジョウキョウ</t>
    </rPh>
    <rPh sb="81" eb="82">
      <t>ツヅ</t>
    </rPh>
    <rPh sb="88" eb="91">
      <t>シュウエキテキ</t>
    </rPh>
    <rPh sb="91" eb="93">
      <t>シュウシ</t>
    </rPh>
    <rPh sb="93" eb="94">
      <t>リツ</t>
    </rPh>
    <rPh sb="95" eb="97">
      <t>ゼンネン</t>
    </rPh>
    <rPh sb="99" eb="100">
      <t>ワズ</t>
    </rPh>
    <rPh sb="102" eb="104">
      <t>カイゼン</t>
    </rPh>
    <rPh sb="105" eb="106">
      <t>ミ</t>
    </rPh>
    <rPh sb="111" eb="113">
      <t>コトシ</t>
    </rPh>
    <rPh sb="118" eb="119">
      <t>サ</t>
    </rPh>
    <rPh sb="124" eb="126">
      <t>キギョウ</t>
    </rPh>
    <rPh sb="126" eb="127">
      <t>サイ</t>
    </rPh>
    <rPh sb="127" eb="129">
      <t>ザンダカ</t>
    </rPh>
    <rPh sb="129" eb="130">
      <t>タイ</t>
    </rPh>
    <rPh sb="130" eb="132">
      <t>ジギョウ</t>
    </rPh>
    <rPh sb="132" eb="134">
      <t>キボ</t>
    </rPh>
    <rPh sb="134" eb="136">
      <t>ヒリツ</t>
    </rPh>
    <rPh sb="137" eb="139">
      <t>チホウ</t>
    </rPh>
    <rPh sb="139" eb="140">
      <t>サイ</t>
    </rPh>
    <rPh sb="140" eb="142">
      <t>ゲンザイ</t>
    </rPh>
    <rPh sb="142" eb="143">
      <t>タカ</t>
    </rPh>
    <rPh sb="143" eb="145">
      <t>ゴウケイ</t>
    </rPh>
    <rPh sb="146" eb="148">
      <t>イッパン</t>
    </rPh>
    <rPh sb="148" eb="150">
      <t>カイケイ</t>
    </rPh>
    <rPh sb="151" eb="153">
      <t>フタン</t>
    </rPh>
    <rPh sb="159" eb="161">
      <t>ケイヒ</t>
    </rPh>
    <rPh sb="161" eb="163">
      <t>カイシュウ</t>
    </rPh>
    <rPh sb="163" eb="164">
      <t>リツ</t>
    </rPh>
    <rPh sb="165" eb="166">
      <t>ミ</t>
    </rPh>
    <rPh sb="168" eb="170">
      <t>オスイ</t>
    </rPh>
    <rPh sb="170" eb="172">
      <t>ショリ</t>
    </rPh>
    <rPh sb="173" eb="174">
      <t>カカ</t>
    </rPh>
    <rPh sb="175" eb="177">
      <t>ヒヨウ</t>
    </rPh>
    <rPh sb="178" eb="180">
      <t>シヨウ</t>
    </rPh>
    <rPh sb="180" eb="182">
      <t>リョウキン</t>
    </rPh>
    <rPh sb="183" eb="184">
      <t>マカナ</t>
    </rPh>
    <rPh sb="189" eb="190">
      <t>コト</t>
    </rPh>
    <rPh sb="193" eb="195">
      <t>テキセイ</t>
    </rPh>
    <rPh sb="196" eb="198">
      <t>シヨウ</t>
    </rPh>
    <rPh sb="198" eb="200">
      <t>リョウキン</t>
    </rPh>
    <rPh sb="200" eb="202">
      <t>シュウニュウ</t>
    </rPh>
    <rPh sb="203" eb="205">
      <t>カクホ</t>
    </rPh>
    <rPh sb="205" eb="206">
      <t>オヨ</t>
    </rPh>
    <rPh sb="207" eb="209">
      <t>オスイ</t>
    </rPh>
    <rPh sb="209" eb="211">
      <t>ショリ</t>
    </rPh>
    <rPh sb="211" eb="212">
      <t>ヒ</t>
    </rPh>
    <rPh sb="213" eb="215">
      <t>サクゲン</t>
    </rPh>
    <rPh sb="216" eb="218">
      <t>ヒツヨウ</t>
    </rPh>
    <rPh sb="223" eb="225">
      <t>オスイ</t>
    </rPh>
    <rPh sb="225" eb="227">
      <t>ショリ</t>
    </rPh>
    <rPh sb="227" eb="229">
      <t>ゲンカ</t>
    </rPh>
    <rPh sb="230" eb="232">
      <t>ゼンコク</t>
    </rPh>
    <rPh sb="232" eb="234">
      <t>ヘイキン</t>
    </rPh>
    <rPh sb="234" eb="235">
      <t>オヨ</t>
    </rPh>
    <rPh sb="236" eb="238">
      <t>ルイジ</t>
    </rPh>
    <rPh sb="238" eb="240">
      <t>ダンタイ</t>
    </rPh>
    <rPh sb="240" eb="242">
      <t>ヘイキン</t>
    </rPh>
    <rPh sb="243" eb="245">
      <t>ヒカク</t>
    </rPh>
    <rPh sb="248" eb="250">
      <t>ワリダカ</t>
    </rPh>
    <rPh sb="256" eb="257">
      <t>コト</t>
    </rPh>
    <rPh sb="260" eb="262">
      <t>オスイ</t>
    </rPh>
    <rPh sb="262" eb="264">
      <t>ショリ</t>
    </rPh>
    <rPh sb="264" eb="265">
      <t>ヒ</t>
    </rPh>
    <rPh sb="266" eb="268">
      <t>サクゲン</t>
    </rPh>
    <rPh sb="269" eb="270">
      <t>ツト</t>
    </rPh>
    <rPh sb="274" eb="276">
      <t>シセツ</t>
    </rPh>
    <rPh sb="276" eb="278">
      <t>リヨウ</t>
    </rPh>
    <rPh sb="278" eb="279">
      <t>リツ</t>
    </rPh>
    <rPh sb="280" eb="281">
      <t>カ</t>
    </rPh>
    <rPh sb="286" eb="289">
      <t>スイセンカ</t>
    </rPh>
    <rPh sb="289" eb="290">
      <t>リツ</t>
    </rPh>
    <rPh sb="296" eb="298">
      <t>ゼンネン</t>
    </rPh>
    <rPh sb="301" eb="303">
      <t>ヨコバ</t>
    </rPh>
    <rPh sb="308" eb="309">
      <t>サラ</t>
    </rPh>
    <rPh sb="311" eb="313">
      <t>セツゾク</t>
    </rPh>
    <rPh sb="313" eb="314">
      <t>リツ</t>
    </rPh>
    <rPh sb="314" eb="316">
      <t>コウジョウ</t>
    </rPh>
    <rPh sb="317" eb="319">
      <t>スイシン</t>
    </rPh>
    <rPh sb="319" eb="320">
      <t>オヨ</t>
    </rPh>
    <rPh sb="321" eb="323">
      <t>リヨウ</t>
    </rPh>
    <rPh sb="323" eb="325">
      <t>ジョウキョウ</t>
    </rPh>
    <rPh sb="326" eb="328">
      <t>カイゼン</t>
    </rPh>
    <rPh sb="329" eb="330">
      <t>ハカ</t>
    </rPh>
    <rPh sb="334" eb="3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</si>
</sst>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46-46FF-8287-3D8BFCC7CC01}"/>
            </c:ext>
          </c:extLst>
        </c:ser>
        <c:dLbls>
          <c:showLegendKey val="0"/>
          <c:showVal val="0"/>
          <c:showCatName val="0"/>
          <c:showSerName val="0"/>
          <c:showPercent val="0"/>
          <c:showBubbleSize val="0"/>
        </c:dLbls>
        <c:gapWidth val="150"/>
        <c:axId val="33121024"/>
        <c:axId val="3312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xmlns:c16r2="http://schemas.microsoft.com/office/drawing/2015/06/chart">
            <c:ext xmlns:c16="http://schemas.microsoft.com/office/drawing/2014/chart" uri="{C3380CC4-5D6E-409C-BE32-E72D297353CC}">
              <c16:uniqueId val="{00000001-1046-46FF-8287-3D8BFCC7CC01}"/>
            </c:ext>
          </c:extLst>
        </c:ser>
        <c:dLbls>
          <c:showLegendKey val="0"/>
          <c:showVal val="0"/>
          <c:showCatName val="0"/>
          <c:showSerName val="0"/>
          <c:showPercent val="0"/>
          <c:showBubbleSize val="0"/>
        </c:dLbls>
        <c:marker val="1"/>
        <c:smooth val="0"/>
        <c:axId val="33121024"/>
        <c:axId val="33122944"/>
      </c:lineChart>
      <c:dateAx>
        <c:axId val="33121024"/>
        <c:scaling>
          <c:orientation val="minMax"/>
        </c:scaling>
        <c:delete val="1"/>
        <c:axPos val="b"/>
        <c:numFmt formatCode="&quot;H&quot;yy" sourceLinked="1"/>
        <c:majorTickMark val="none"/>
        <c:minorTickMark val="none"/>
        <c:tickLblPos val="none"/>
        <c:crossAx val="33122944"/>
        <c:crosses val="autoZero"/>
        <c:auto val="1"/>
        <c:lblOffset val="100"/>
        <c:baseTimeUnit val="years"/>
      </c:dateAx>
      <c:valAx>
        <c:axId val="331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2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47.69</c:v>
                </c:pt>
                <c:pt idx="1">
                  <c:v>47.69</c:v>
                </c:pt>
                <c:pt idx="2">
                  <c:v>47.69</c:v>
                </c:pt>
                <c:pt idx="3">
                  <c:v>47.69</c:v>
                </c:pt>
                <c:pt idx="4">
                  <c:v>47.69</c:v>
                </c:pt>
              </c:numCache>
            </c:numRef>
          </c:val>
          <c:extLst xmlns:c16r2="http://schemas.microsoft.com/office/drawing/2015/06/chart">
            <c:ext xmlns:c16="http://schemas.microsoft.com/office/drawing/2014/chart" uri="{C3380CC4-5D6E-409C-BE32-E72D297353CC}">
              <c16:uniqueId val="{00000000-E731-4149-947D-4722711FCBEF}"/>
            </c:ext>
          </c:extLst>
        </c:ser>
        <c:dLbls>
          <c:showLegendKey val="0"/>
          <c:showVal val="0"/>
          <c:showCatName val="0"/>
          <c:showSerName val="0"/>
          <c:showPercent val="0"/>
          <c:showBubbleSize val="0"/>
        </c:dLbls>
        <c:gapWidth val="150"/>
        <c:axId val="33841920"/>
        <c:axId val="3384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xmlns:c16r2="http://schemas.microsoft.com/office/drawing/2015/06/chart">
            <c:ext xmlns:c16="http://schemas.microsoft.com/office/drawing/2014/chart" uri="{C3380CC4-5D6E-409C-BE32-E72D297353CC}">
              <c16:uniqueId val="{00000001-E731-4149-947D-4722711FCBEF}"/>
            </c:ext>
          </c:extLst>
        </c:ser>
        <c:dLbls>
          <c:showLegendKey val="0"/>
          <c:showVal val="0"/>
          <c:showCatName val="0"/>
          <c:showSerName val="0"/>
          <c:showPercent val="0"/>
          <c:showBubbleSize val="0"/>
        </c:dLbls>
        <c:marker val="1"/>
        <c:smooth val="0"/>
        <c:axId val="33841920"/>
        <c:axId val="33843840"/>
      </c:lineChart>
      <c:dateAx>
        <c:axId val="33841920"/>
        <c:scaling>
          <c:orientation val="minMax"/>
        </c:scaling>
        <c:delete val="1"/>
        <c:axPos val="b"/>
        <c:numFmt formatCode="&quot;H&quot;yy" sourceLinked="1"/>
        <c:majorTickMark val="none"/>
        <c:minorTickMark val="none"/>
        <c:tickLblPos val="none"/>
        <c:crossAx val="33843840"/>
        <c:crosses val="autoZero"/>
        <c:auto val="1"/>
        <c:lblOffset val="100"/>
        <c:baseTimeUnit val="years"/>
      </c:dateAx>
      <c:valAx>
        <c:axId val="3384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80.81</c:v>
                </c:pt>
                <c:pt idx="1">
                  <c:v>87.71</c:v>
                </c:pt>
                <c:pt idx="2">
                  <c:v>92.13</c:v>
                </c:pt>
                <c:pt idx="3">
                  <c:v>93.34</c:v>
                </c:pt>
                <c:pt idx="4">
                  <c:v>93.31</c:v>
                </c:pt>
              </c:numCache>
            </c:numRef>
          </c:val>
          <c:extLst xmlns:c16r2="http://schemas.microsoft.com/office/drawing/2015/06/chart">
            <c:ext xmlns:c16="http://schemas.microsoft.com/office/drawing/2014/chart" uri="{C3380CC4-5D6E-409C-BE32-E72D297353CC}">
              <c16:uniqueId val="{00000000-948A-42CD-853D-A6A555EF8138}"/>
            </c:ext>
          </c:extLst>
        </c:ser>
        <c:dLbls>
          <c:showLegendKey val="0"/>
          <c:showVal val="0"/>
          <c:showCatName val="0"/>
          <c:showSerName val="0"/>
          <c:showPercent val="0"/>
          <c:showBubbleSize val="0"/>
        </c:dLbls>
        <c:gapWidth val="150"/>
        <c:axId val="34165888"/>
        <c:axId val="3416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xmlns:c16r2="http://schemas.microsoft.com/office/drawing/2015/06/chart">
            <c:ext xmlns:c16="http://schemas.microsoft.com/office/drawing/2014/chart" uri="{C3380CC4-5D6E-409C-BE32-E72D297353CC}">
              <c16:uniqueId val="{00000001-948A-42CD-853D-A6A555EF8138}"/>
            </c:ext>
          </c:extLst>
        </c:ser>
        <c:dLbls>
          <c:showLegendKey val="0"/>
          <c:showVal val="0"/>
          <c:showCatName val="0"/>
          <c:showSerName val="0"/>
          <c:showPercent val="0"/>
          <c:showBubbleSize val="0"/>
        </c:dLbls>
        <c:marker val="1"/>
        <c:smooth val="0"/>
        <c:axId val="34165888"/>
        <c:axId val="34167808"/>
      </c:lineChart>
      <c:dateAx>
        <c:axId val="34165888"/>
        <c:scaling>
          <c:orientation val="minMax"/>
        </c:scaling>
        <c:delete val="1"/>
        <c:axPos val="b"/>
        <c:numFmt formatCode="&quot;H&quot;yy" sourceLinked="1"/>
        <c:majorTickMark val="none"/>
        <c:minorTickMark val="none"/>
        <c:tickLblPos val="none"/>
        <c:crossAx val="34167808"/>
        <c:crosses val="autoZero"/>
        <c:auto val="1"/>
        <c:lblOffset val="100"/>
        <c:baseTimeUnit val="years"/>
      </c:dateAx>
      <c:valAx>
        <c:axId val="3416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73.75</c:v>
                </c:pt>
                <c:pt idx="1">
                  <c:v>73.87</c:v>
                </c:pt>
                <c:pt idx="2">
                  <c:v>75.67</c:v>
                </c:pt>
                <c:pt idx="3">
                  <c:v>76.64</c:v>
                </c:pt>
                <c:pt idx="4">
                  <c:v>69.94</c:v>
                </c:pt>
              </c:numCache>
            </c:numRef>
          </c:val>
          <c:extLst xmlns:c16r2="http://schemas.microsoft.com/office/drawing/2015/06/chart">
            <c:ext xmlns:c16="http://schemas.microsoft.com/office/drawing/2014/chart" uri="{C3380CC4-5D6E-409C-BE32-E72D297353CC}">
              <c16:uniqueId val="{00000000-E2E2-4513-BD19-7F6AFADE12C3}"/>
            </c:ext>
          </c:extLst>
        </c:ser>
        <c:dLbls>
          <c:showLegendKey val="0"/>
          <c:showVal val="0"/>
          <c:showCatName val="0"/>
          <c:showSerName val="0"/>
          <c:showPercent val="0"/>
          <c:showBubbleSize val="0"/>
        </c:dLbls>
        <c:gapWidth val="150"/>
        <c:axId val="92247168"/>
        <c:axId val="9224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E2-4513-BD19-7F6AFADE12C3}"/>
            </c:ext>
          </c:extLst>
        </c:ser>
        <c:dLbls>
          <c:showLegendKey val="0"/>
          <c:showVal val="0"/>
          <c:showCatName val="0"/>
          <c:showSerName val="0"/>
          <c:showPercent val="0"/>
          <c:showBubbleSize val="0"/>
        </c:dLbls>
        <c:marker val="1"/>
        <c:smooth val="0"/>
        <c:axId val="92247168"/>
        <c:axId val="92249088"/>
      </c:lineChart>
      <c:dateAx>
        <c:axId val="92247168"/>
        <c:scaling>
          <c:orientation val="minMax"/>
        </c:scaling>
        <c:delete val="1"/>
        <c:axPos val="b"/>
        <c:numFmt formatCode="&quot;H&quot;yy" sourceLinked="1"/>
        <c:majorTickMark val="none"/>
        <c:minorTickMark val="none"/>
        <c:tickLblPos val="none"/>
        <c:crossAx val="92249088"/>
        <c:crosses val="autoZero"/>
        <c:auto val="1"/>
        <c:lblOffset val="100"/>
        <c:baseTimeUnit val="years"/>
      </c:dateAx>
      <c:valAx>
        <c:axId val="9224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2F-4072-B920-54465610D9D4}"/>
            </c:ext>
          </c:extLst>
        </c:ser>
        <c:dLbls>
          <c:showLegendKey val="0"/>
          <c:showVal val="0"/>
          <c:showCatName val="0"/>
          <c:showSerName val="0"/>
          <c:showPercent val="0"/>
          <c:showBubbleSize val="0"/>
        </c:dLbls>
        <c:gapWidth val="150"/>
        <c:axId val="33306112"/>
        <c:axId val="3330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2F-4072-B920-54465610D9D4}"/>
            </c:ext>
          </c:extLst>
        </c:ser>
        <c:dLbls>
          <c:showLegendKey val="0"/>
          <c:showVal val="0"/>
          <c:showCatName val="0"/>
          <c:showSerName val="0"/>
          <c:showPercent val="0"/>
          <c:showBubbleSize val="0"/>
        </c:dLbls>
        <c:marker val="1"/>
        <c:smooth val="0"/>
        <c:axId val="33306112"/>
        <c:axId val="33308032"/>
      </c:lineChart>
      <c:dateAx>
        <c:axId val="33306112"/>
        <c:scaling>
          <c:orientation val="minMax"/>
        </c:scaling>
        <c:delete val="1"/>
        <c:axPos val="b"/>
        <c:numFmt formatCode="&quot;H&quot;yy" sourceLinked="1"/>
        <c:majorTickMark val="none"/>
        <c:minorTickMark val="none"/>
        <c:tickLblPos val="none"/>
        <c:crossAx val="33308032"/>
        <c:crosses val="autoZero"/>
        <c:auto val="1"/>
        <c:lblOffset val="100"/>
        <c:baseTimeUnit val="years"/>
      </c:dateAx>
      <c:valAx>
        <c:axId val="333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50-48DC-B8E2-9057580DD287}"/>
            </c:ext>
          </c:extLst>
        </c:ser>
        <c:dLbls>
          <c:showLegendKey val="0"/>
          <c:showVal val="0"/>
          <c:showCatName val="0"/>
          <c:showSerName val="0"/>
          <c:showPercent val="0"/>
          <c:showBubbleSize val="0"/>
        </c:dLbls>
        <c:gapWidth val="150"/>
        <c:axId val="33490816"/>
        <c:axId val="3349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50-48DC-B8E2-9057580DD287}"/>
            </c:ext>
          </c:extLst>
        </c:ser>
        <c:dLbls>
          <c:showLegendKey val="0"/>
          <c:showVal val="0"/>
          <c:showCatName val="0"/>
          <c:showSerName val="0"/>
          <c:showPercent val="0"/>
          <c:showBubbleSize val="0"/>
        </c:dLbls>
        <c:marker val="1"/>
        <c:smooth val="0"/>
        <c:axId val="33490816"/>
        <c:axId val="33497088"/>
      </c:lineChart>
      <c:dateAx>
        <c:axId val="33490816"/>
        <c:scaling>
          <c:orientation val="minMax"/>
        </c:scaling>
        <c:delete val="1"/>
        <c:axPos val="b"/>
        <c:numFmt formatCode="&quot;H&quot;yy" sourceLinked="1"/>
        <c:majorTickMark val="none"/>
        <c:minorTickMark val="none"/>
        <c:tickLblPos val="none"/>
        <c:crossAx val="33497088"/>
        <c:crosses val="autoZero"/>
        <c:auto val="1"/>
        <c:lblOffset val="100"/>
        <c:baseTimeUnit val="years"/>
      </c:dateAx>
      <c:valAx>
        <c:axId val="334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87-4E20-8F2A-4A66EAE096AB}"/>
            </c:ext>
          </c:extLst>
        </c:ser>
        <c:dLbls>
          <c:showLegendKey val="0"/>
          <c:showVal val="0"/>
          <c:showCatName val="0"/>
          <c:showSerName val="0"/>
          <c:showPercent val="0"/>
          <c:showBubbleSize val="0"/>
        </c:dLbls>
        <c:gapWidth val="150"/>
        <c:axId val="33534720"/>
        <c:axId val="335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87-4E20-8F2A-4A66EAE096AB}"/>
            </c:ext>
          </c:extLst>
        </c:ser>
        <c:dLbls>
          <c:showLegendKey val="0"/>
          <c:showVal val="0"/>
          <c:showCatName val="0"/>
          <c:showSerName val="0"/>
          <c:showPercent val="0"/>
          <c:showBubbleSize val="0"/>
        </c:dLbls>
        <c:marker val="1"/>
        <c:smooth val="0"/>
        <c:axId val="33534720"/>
        <c:axId val="33536640"/>
      </c:lineChart>
      <c:dateAx>
        <c:axId val="33534720"/>
        <c:scaling>
          <c:orientation val="minMax"/>
        </c:scaling>
        <c:delete val="1"/>
        <c:axPos val="b"/>
        <c:numFmt formatCode="&quot;H&quot;yy" sourceLinked="1"/>
        <c:majorTickMark val="none"/>
        <c:minorTickMark val="none"/>
        <c:tickLblPos val="none"/>
        <c:crossAx val="33536640"/>
        <c:crosses val="autoZero"/>
        <c:auto val="1"/>
        <c:lblOffset val="100"/>
        <c:baseTimeUnit val="years"/>
      </c:dateAx>
      <c:valAx>
        <c:axId val="335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90-4C75-8D17-06DA2436747E}"/>
            </c:ext>
          </c:extLst>
        </c:ser>
        <c:dLbls>
          <c:showLegendKey val="0"/>
          <c:showVal val="0"/>
          <c:showCatName val="0"/>
          <c:showSerName val="0"/>
          <c:showPercent val="0"/>
          <c:showBubbleSize val="0"/>
        </c:dLbls>
        <c:gapWidth val="150"/>
        <c:axId val="33576064"/>
        <c:axId val="3357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90-4C75-8D17-06DA2436747E}"/>
            </c:ext>
          </c:extLst>
        </c:ser>
        <c:dLbls>
          <c:showLegendKey val="0"/>
          <c:showVal val="0"/>
          <c:showCatName val="0"/>
          <c:showSerName val="0"/>
          <c:showPercent val="0"/>
          <c:showBubbleSize val="0"/>
        </c:dLbls>
        <c:marker val="1"/>
        <c:smooth val="0"/>
        <c:axId val="33576064"/>
        <c:axId val="33577984"/>
      </c:lineChart>
      <c:dateAx>
        <c:axId val="33576064"/>
        <c:scaling>
          <c:orientation val="minMax"/>
        </c:scaling>
        <c:delete val="1"/>
        <c:axPos val="b"/>
        <c:numFmt formatCode="&quot;H&quot;yy" sourceLinked="1"/>
        <c:majorTickMark val="none"/>
        <c:minorTickMark val="none"/>
        <c:tickLblPos val="none"/>
        <c:crossAx val="33577984"/>
        <c:crosses val="autoZero"/>
        <c:auto val="1"/>
        <c:lblOffset val="100"/>
        <c:baseTimeUnit val="years"/>
      </c:dateAx>
      <c:valAx>
        <c:axId val="335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45-48D5-88DA-937008ECC0EA}"/>
            </c:ext>
          </c:extLst>
        </c:ser>
        <c:dLbls>
          <c:showLegendKey val="0"/>
          <c:showVal val="0"/>
          <c:showCatName val="0"/>
          <c:showSerName val="0"/>
          <c:showPercent val="0"/>
          <c:showBubbleSize val="0"/>
        </c:dLbls>
        <c:gapWidth val="150"/>
        <c:axId val="33617024"/>
        <c:axId val="3361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xmlns:c16r2="http://schemas.microsoft.com/office/drawing/2015/06/chart">
            <c:ext xmlns:c16="http://schemas.microsoft.com/office/drawing/2014/chart" uri="{C3380CC4-5D6E-409C-BE32-E72D297353CC}">
              <c16:uniqueId val="{00000001-FD45-48D5-88DA-937008ECC0EA}"/>
            </c:ext>
          </c:extLst>
        </c:ser>
        <c:dLbls>
          <c:showLegendKey val="0"/>
          <c:showVal val="0"/>
          <c:showCatName val="0"/>
          <c:showSerName val="0"/>
          <c:showPercent val="0"/>
          <c:showBubbleSize val="0"/>
        </c:dLbls>
        <c:marker val="1"/>
        <c:smooth val="0"/>
        <c:axId val="33617024"/>
        <c:axId val="33618944"/>
      </c:lineChart>
      <c:dateAx>
        <c:axId val="33617024"/>
        <c:scaling>
          <c:orientation val="minMax"/>
        </c:scaling>
        <c:delete val="1"/>
        <c:axPos val="b"/>
        <c:numFmt formatCode="&quot;H&quot;yy" sourceLinked="1"/>
        <c:majorTickMark val="none"/>
        <c:minorTickMark val="none"/>
        <c:tickLblPos val="none"/>
        <c:crossAx val="33618944"/>
        <c:crosses val="autoZero"/>
        <c:auto val="1"/>
        <c:lblOffset val="100"/>
        <c:baseTimeUnit val="years"/>
      </c:dateAx>
      <c:valAx>
        <c:axId val="336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62.45</c:v>
                </c:pt>
                <c:pt idx="1">
                  <c:v>63.15</c:v>
                </c:pt>
                <c:pt idx="2">
                  <c:v>67.94</c:v>
                </c:pt>
                <c:pt idx="3">
                  <c:v>67.81</c:v>
                </c:pt>
                <c:pt idx="4">
                  <c:v>56.17</c:v>
                </c:pt>
              </c:numCache>
            </c:numRef>
          </c:val>
          <c:extLst xmlns:c16r2="http://schemas.microsoft.com/office/drawing/2015/06/chart">
            <c:ext xmlns:c16="http://schemas.microsoft.com/office/drawing/2014/chart" uri="{C3380CC4-5D6E-409C-BE32-E72D297353CC}">
              <c16:uniqueId val="{00000000-804D-4650-A1BB-F37EDAB04E7E}"/>
            </c:ext>
          </c:extLst>
        </c:ser>
        <c:dLbls>
          <c:showLegendKey val="0"/>
          <c:showVal val="0"/>
          <c:showCatName val="0"/>
          <c:showSerName val="0"/>
          <c:showPercent val="0"/>
          <c:showBubbleSize val="0"/>
        </c:dLbls>
        <c:gapWidth val="150"/>
        <c:axId val="33648640"/>
        <c:axId val="3365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xmlns:c16r2="http://schemas.microsoft.com/office/drawing/2015/06/chart">
            <c:ext xmlns:c16="http://schemas.microsoft.com/office/drawing/2014/chart" uri="{C3380CC4-5D6E-409C-BE32-E72D297353CC}">
              <c16:uniqueId val="{00000001-804D-4650-A1BB-F37EDAB04E7E}"/>
            </c:ext>
          </c:extLst>
        </c:ser>
        <c:dLbls>
          <c:showLegendKey val="0"/>
          <c:showVal val="0"/>
          <c:showCatName val="0"/>
          <c:showSerName val="0"/>
          <c:showPercent val="0"/>
          <c:showBubbleSize val="0"/>
        </c:dLbls>
        <c:marker val="1"/>
        <c:smooth val="0"/>
        <c:axId val="33648640"/>
        <c:axId val="33650560"/>
      </c:lineChart>
      <c:dateAx>
        <c:axId val="33648640"/>
        <c:scaling>
          <c:orientation val="minMax"/>
        </c:scaling>
        <c:delete val="1"/>
        <c:axPos val="b"/>
        <c:numFmt formatCode="&quot;H&quot;yy" sourceLinked="1"/>
        <c:majorTickMark val="none"/>
        <c:minorTickMark val="none"/>
        <c:tickLblPos val="none"/>
        <c:crossAx val="33650560"/>
        <c:crosses val="autoZero"/>
        <c:auto val="1"/>
        <c:lblOffset val="100"/>
        <c:baseTimeUnit val="years"/>
      </c:dateAx>
      <c:valAx>
        <c:axId val="3365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4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350.41</c:v>
                </c:pt>
                <c:pt idx="1">
                  <c:v>350.78</c:v>
                </c:pt>
                <c:pt idx="2">
                  <c:v>332.55</c:v>
                </c:pt>
                <c:pt idx="3">
                  <c:v>318.33999999999997</c:v>
                </c:pt>
                <c:pt idx="4">
                  <c:v>381.4</c:v>
                </c:pt>
              </c:numCache>
            </c:numRef>
          </c:val>
          <c:extLst xmlns:c16r2="http://schemas.microsoft.com/office/drawing/2015/06/chart">
            <c:ext xmlns:c16="http://schemas.microsoft.com/office/drawing/2014/chart" uri="{C3380CC4-5D6E-409C-BE32-E72D297353CC}">
              <c16:uniqueId val="{00000000-039E-4065-AC5C-58D92F48A06E}"/>
            </c:ext>
          </c:extLst>
        </c:ser>
        <c:dLbls>
          <c:showLegendKey val="0"/>
          <c:showVal val="0"/>
          <c:showCatName val="0"/>
          <c:showSerName val="0"/>
          <c:showPercent val="0"/>
          <c:showBubbleSize val="0"/>
        </c:dLbls>
        <c:gapWidth val="150"/>
        <c:axId val="33681792"/>
        <c:axId val="3368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xmlns:c16r2="http://schemas.microsoft.com/office/drawing/2015/06/chart">
            <c:ext xmlns:c16="http://schemas.microsoft.com/office/drawing/2014/chart" uri="{C3380CC4-5D6E-409C-BE32-E72D297353CC}">
              <c16:uniqueId val="{00000001-039E-4065-AC5C-58D92F48A06E}"/>
            </c:ext>
          </c:extLst>
        </c:ser>
        <c:dLbls>
          <c:showLegendKey val="0"/>
          <c:showVal val="0"/>
          <c:showCatName val="0"/>
          <c:showSerName val="0"/>
          <c:showPercent val="0"/>
          <c:showBubbleSize val="0"/>
        </c:dLbls>
        <c:marker val="1"/>
        <c:smooth val="0"/>
        <c:axId val="33681792"/>
        <c:axId val="33683712"/>
      </c:lineChart>
      <c:dateAx>
        <c:axId val="33681792"/>
        <c:scaling>
          <c:orientation val="minMax"/>
        </c:scaling>
        <c:delete val="1"/>
        <c:axPos val="b"/>
        <c:numFmt formatCode="&quot;H&quot;yy" sourceLinked="1"/>
        <c:majorTickMark val="none"/>
        <c:minorTickMark val="none"/>
        <c:tickLblPos val="none"/>
        <c:crossAx val="33683712"/>
        <c:crosses val="autoZero"/>
        <c:auto val="1"/>
        <c:lblOffset val="100"/>
        <c:baseTimeUnit val="years"/>
      </c:dateAx>
      <c:valAx>
        <c:axId val="336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日高川町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9509</v>
      </c>
      <c r="AM8" s="37"/>
      <c r="AN8" s="37"/>
      <c r="AO8" s="37"/>
      <c r="AP8" s="37"/>
      <c r="AQ8" s="37"/>
      <c r="AR8" s="37"/>
      <c r="AS8" s="37"/>
      <c r="AT8" s="38">
        <f>データ!T6</f>
        <v>331.59</v>
      </c>
      <c r="AU8" s="38"/>
      <c r="AV8" s="38"/>
      <c r="AW8" s="38"/>
      <c r="AX8" s="38"/>
      <c r="AY8" s="38"/>
      <c r="AZ8" s="38"/>
      <c r="BA8" s="38"/>
      <c r="BB8" s="38">
        <f>データ!U6</f>
        <v>28.68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30.22</v>
      </c>
      <c r="Q10" s="38"/>
      <c r="R10" s="38"/>
      <c r="S10" s="38"/>
      <c r="T10" s="38"/>
      <c r="U10" s="38"/>
      <c r="V10" s="38"/>
      <c r="W10" s="38">
        <f>データ!Q6</f>
        <v>100</v>
      </c>
      <c r="X10" s="38"/>
      <c r="Y10" s="38"/>
      <c r="Z10" s="38"/>
      <c r="AA10" s="38"/>
      <c r="AB10" s="38"/>
      <c r="AC10" s="38"/>
      <c r="AD10" s="37">
        <f>データ!R6</f>
        <v>4000</v>
      </c>
      <c r="AE10" s="37"/>
      <c r="AF10" s="37"/>
      <c r="AG10" s="37"/>
      <c r="AH10" s="37"/>
      <c r="AI10" s="37"/>
      <c r="AJ10" s="37"/>
      <c r="AK10" s="2"/>
      <c r="AL10" s="37">
        <f>データ!V6</f>
        <v>2855</v>
      </c>
      <c r="AM10" s="37"/>
      <c r="AN10" s="37"/>
      <c r="AO10" s="37"/>
      <c r="AP10" s="37"/>
      <c r="AQ10" s="37"/>
      <c r="AR10" s="37"/>
      <c r="AS10" s="37"/>
      <c r="AT10" s="38">
        <f>データ!W6</f>
        <v>0.96</v>
      </c>
      <c r="AU10" s="38"/>
      <c r="AV10" s="38"/>
      <c r="AW10" s="38"/>
      <c r="AX10" s="38"/>
      <c r="AY10" s="38"/>
      <c r="AZ10" s="38"/>
      <c r="BA10" s="38"/>
      <c r="BB10" s="38">
        <f>データ!X6</f>
        <v>2973.96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9/nO0+qfTA8nSzZ6Ju4wFjT7MFXZaPCGtUy9eDlHZGrmcgQzus1tvORwz5uf4h+IALftj4rr5cG4Uyn3eL+dAg==" saltValue="myDo7F1tfI+cpmw5ESY8g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303925</v>
      </c>
      <c r="D6" s="19">
        <f t="shared" si="3"/>
        <v>47</v>
      </c>
      <c r="E6" s="19">
        <f t="shared" si="3"/>
        <v>17</v>
      </c>
      <c r="F6" s="19">
        <f t="shared" si="3"/>
        <v>5</v>
      </c>
      <c r="G6" s="19">
        <f t="shared" si="3"/>
        <v>0</v>
      </c>
      <c r="H6" s="19" t="str">
        <f t="shared" si="3"/>
        <v>和歌山県　日高川町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30.22</v>
      </c>
      <c r="Q6" s="20">
        <f t="shared" si="3"/>
        <v>100</v>
      </c>
      <c r="R6" s="20">
        <f t="shared" si="3"/>
        <v>4000</v>
      </c>
      <c r="S6" s="20">
        <f t="shared" si="3"/>
        <v>9509</v>
      </c>
      <c r="T6" s="20">
        <f t="shared" si="3"/>
        <v>331.59</v>
      </c>
      <c r="U6" s="20">
        <f t="shared" si="3"/>
        <v>28.68</v>
      </c>
      <c r="V6" s="20">
        <f t="shared" si="3"/>
        <v>2855</v>
      </c>
      <c r="W6" s="20">
        <f t="shared" si="3"/>
        <v>0.96</v>
      </c>
      <c r="X6" s="20">
        <f t="shared" si="3"/>
        <v>2973.96</v>
      </c>
      <c r="Y6" s="21">
        <f>IF(Y7="",NA(),Y7)</f>
        <v>73.75</v>
      </c>
      <c r="Z6" s="21">
        <f t="shared" ref="Z6:AH6" si="4">IF(Z7="",NA(),Z7)</f>
        <v>73.87</v>
      </c>
      <c r="AA6" s="21">
        <f t="shared" si="4"/>
        <v>75.67</v>
      </c>
      <c r="AB6" s="21">
        <f t="shared" si="4"/>
        <v>76.64</v>
      </c>
      <c r="AC6" s="21">
        <f t="shared" si="4"/>
        <v>69.94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62.45</v>
      </c>
      <c r="BR6" s="21">
        <f t="shared" ref="BR6:BZ6" si="8">IF(BR7="",NA(),BR7)</f>
        <v>63.15</v>
      </c>
      <c r="BS6" s="21">
        <f t="shared" si="8"/>
        <v>67.94</v>
      </c>
      <c r="BT6" s="21">
        <f t="shared" si="8"/>
        <v>67.81</v>
      </c>
      <c r="BU6" s="21">
        <f t="shared" si="8"/>
        <v>56.17</v>
      </c>
      <c r="BV6" s="21">
        <f t="shared" si="8"/>
        <v>59.8</v>
      </c>
      <c r="BW6" s="21">
        <f t="shared" si="8"/>
        <v>57.77</v>
      </c>
      <c r="BX6" s="21">
        <f t="shared" si="8"/>
        <v>57.31</v>
      </c>
      <c r="BY6" s="21">
        <f t="shared" si="8"/>
        <v>57.08</v>
      </c>
      <c r="BZ6" s="21">
        <f t="shared" si="8"/>
        <v>56.26</v>
      </c>
      <c r="CA6" s="20" t="str">
        <f>IF(CA7="","",IF(CA7="-","【-】","【"&amp;SUBSTITUTE(TEXT(CA7,"#,##0.00"),"-","△")&amp;"】"))</f>
        <v>【60.65】</v>
      </c>
      <c r="CB6" s="21">
        <f>IF(CB7="",NA(),CB7)</f>
        <v>350.41</v>
      </c>
      <c r="CC6" s="21">
        <f t="shared" ref="CC6:CK6" si="9">IF(CC7="",NA(),CC7)</f>
        <v>350.78</v>
      </c>
      <c r="CD6" s="21">
        <f t="shared" si="9"/>
        <v>332.55</v>
      </c>
      <c r="CE6" s="21">
        <f t="shared" si="9"/>
        <v>318.33999999999997</v>
      </c>
      <c r="CF6" s="21">
        <f t="shared" si="9"/>
        <v>381.4</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47.69</v>
      </c>
      <c r="CN6" s="21">
        <f t="shared" ref="CN6:CV6" si="10">IF(CN7="",NA(),CN7)</f>
        <v>47.69</v>
      </c>
      <c r="CO6" s="21">
        <f t="shared" si="10"/>
        <v>47.69</v>
      </c>
      <c r="CP6" s="21">
        <f t="shared" si="10"/>
        <v>47.69</v>
      </c>
      <c r="CQ6" s="21">
        <f t="shared" si="10"/>
        <v>47.69</v>
      </c>
      <c r="CR6" s="21">
        <f t="shared" si="10"/>
        <v>51.75</v>
      </c>
      <c r="CS6" s="21">
        <f t="shared" si="10"/>
        <v>50.68</v>
      </c>
      <c r="CT6" s="21">
        <f t="shared" si="10"/>
        <v>50.14</v>
      </c>
      <c r="CU6" s="21">
        <f t="shared" si="10"/>
        <v>54.83</v>
      </c>
      <c r="CV6" s="21">
        <f t="shared" si="10"/>
        <v>66.53</v>
      </c>
      <c r="CW6" s="20" t="str">
        <f>IF(CW7="","",IF(CW7="-","【-】","【"&amp;SUBSTITUTE(TEXT(CW7,"#,##0.00"),"-","△")&amp;"】"))</f>
        <v>【61.14】</v>
      </c>
      <c r="CX6" s="21">
        <f>IF(CX7="",NA(),CX7)</f>
        <v>80.81</v>
      </c>
      <c r="CY6" s="21">
        <f t="shared" ref="CY6:DG6" si="11">IF(CY7="",NA(),CY7)</f>
        <v>87.71</v>
      </c>
      <c r="CZ6" s="21">
        <f t="shared" si="11"/>
        <v>92.13</v>
      </c>
      <c r="DA6" s="21">
        <f t="shared" si="11"/>
        <v>93.34</v>
      </c>
      <c r="DB6" s="21">
        <f t="shared" si="11"/>
        <v>93.31</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303925</v>
      </c>
      <c r="D7" s="23">
        <v>47</v>
      </c>
      <c r="E7" s="23">
        <v>17</v>
      </c>
      <c r="F7" s="23">
        <v>5</v>
      </c>
      <c r="G7" s="23">
        <v>0</v>
      </c>
      <c r="H7" s="23" t="s">
        <v>97</v>
      </c>
      <c r="I7" s="23" t="s">
        <v>98</v>
      </c>
      <c r="J7" s="23" t="s">
        <v>99</v>
      </c>
      <c r="K7" s="23" t="s">
        <v>100</v>
      </c>
      <c r="L7" s="23" t="s">
        <v>101</v>
      </c>
      <c r="M7" s="23" t="s">
        <v>102</v>
      </c>
      <c r="N7" s="24" t="s">
        <v>103</v>
      </c>
      <c r="O7" s="24" t="s">
        <v>104</v>
      </c>
      <c r="P7" s="24">
        <v>30.22</v>
      </c>
      <c r="Q7" s="24">
        <v>100</v>
      </c>
      <c r="R7" s="24">
        <v>4000</v>
      </c>
      <c r="S7" s="24">
        <v>9509</v>
      </c>
      <c r="T7" s="24">
        <v>331.59</v>
      </c>
      <c r="U7" s="24">
        <v>28.68</v>
      </c>
      <c r="V7" s="24">
        <v>2855</v>
      </c>
      <c r="W7" s="24">
        <v>0.96</v>
      </c>
      <c r="X7" s="24">
        <v>2973.96</v>
      </c>
      <c r="Y7" s="24">
        <v>73.75</v>
      </c>
      <c r="Z7" s="24">
        <v>73.87</v>
      </c>
      <c r="AA7" s="24">
        <v>75.67</v>
      </c>
      <c r="AB7" s="24">
        <v>76.64</v>
      </c>
      <c r="AC7" s="24">
        <v>69.94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62.45</v>
      </c>
      <c r="BR7" s="24">
        <v>63.15</v>
      </c>
      <c r="BS7" s="24">
        <v>67.94</v>
      </c>
      <c r="BT7" s="24">
        <v>67.81</v>
      </c>
      <c r="BU7" s="24">
        <v>56.17</v>
      </c>
      <c r="BV7" s="24">
        <v>59.8</v>
      </c>
      <c r="BW7" s="24">
        <v>57.77</v>
      </c>
      <c r="BX7" s="24">
        <v>57.31</v>
      </c>
      <c r="BY7" s="24">
        <v>57.08</v>
      </c>
      <c r="BZ7" s="24">
        <v>56.26</v>
      </c>
      <c r="CA7" s="24">
        <v>60.65</v>
      </c>
      <c r="CB7" s="24">
        <v>350.41</v>
      </c>
      <c r="CC7" s="24">
        <v>350.78</v>
      </c>
      <c r="CD7" s="24">
        <v>332.55</v>
      </c>
      <c r="CE7" s="24">
        <v>318.33999999999997</v>
      </c>
      <c r="CF7" s="24">
        <v>381.4</v>
      </c>
      <c r="CG7" s="24">
        <v>263.76</v>
      </c>
      <c r="CH7" s="24">
        <v>274.35000000000002</v>
      </c>
      <c r="CI7" s="24">
        <v>273.52</v>
      </c>
      <c r="CJ7" s="24">
        <v>274.99</v>
      </c>
      <c r="CK7" s="24">
        <v>282.08999999999997</v>
      </c>
      <c r="CL7" s="24">
        <v>256.97000000000003</v>
      </c>
      <c r="CM7" s="24">
        <v>47.69</v>
      </c>
      <c r="CN7" s="24">
        <v>47.69</v>
      </c>
      <c r="CO7" s="24">
        <v>47.69</v>
      </c>
      <c r="CP7" s="24">
        <v>47.69</v>
      </c>
      <c r="CQ7" s="24">
        <v>47.69</v>
      </c>
      <c r="CR7" s="24">
        <v>51.75</v>
      </c>
      <c r="CS7" s="24">
        <v>50.68</v>
      </c>
      <c r="CT7" s="24">
        <v>50.14</v>
      </c>
      <c r="CU7" s="24">
        <v>54.83</v>
      </c>
      <c r="CV7" s="24">
        <v>66.53</v>
      </c>
      <c r="CW7" s="24">
        <v>61.14</v>
      </c>
      <c r="CX7" s="24">
        <v>80.81</v>
      </c>
      <c r="CY7" s="24">
        <v>87.71</v>
      </c>
      <c r="CZ7" s="24">
        <v>92.13</v>
      </c>
      <c r="DA7" s="24">
        <v>93.34</v>
      </c>
      <c r="DB7" s="24">
        <v>93.31</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2023-02-03T11:18:31Z</cp:lastPrinted>
  <dcterms:created xsi:type="dcterms:W3CDTF">2022-12-01T01:59:06Z</dcterms:created>
  <dcterms:modified xsi:type="dcterms:W3CDTF">2023-02-03T11:18:38Z</dcterms:modified>
  <cp:category/>
</cp:coreProperties>
</file>