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4PtKpVwHQW7W0zZG7z/9/mpf4XsmF99qqYceke9uLfVPaQAwmQH32735QCj6LcgDivF7Qol+nVX/W71TU2nmA==" workbookSaltValue="SYpixuhLsVnDDkiHH0PWO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<sst xmlns="http://schemas.openxmlformats.org/spreadsheetml/2006/main" xmlns:r="http://schemas.openxmlformats.org/officeDocument/2006/relationships" count="112" uniqueCount="112">
  <si>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</si>
  <si>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</si>
  <si>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</si>
  <si>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</si>
  <si>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</si>
  <si>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</si>
  <si>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</si>
  <si>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</si>
  <si>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</si>
  <si>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</si>
  <si>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</si>
  <si>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</si>
  <si>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</si>
  <si>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</si>
  <si>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</si>
  <si>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</si>
  <si>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</si>
  <si>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</si>
  <si>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</si>
  <si>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</si>
  <si>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</si>
  <si>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</si>
  <si>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</si>
  <si>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</si>
  <si>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</si>
  <si>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</si>
  <si>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</si>
  <si>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</si>
  <si>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</si>
  <si>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</si>
  <si>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</si>
  <si>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</si>
  <si>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</si>
  <si>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</si>
  <si>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</si>
  <si>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</si>
  <si>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</si>
  <si>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</si>
  <si>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</si>
  <si>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</si>
  <si>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</si>
  <si>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</si>
  <si>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</si>
  <si>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</si>
  <si>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</si>
  <si>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</si>
  <si>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</si>
  <si>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</si>
  <si>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</si>
  <si>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</si>
  <si>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</si>
  <si>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</si>
  <si>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</si>
  <si>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</si>
  <si>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</si>
  <si>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</si>
  <si>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</si>
  <si>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</si>
  <si>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</si>
  <si>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</si>
  <si>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</si>
  <si>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</si>
  <si>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</si>
  <si>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</si>
  <si>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</si>
  <si>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</si>
  <si>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</si>
  <si>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</si>
  <si>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</si>
  <si>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</si>
  <si>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</si>
  <si>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</si>
  <si>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</si>
  <si>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和歌山県　日高川町</t>
  </si>
  <si>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</si>
  <si>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</si>
  <si>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</si>
  <si>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</si>
  <si>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</si>
  <si>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</si>
  <si>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</si>
  <si>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</si>
  <si>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</si>
  <si>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</si>
  <si>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</si>
  <si>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</si>
  <si>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</si>
  <si>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</si>
  <si>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</si>
  <si>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</si>
  <si>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</si>
  <si>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</si>
  <si>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</si>
  <si>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</si>
  <si>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</si>
  <si>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</si>
  <si>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</si>
  <si>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</si>
  <si>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</si>
  <si>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</si>
  <si>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</si>
  <si>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</si>
  <si>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</si>
  <si>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</si>
  <si>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</si>
  <si>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</si>
  <si>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</si>
  <si>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</si>
  <si>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</si>
  <si>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常収支は赤字経営で、高い数値の累積欠損金が発生しているのが現状であり、今後も厳しい経営状況となることが予想される。施設の更新等に備えた財源の確保を図るため、適正な料金の見直しも含めながら、持続可能な経営を行っていけるよう努めなければならない。</t>
  </si>
  <si>
    <t>経常収支比率、料金回収率ともに100%を下回っており、今後も人口減少による料金収入の減少や老朽化対策に伴う費用の増加が懸念されることから、継続的に原価の削減に取り組み、適正な料金の見直しを含めた検討を行う必要がある。
累積欠損金比率も相当高い数値で年々上がる見込で、経営改善を図る必要がある。
流動比率は100％を上回っているが、企業債残高対給水収益比率は類似団体と比較してもかなり高く、償還と利息の支払いが企業経営を圧迫している。
また、令和2年度より新型コロナウイルス感染症対策として基本料金の減免を継続して行っており、料金回収率が大きく減となっている。
給水原価については若干高いものの、施設利用率は概ね適正と考えられ、有収率も類似団体と大きな乖離はないと思われ、今後も漏水調査を行い、率の向上に努めていく。</t>
    <rPh sb="220" eb="222">
      <t>レイワ</t>
    </rPh>
    <rPh sb="223" eb="225">
      <t>ネンド</t>
    </rPh>
    <rPh sb="252" eb="254">
      <t>ケイゾク</t>
    </rPh>
    <rPh sb="256" eb="257">
      <t>オコナ</t>
    </rPh>
    <rPh sb="268" eb="269">
      <t>オオ</t>
    </rPh>
    <rPh sb="280" eb="284">
      <t>キュウスイゲンカ</t>
    </rPh>
    <rPh sb="289" eb="291">
      <t>ジャッカン</t>
    </rPh>
    <rPh sb="291" eb="292">
      <t>タカ</t>
    </rPh>
    <rPh sb="322" eb="323">
      <t>オオ</t>
    </rPh>
    <rPh sb="325" eb="327">
      <t>カイリ</t>
    </rPh>
    <rPh sb="331" eb="332">
      <t>オモ</t>
    </rPh>
    <phoneticPr fontId="1"/>
  </si>
  <si>
    <t>今年度は配水管布設工事により新たに布設した部分があるが、近年は資金面の問題もあり管路の更新が行えていない。耐用年数に達し更新時期を迎える水道施設については、必要な修繕を行いながら長寿命化を図っていく。</t>
    <rPh sb="7" eb="9">
      <t>フセツ</t>
    </rPh>
    <rPh sb="14" eb="15">
      <t>アラ</t>
    </rPh>
    <rPh sb="17" eb="19">
      <t>フセツ</t>
    </rPh>
    <rPh sb="21" eb="23">
      <t>ブブン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</si>
</sst>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formatCode="#,##0.00;&quot;△&quot;#,##0.00;&quot;-&quot;">
                  <c:v>0.22</c:v>
                </c:pt>
                <c:pt idx="3" formatCode="#,##0.00;&quot;△&quot;#,##0.00;&quot;-&quot;">
                  <c:v>0.12</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0.44</c:v>
                </c:pt>
                <c:pt idx="1">
                  <c:v>0.52</c:v>
                </c:pt>
                <c:pt idx="2">
                  <c:v>0.47</c:v>
                </c:pt>
                <c:pt idx="3">
                  <c:v>0.4</c:v>
                </c:pt>
                <c:pt idx="4">
                  <c:v>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63.11</c:v>
                </c:pt>
                <c:pt idx="1">
                  <c:v>62.63</c:v>
                </c:pt>
                <c:pt idx="2">
                  <c:v>63.6</c:v>
                </c:pt>
                <c:pt idx="3">
                  <c:v>67.17</c:v>
                </c:pt>
                <c:pt idx="4">
                  <c:v>67.08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104.47</c:v>
                </c:pt>
                <c:pt idx="1">
                  <c:v>103.81</c:v>
                </c:pt>
                <c:pt idx="2">
                  <c:v>104.35</c:v>
                </c:pt>
                <c:pt idx="3">
                  <c:v>105.34</c:v>
                </c:pt>
                <c:pt idx="4">
                  <c:v>105.77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4.53</c:v>
                </c:pt>
                <c:pt idx="1">
                  <c:v>9.0500000000000007</c:v>
                </c:pt>
                <c:pt idx="2">
                  <c:v>13.36</c:v>
                </c:pt>
                <c:pt idx="3">
                  <c:v>17.48</c:v>
                </c:pt>
                <c:pt idx="4">
                  <c:v>21.24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45.14</c:v>
                </c:pt>
                <c:pt idx="1">
                  <c:v>45.85</c:v>
                </c:pt>
                <c:pt idx="2">
                  <c:v>47.31</c:v>
                </c:pt>
                <c:pt idx="3">
                  <c:v>47.5</c:v>
                </c:pt>
                <c:pt idx="4">
                  <c:v>48.41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5.54</c:v>
                </c:pt>
                <c:pt idx="1">
                  <c:v>5.54</c:v>
                </c:pt>
                <c:pt idx="2">
                  <c:v>6.9</c:v>
                </c:pt>
                <c:pt idx="3">
                  <c:v>7.97</c:v>
                </c:pt>
                <c:pt idx="4">
                  <c:v>8.8699999999999992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13.58</c:v>
                </c:pt>
                <c:pt idx="1">
                  <c:v>14.13</c:v>
                </c:pt>
                <c:pt idx="2">
                  <c:v>16.77</c:v>
                </c:pt>
                <c:pt idx="3">
                  <c:v>17.399999999999999</c:v>
                </c:pt>
                <c:pt idx="4">
                  <c:v>18.64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89.82</c:v>
                </c:pt>
                <c:pt idx="1">
                  <c:v>179.01</c:v>
                </c:pt>
                <c:pt idx="2">
                  <c:v>266.39999999999998</c:v>
                </c:pt>
                <c:pt idx="3">
                  <c:v>446.9</c:v>
                </c:pt>
                <c:pt idx="4">
                  <c:v>620.63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16.399999999999999</c:v>
                </c:pt>
                <c:pt idx="1">
                  <c:v>25.66</c:v>
                </c:pt>
                <c:pt idx="2">
                  <c:v>21.69</c:v>
                </c:pt>
                <c:pt idx="3">
                  <c:v>24.04</c:v>
                </c:pt>
                <c:pt idx="4">
                  <c:v>28.03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130.78</c:v>
                </c:pt>
                <c:pt idx="1">
                  <c:v>137.72</c:v>
                </c:pt>
                <c:pt idx="2">
                  <c:v>134.13999999999999</c:v>
                </c:pt>
                <c:pt idx="3">
                  <c:v>139.63999999999999</c:v>
                </c:pt>
                <c:pt idx="4">
                  <c:v>135.29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293.23</c:v>
                </c:pt>
                <c:pt idx="1">
                  <c:v>300.14</c:v>
                </c:pt>
                <c:pt idx="2">
                  <c:v>301.04000000000002</c:v>
                </c:pt>
                <c:pt idx="3">
                  <c:v>305.08</c:v>
                </c:pt>
                <c:pt idx="4">
                  <c:v>305.33999999999997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2034.03</c:v>
                </c:pt>
                <c:pt idx="1">
                  <c:v>1901.71</c:v>
                </c:pt>
                <c:pt idx="2">
                  <c:v>1799.84</c:v>
                </c:pt>
                <c:pt idx="3">
                  <c:v>2182.81</c:v>
                </c:pt>
                <c:pt idx="4">
                  <c:v>2272.1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542.29999999999995</c:v>
                </c:pt>
                <c:pt idx="1">
                  <c:v>566.65</c:v>
                </c:pt>
                <c:pt idx="2">
                  <c:v>551.62</c:v>
                </c:pt>
                <c:pt idx="3">
                  <c:v>585.59</c:v>
                </c:pt>
                <c:pt idx="4">
                  <c:v>561.34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47.13</c:v>
                </c:pt>
                <c:pt idx="1">
                  <c:v>47.1</c:v>
                </c:pt>
                <c:pt idx="2">
                  <c:v>49</c:v>
                </c:pt>
                <c:pt idx="3">
                  <c:v>38.770000000000003</c:v>
                </c:pt>
                <c:pt idx="4">
                  <c:v>33.71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87.51</c:v>
                </c:pt>
                <c:pt idx="1">
                  <c:v>84.77</c:v>
                </c:pt>
                <c:pt idx="2">
                  <c:v>87.11</c:v>
                </c:pt>
                <c:pt idx="3">
                  <c:v>82.78</c:v>
                </c:pt>
                <c:pt idx="4">
                  <c:v>84.82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261.37</c:v>
                </c:pt>
                <c:pt idx="1">
                  <c:v>266.20999999999998</c:v>
                </c:pt>
                <c:pt idx="2">
                  <c:v>256.07</c:v>
                </c:pt>
                <c:pt idx="3">
                  <c:v>250.6</c:v>
                </c:pt>
                <c:pt idx="4">
                  <c:v>258.83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218.42</c:v>
                </c:pt>
                <c:pt idx="1">
                  <c:v>227.27</c:v>
                </c:pt>
                <c:pt idx="2">
                  <c:v>223.98</c:v>
                </c:pt>
                <c:pt idx="3">
                  <c:v>225.09</c:v>
                </c:pt>
                <c:pt idx="4">
                  <c:v>224.82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83.37</c:v>
                </c:pt>
                <c:pt idx="1">
                  <c:v>83.21</c:v>
                </c:pt>
                <c:pt idx="2">
                  <c:v>85.87</c:v>
                </c:pt>
                <c:pt idx="3">
                  <c:v>87.7</c:v>
                </c:pt>
                <c:pt idx="4">
                  <c:v>85.75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50.24</c:v>
                </c:pt>
                <c:pt idx="1">
                  <c:v>50.29</c:v>
                </c:pt>
                <c:pt idx="2">
                  <c:v>49.64</c:v>
                </c:pt>
                <c:pt idx="3">
                  <c:v>49.38</c:v>
                </c:pt>
                <c:pt idx="4">
                  <c:v>50.09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82.17</c:v>
                </c:pt>
                <c:pt idx="1">
                  <c:v>81.400000000000006</c:v>
                </c:pt>
                <c:pt idx="2">
                  <c:v>77.400000000000006</c:v>
                </c:pt>
                <c:pt idx="3">
                  <c:v>74.599999999999994</c:v>
                </c:pt>
                <c:pt idx="4">
                  <c:v>74.41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78.650000000000006</c:v>
                </c:pt>
                <c:pt idx="1">
                  <c:v>77.73</c:v>
                </c:pt>
                <c:pt idx="2">
                  <c:v>78.09</c:v>
                </c:pt>
                <c:pt idx="3">
                  <c:v>78.010000000000005</c:v>
                </c:pt>
                <c:pt idx="4">
                  <c:v>77.599999999999994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日高川町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9509</v>
      </c>
      <c r="AM8" s="29"/>
      <c r="AN8" s="29"/>
      <c r="AO8" s="29"/>
      <c r="AP8" s="29"/>
      <c r="AQ8" s="29"/>
      <c r="AR8" s="29"/>
      <c r="AS8" s="29"/>
      <c r="AT8" s="7">
        <f>データ!$S$6</f>
        <v>331.59</v>
      </c>
      <c r="AU8" s="15"/>
      <c r="AV8" s="15"/>
      <c r="AW8" s="15"/>
      <c r="AX8" s="15"/>
      <c r="AY8" s="15"/>
      <c r="AZ8" s="15"/>
      <c r="BA8" s="15"/>
      <c r="BB8" s="27">
        <f>データ!$T$6</f>
        <v>28.68</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46.57</v>
      </c>
      <c r="J10" s="15"/>
      <c r="K10" s="15"/>
      <c r="L10" s="15"/>
      <c r="M10" s="15"/>
      <c r="N10" s="15"/>
      <c r="O10" s="24"/>
      <c r="P10" s="27">
        <f>データ!$P$6</f>
        <v>95.61</v>
      </c>
      <c r="Q10" s="27"/>
      <c r="R10" s="27"/>
      <c r="S10" s="27"/>
      <c r="T10" s="27"/>
      <c r="U10" s="27"/>
      <c r="V10" s="27"/>
      <c r="W10" s="29">
        <f>データ!$Q$6</f>
        <v>2260</v>
      </c>
      <c r="X10" s="29"/>
      <c r="Y10" s="29"/>
      <c r="Z10" s="29"/>
      <c r="AA10" s="29"/>
      <c r="AB10" s="29"/>
      <c r="AC10" s="29"/>
      <c r="AD10" s="2"/>
      <c r="AE10" s="2"/>
      <c r="AF10" s="2"/>
      <c r="AG10" s="2"/>
      <c r="AH10" s="2"/>
      <c r="AI10" s="2"/>
      <c r="AJ10" s="2"/>
      <c r="AK10" s="2"/>
      <c r="AL10" s="29">
        <f>データ!$U$6</f>
        <v>9032</v>
      </c>
      <c r="AM10" s="29"/>
      <c r="AN10" s="29"/>
      <c r="AO10" s="29"/>
      <c r="AP10" s="29"/>
      <c r="AQ10" s="29"/>
      <c r="AR10" s="29"/>
      <c r="AS10" s="29"/>
      <c r="AT10" s="7">
        <f>データ!$V$6</f>
        <v>45.16</v>
      </c>
      <c r="AU10" s="15"/>
      <c r="AV10" s="15"/>
      <c r="AW10" s="15"/>
      <c r="AX10" s="15"/>
      <c r="AY10" s="15"/>
      <c r="AZ10" s="15"/>
      <c r="BA10" s="15"/>
      <c r="BB10" s="27">
        <f>データ!$W$6</f>
        <v>200</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SuZ4uL7MhM6amImlL5FhRMAlG2zb16EOwPBMOPc+fMS103ZWObS4lPXdXKZJV3rkGnHC+NyNFDvxMOwfhabICQ==" saltValue="jN7+O8JZOiZmIahOS9mEF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58</v>
      </c>
      <c r="D3" s="67" t="s">
        <v>59</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28</v>
      </c>
      <c r="B5" s="69"/>
      <c r="C5" s="69"/>
      <c r="D5" s="69"/>
      <c r="E5" s="69"/>
      <c r="F5" s="69"/>
      <c r="G5" s="69"/>
      <c r="H5" s="77" t="s">
        <v>57</v>
      </c>
      <c r="I5" s="77" t="s">
        <v>69</v>
      </c>
      <c r="J5" s="77" t="s">
        <v>70</v>
      </c>
      <c r="K5" s="77" t="s">
        <v>71</v>
      </c>
      <c r="L5" s="77" t="s">
        <v>72</v>
      </c>
      <c r="M5" s="77" t="s">
        <v>5</v>
      </c>
      <c r="N5" s="77" t="s">
        <v>74</v>
      </c>
      <c r="O5" s="77" t="s">
        <v>75</v>
      </c>
      <c r="P5" s="77" t="s">
        <v>76</v>
      </c>
      <c r="Q5" s="77" t="s">
        <v>77</v>
      </c>
      <c r="R5" s="77" t="s">
        <v>78</v>
      </c>
      <c r="S5" s="77" t="s">
        <v>80</v>
      </c>
      <c r="T5" s="77" t="s">
        <v>64</v>
      </c>
      <c r="U5" s="77" t="s">
        <v>81</v>
      </c>
      <c r="V5" s="77" t="s">
        <v>82</v>
      </c>
      <c r="W5" s="77" t="s">
        <v>83</v>
      </c>
      <c r="X5" s="77" t="s">
        <v>84</v>
      </c>
      <c r="Y5" s="77" t="s">
        <v>85</v>
      </c>
      <c r="Z5" s="77" t="s">
        <v>86</v>
      </c>
      <c r="AA5" s="77" t="s">
        <v>0</v>
      </c>
      <c r="AB5" s="77" t="s">
        <v>87</v>
      </c>
      <c r="AC5" s="77" t="s">
        <v>89</v>
      </c>
      <c r="AD5" s="77" t="s">
        <v>90</v>
      </c>
      <c r="AE5" s="77" t="s">
        <v>91</v>
      </c>
      <c r="AF5" s="77" t="s">
        <v>92</v>
      </c>
      <c r="AG5" s="77" t="s">
        <v>93</v>
      </c>
      <c r="AH5" s="77" t="s">
        <v>43</v>
      </c>
      <c r="AI5" s="77" t="s">
        <v>84</v>
      </c>
      <c r="AJ5" s="77" t="s">
        <v>85</v>
      </c>
      <c r="AK5" s="77" t="s">
        <v>86</v>
      </c>
      <c r="AL5" s="77" t="s">
        <v>0</v>
      </c>
      <c r="AM5" s="77" t="s">
        <v>87</v>
      </c>
      <c r="AN5" s="77" t="s">
        <v>89</v>
      </c>
      <c r="AO5" s="77" t="s">
        <v>90</v>
      </c>
      <c r="AP5" s="77" t="s">
        <v>91</v>
      </c>
      <c r="AQ5" s="77" t="s">
        <v>92</v>
      </c>
      <c r="AR5" s="77" t="s">
        <v>93</v>
      </c>
      <c r="AS5" s="77" t="s">
        <v>88</v>
      </c>
      <c r="AT5" s="77" t="s">
        <v>84</v>
      </c>
      <c r="AU5" s="77" t="s">
        <v>85</v>
      </c>
      <c r="AV5" s="77" t="s">
        <v>86</v>
      </c>
      <c r="AW5" s="77" t="s">
        <v>0</v>
      </c>
      <c r="AX5" s="77" t="s">
        <v>87</v>
      </c>
      <c r="AY5" s="77" t="s">
        <v>89</v>
      </c>
      <c r="AZ5" s="77" t="s">
        <v>90</v>
      </c>
      <c r="BA5" s="77" t="s">
        <v>91</v>
      </c>
      <c r="BB5" s="77" t="s">
        <v>92</v>
      </c>
      <c r="BC5" s="77" t="s">
        <v>93</v>
      </c>
      <c r="BD5" s="77" t="s">
        <v>88</v>
      </c>
      <c r="BE5" s="77" t="s">
        <v>84</v>
      </c>
      <c r="BF5" s="77" t="s">
        <v>85</v>
      </c>
      <c r="BG5" s="77" t="s">
        <v>86</v>
      </c>
      <c r="BH5" s="77" t="s">
        <v>0</v>
      </c>
      <c r="BI5" s="77" t="s">
        <v>87</v>
      </c>
      <c r="BJ5" s="77" t="s">
        <v>89</v>
      </c>
      <c r="BK5" s="77" t="s">
        <v>90</v>
      </c>
      <c r="BL5" s="77" t="s">
        <v>91</v>
      </c>
      <c r="BM5" s="77" t="s">
        <v>92</v>
      </c>
      <c r="BN5" s="77" t="s">
        <v>93</v>
      </c>
      <c r="BO5" s="77" t="s">
        <v>88</v>
      </c>
      <c r="BP5" s="77" t="s">
        <v>84</v>
      </c>
      <c r="BQ5" s="77" t="s">
        <v>85</v>
      </c>
      <c r="BR5" s="77" t="s">
        <v>86</v>
      </c>
      <c r="BS5" s="77" t="s">
        <v>0</v>
      </c>
      <c r="BT5" s="77" t="s">
        <v>87</v>
      </c>
      <c r="BU5" s="77" t="s">
        <v>89</v>
      </c>
      <c r="BV5" s="77" t="s">
        <v>90</v>
      </c>
      <c r="BW5" s="77" t="s">
        <v>91</v>
      </c>
      <c r="BX5" s="77" t="s">
        <v>92</v>
      </c>
      <c r="BY5" s="77" t="s">
        <v>93</v>
      </c>
      <c r="BZ5" s="77" t="s">
        <v>88</v>
      </c>
      <c r="CA5" s="77" t="s">
        <v>84</v>
      </c>
      <c r="CB5" s="77" t="s">
        <v>85</v>
      </c>
      <c r="CC5" s="77" t="s">
        <v>86</v>
      </c>
      <c r="CD5" s="77" t="s">
        <v>0</v>
      </c>
      <c r="CE5" s="77" t="s">
        <v>87</v>
      </c>
      <c r="CF5" s="77" t="s">
        <v>89</v>
      </c>
      <c r="CG5" s="77" t="s">
        <v>90</v>
      </c>
      <c r="CH5" s="77" t="s">
        <v>91</v>
      </c>
      <c r="CI5" s="77" t="s">
        <v>92</v>
      </c>
      <c r="CJ5" s="77" t="s">
        <v>93</v>
      </c>
      <c r="CK5" s="77" t="s">
        <v>88</v>
      </c>
      <c r="CL5" s="77" t="s">
        <v>84</v>
      </c>
      <c r="CM5" s="77" t="s">
        <v>85</v>
      </c>
      <c r="CN5" s="77" t="s">
        <v>86</v>
      </c>
      <c r="CO5" s="77" t="s">
        <v>0</v>
      </c>
      <c r="CP5" s="77" t="s">
        <v>87</v>
      </c>
      <c r="CQ5" s="77" t="s">
        <v>89</v>
      </c>
      <c r="CR5" s="77" t="s">
        <v>90</v>
      </c>
      <c r="CS5" s="77" t="s">
        <v>91</v>
      </c>
      <c r="CT5" s="77" t="s">
        <v>92</v>
      </c>
      <c r="CU5" s="77" t="s">
        <v>93</v>
      </c>
      <c r="CV5" s="77" t="s">
        <v>88</v>
      </c>
      <c r="CW5" s="77" t="s">
        <v>84</v>
      </c>
      <c r="CX5" s="77" t="s">
        <v>85</v>
      </c>
      <c r="CY5" s="77" t="s">
        <v>86</v>
      </c>
      <c r="CZ5" s="77" t="s">
        <v>0</v>
      </c>
      <c r="DA5" s="77" t="s">
        <v>87</v>
      </c>
      <c r="DB5" s="77" t="s">
        <v>89</v>
      </c>
      <c r="DC5" s="77" t="s">
        <v>90</v>
      </c>
      <c r="DD5" s="77" t="s">
        <v>91</v>
      </c>
      <c r="DE5" s="77" t="s">
        <v>92</v>
      </c>
      <c r="DF5" s="77" t="s">
        <v>93</v>
      </c>
      <c r="DG5" s="77" t="s">
        <v>88</v>
      </c>
      <c r="DH5" s="77" t="s">
        <v>84</v>
      </c>
      <c r="DI5" s="77" t="s">
        <v>85</v>
      </c>
      <c r="DJ5" s="77" t="s">
        <v>86</v>
      </c>
      <c r="DK5" s="77" t="s">
        <v>0</v>
      </c>
      <c r="DL5" s="77" t="s">
        <v>87</v>
      </c>
      <c r="DM5" s="77" t="s">
        <v>89</v>
      </c>
      <c r="DN5" s="77" t="s">
        <v>90</v>
      </c>
      <c r="DO5" s="77" t="s">
        <v>91</v>
      </c>
      <c r="DP5" s="77" t="s">
        <v>92</v>
      </c>
      <c r="DQ5" s="77" t="s">
        <v>93</v>
      </c>
      <c r="DR5" s="77" t="s">
        <v>88</v>
      </c>
      <c r="DS5" s="77" t="s">
        <v>84</v>
      </c>
      <c r="DT5" s="77" t="s">
        <v>85</v>
      </c>
      <c r="DU5" s="77" t="s">
        <v>86</v>
      </c>
      <c r="DV5" s="77" t="s">
        <v>0</v>
      </c>
      <c r="DW5" s="77" t="s">
        <v>87</v>
      </c>
      <c r="DX5" s="77" t="s">
        <v>89</v>
      </c>
      <c r="DY5" s="77" t="s">
        <v>90</v>
      </c>
      <c r="DZ5" s="77" t="s">
        <v>91</v>
      </c>
      <c r="EA5" s="77" t="s">
        <v>92</v>
      </c>
      <c r="EB5" s="77" t="s">
        <v>93</v>
      </c>
      <c r="EC5" s="77" t="s">
        <v>88</v>
      </c>
      <c r="ED5" s="77" t="s">
        <v>84</v>
      </c>
      <c r="EE5" s="77" t="s">
        <v>85</v>
      </c>
      <c r="EF5" s="77" t="s">
        <v>86</v>
      </c>
      <c r="EG5" s="77" t="s">
        <v>0</v>
      </c>
      <c r="EH5" s="77" t="s">
        <v>87</v>
      </c>
      <c r="EI5" s="77" t="s">
        <v>89</v>
      </c>
      <c r="EJ5" s="77" t="s">
        <v>90</v>
      </c>
      <c r="EK5" s="77" t="s">
        <v>91</v>
      </c>
      <c r="EL5" s="77" t="s">
        <v>92</v>
      </c>
      <c r="EM5" s="77" t="s">
        <v>93</v>
      </c>
      <c r="EN5" s="77" t="s">
        <v>88</v>
      </c>
    </row>
    <row r="6" spans="1:144" s="64" customFormat="1">
      <c r="A6" s="65" t="s">
        <v>94</v>
      </c>
      <c r="B6" s="70">
        <f t="shared" ref="B6:W6" si="1">B7</f>
        <v>2021</v>
      </c>
      <c r="C6" s="70">
        <f t="shared" si="1"/>
        <v>303925</v>
      </c>
      <c r="D6" s="70">
        <f t="shared" si="1"/>
        <v>46</v>
      </c>
      <c r="E6" s="70">
        <f t="shared" si="1"/>
        <v>1</v>
      </c>
      <c r="F6" s="70">
        <f t="shared" si="1"/>
        <v>0</v>
      </c>
      <c r="G6" s="70">
        <f t="shared" si="1"/>
        <v>1</v>
      </c>
      <c r="H6" s="70" t="str">
        <f t="shared" si="1"/>
        <v>和歌山県　日高川町</v>
      </c>
      <c r="I6" s="70" t="str">
        <f t="shared" si="1"/>
        <v>法適用</v>
      </c>
      <c r="J6" s="70" t="str">
        <f t="shared" si="1"/>
        <v>水道事業</v>
      </c>
      <c r="K6" s="70" t="str">
        <f t="shared" si="1"/>
        <v>末端給水事業</v>
      </c>
      <c r="L6" s="70" t="str">
        <f t="shared" si="1"/>
        <v>A8</v>
      </c>
      <c r="M6" s="70" t="str">
        <f t="shared" si="1"/>
        <v>非設置</v>
      </c>
      <c r="N6" s="80" t="str">
        <f t="shared" si="1"/>
        <v>-</v>
      </c>
      <c r="O6" s="80">
        <f t="shared" si="1"/>
        <v>46.57</v>
      </c>
      <c r="P6" s="80">
        <f t="shared" si="1"/>
        <v>95.61</v>
      </c>
      <c r="Q6" s="80">
        <f t="shared" si="1"/>
        <v>2260</v>
      </c>
      <c r="R6" s="80">
        <f t="shared" si="1"/>
        <v>9509</v>
      </c>
      <c r="S6" s="80">
        <f t="shared" si="1"/>
        <v>331.59</v>
      </c>
      <c r="T6" s="80">
        <f t="shared" si="1"/>
        <v>28.68</v>
      </c>
      <c r="U6" s="80">
        <f t="shared" si="1"/>
        <v>9032</v>
      </c>
      <c r="V6" s="80">
        <f t="shared" si="1"/>
        <v>45.16</v>
      </c>
      <c r="W6" s="80">
        <f t="shared" si="1"/>
        <v>200</v>
      </c>
      <c r="X6" s="86">
        <f t="shared" ref="X6:AG6" si="2">IF(X7="",NA(),X7)</f>
        <v>63.11</v>
      </c>
      <c r="Y6" s="86">
        <f t="shared" si="2"/>
        <v>62.63</v>
      </c>
      <c r="Z6" s="86">
        <f t="shared" si="2"/>
        <v>63.6</v>
      </c>
      <c r="AA6" s="86">
        <f t="shared" si="2"/>
        <v>67.17</v>
      </c>
      <c r="AB6" s="86">
        <f t="shared" si="2"/>
        <v>67.08</v>
      </c>
      <c r="AC6" s="86">
        <f t="shared" si="2"/>
        <v>104.47</v>
      </c>
      <c r="AD6" s="86">
        <f t="shared" si="2"/>
        <v>103.81</v>
      </c>
      <c r="AE6" s="86">
        <f t="shared" si="2"/>
        <v>104.35</v>
      </c>
      <c r="AF6" s="86">
        <f t="shared" si="2"/>
        <v>105.34</v>
      </c>
      <c r="AG6" s="86">
        <f t="shared" si="2"/>
        <v>105.77</v>
      </c>
      <c r="AH6" s="80" t="str">
        <f>IF(AH7="","",IF(AH7="-","【-】","【"&amp;SUBSTITUTE(TEXT(AH7,"#,##0.00"),"-","△")&amp;"】"))</f>
        <v>【111.39】</v>
      </c>
      <c r="AI6" s="86">
        <f t="shared" ref="AI6:AR6" si="3">IF(AI7="",NA(),AI7)</f>
        <v>89.82</v>
      </c>
      <c r="AJ6" s="86">
        <f t="shared" si="3"/>
        <v>179.01</v>
      </c>
      <c r="AK6" s="86">
        <f t="shared" si="3"/>
        <v>266.39999999999998</v>
      </c>
      <c r="AL6" s="86">
        <f t="shared" si="3"/>
        <v>446.9</v>
      </c>
      <c r="AM6" s="86">
        <f t="shared" si="3"/>
        <v>620.63</v>
      </c>
      <c r="AN6" s="86">
        <f t="shared" si="3"/>
        <v>16.399999999999999</v>
      </c>
      <c r="AO6" s="86">
        <f t="shared" si="3"/>
        <v>25.66</v>
      </c>
      <c r="AP6" s="86">
        <f t="shared" si="3"/>
        <v>21.69</v>
      </c>
      <c r="AQ6" s="86">
        <f t="shared" si="3"/>
        <v>24.04</v>
      </c>
      <c r="AR6" s="86">
        <f t="shared" si="3"/>
        <v>28.03</v>
      </c>
      <c r="AS6" s="80" t="str">
        <f>IF(AS7="","",IF(AS7="-","【-】","【"&amp;SUBSTITUTE(TEXT(AS7,"#,##0.00"),"-","△")&amp;"】"))</f>
        <v>【1.30】</v>
      </c>
      <c r="AT6" s="86">
        <f t="shared" ref="AT6:BC6" si="4">IF(AT7="",NA(),AT7)</f>
        <v>130.78</v>
      </c>
      <c r="AU6" s="86">
        <f t="shared" si="4"/>
        <v>137.72</v>
      </c>
      <c r="AV6" s="86">
        <f t="shared" si="4"/>
        <v>134.13999999999999</v>
      </c>
      <c r="AW6" s="86">
        <f t="shared" si="4"/>
        <v>139.63999999999999</v>
      </c>
      <c r="AX6" s="86">
        <f t="shared" si="4"/>
        <v>135.29</v>
      </c>
      <c r="AY6" s="86">
        <f t="shared" si="4"/>
        <v>293.23</v>
      </c>
      <c r="AZ6" s="86">
        <f t="shared" si="4"/>
        <v>300.14</v>
      </c>
      <c r="BA6" s="86">
        <f t="shared" si="4"/>
        <v>301.04000000000002</v>
      </c>
      <c r="BB6" s="86">
        <f t="shared" si="4"/>
        <v>305.08</v>
      </c>
      <c r="BC6" s="86">
        <f t="shared" si="4"/>
        <v>305.33999999999997</v>
      </c>
      <c r="BD6" s="80" t="str">
        <f>IF(BD7="","",IF(BD7="-","【-】","【"&amp;SUBSTITUTE(TEXT(BD7,"#,##0.00"),"-","△")&amp;"】"))</f>
        <v>【261.51】</v>
      </c>
      <c r="BE6" s="86">
        <f t="shared" ref="BE6:BN6" si="5">IF(BE7="",NA(),BE7)</f>
        <v>2034.03</v>
      </c>
      <c r="BF6" s="86">
        <f t="shared" si="5"/>
        <v>1901.71</v>
      </c>
      <c r="BG6" s="86">
        <f t="shared" si="5"/>
        <v>1799.84</v>
      </c>
      <c r="BH6" s="86">
        <f t="shared" si="5"/>
        <v>2182.81</v>
      </c>
      <c r="BI6" s="86">
        <f t="shared" si="5"/>
        <v>2272.1</v>
      </c>
      <c r="BJ6" s="86">
        <f t="shared" si="5"/>
        <v>542.29999999999995</v>
      </c>
      <c r="BK6" s="86">
        <f t="shared" si="5"/>
        <v>566.65</v>
      </c>
      <c r="BL6" s="86">
        <f t="shared" si="5"/>
        <v>551.62</v>
      </c>
      <c r="BM6" s="86">
        <f t="shared" si="5"/>
        <v>585.59</v>
      </c>
      <c r="BN6" s="86">
        <f t="shared" si="5"/>
        <v>561.34</v>
      </c>
      <c r="BO6" s="80" t="str">
        <f>IF(BO7="","",IF(BO7="-","【-】","【"&amp;SUBSTITUTE(TEXT(BO7,"#,##0.00"),"-","△")&amp;"】"))</f>
        <v>【265.16】</v>
      </c>
      <c r="BP6" s="86">
        <f t="shared" ref="BP6:BY6" si="6">IF(BP7="",NA(),BP7)</f>
        <v>47.13</v>
      </c>
      <c r="BQ6" s="86">
        <f t="shared" si="6"/>
        <v>47.1</v>
      </c>
      <c r="BR6" s="86">
        <f t="shared" si="6"/>
        <v>49</v>
      </c>
      <c r="BS6" s="86">
        <f t="shared" si="6"/>
        <v>38.770000000000003</v>
      </c>
      <c r="BT6" s="86">
        <f t="shared" si="6"/>
        <v>33.71</v>
      </c>
      <c r="BU6" s="86">
        <f t="shared" si="6"/>
        <v>87.51</v>
      </c>
      <c r="BV6" s="86">
        <f t="shared" si="6"/>
        <v>84.77</v>
      </c>
      <c r="BW6" s="86">
        <f t="shared" si="6"/>
        <v>87.11</v>
      </c>
      <c r="BX6" s="86">
        <f t="shared" si="6"/>
        <v>82.78</v>
      </c>
      <c r="BY6" s="86">
        <f t="shared" si="6"/>
        <v>84.82</v>
      </c>
      <c r="BZ6" s="80" t="str">
        <f>IF(BZ7="","",IF(BZ7="-","【-】","【"&amp;SUBSTITUTE(TEXT(BZ7,"#,##0.00"),"-","△")&amp;"】"))</f>
        <v>【102.35】</v>
      </c>
      <c r="CA6" s="86">
        <f t="shared" ref="CA6:CJ6" si="7">IF(CA7="",NA(),CA7)</f>
        <v>261.37</v>
      </c>
      <c r="CB6" s="86">
        <f t="shared" si="7"/>
        <v>266.20999999999998</v>
      </c>
      <c r="CC6" s="86">
        <f t="shared" si="7"/>
        <v>256.07</v>
      </c>
      <c r="CD6" s="86">
        <f t="shared" si="7"/>
        <v>250.6</v>
      </c>
      <c r="CE6" s="86">
        <f t="shared" si="7"/>
        <v>258.83</v>
      </c>
      <c r="CF6" s="86">
        <f t="shared" si="7"/>
        <v>218.42</v>
      </c>
      <c r="CG6" s="86">
        <f t="shared" si="7"/>
        <v>227.27</v>
      </c>
      <c r="CH6" s="86">
        <f t="shared" si="7"/>
        <v>223.98</v>
      </c>
      <c r="CI6" s="86">
        <f t="shared" si="7"/>
        <v>225.09</v>
      </c>
      <c r="CJ6" s="86">
        <f t="shared" si="7"/>
        <v>224.82</v>
      </c>
      <c r="CK6" s="80" t="str">
        <f>IF(CK7="","",IF(CK7="-","【-】","【"&amp;SUBSTITUTE(TEXT(CK7,"#,##0.00"),"-","△")&amp;"】"))</f>
        <v>【167.74】</v>
      </c>
      <c r="CL6" s="86">
        <f t="shared" ref="CL6:CU6" si="8">IF(CL7="",NA(),CL7)</f>
        <v>83.37</v>
      </c>
      <c r="CM6" s="86">
        <f t="shared" si="8"/>
        <v>83.21</v>
      </c>
      <c r="CN6" s="86">
        <f t="shared" si="8"/>
        <v>85.87</v>
      </c>
      <c r="CO6" s="86">
        <f t="shared" si="8"/>
        <v>87.7</v>
      </c>
      <c r="CP6" s="86">
        <f t="shared" si="8"/>
        <v>85.75</v>
      </c>
      <c r="CQ6" s="86">
        <f t="shared" si="8"/>
        <v>50.24</v>
      </c>
      <c r="CR6" s="86">
        <f t="shared" si="8"/>
        <v>50.29</v>
      </c>
      <c r="CS6" s="86">
        <f t="shared" si="8"/>
        <v>49.64</v>
      </c>
      <c r="CT6" s="86">
        <f t="shared" si="8"/>
        <v>49.38</v>
      </c>
      <c r="CU6" s="86">
        <f t="shared" si="8"/>
        <v>50.09</v>
      </c>
      <c r="CV6" s="80" t="str">
        <f>IF(CV7="","",IF(CV7="-","【-】","【"&amp;SUBSTITUTE(TEXT(CV7,"#,##0.00"),"-","△")&amp;"】"))</f>
        <v>【60.29】</v>
      </c>
      <c r="CW6" s="86">
        <f t="shared" ref="CW6:DF6" si="9">IF(CW7="",NA(),CW7)</f>
        <v>82.17</v>
      </c>
      <c r="CX6" s="86">
        <f t="shared" si="9"/>
        <v>81.400000000000006</v>
      </c>
      <c r="CY6" s="86">
        <f t="shared" si="9"/>
        <v>77.400000000000006</v>
      </c>
      <c r="CZ6" s="86">
        <f t="shared" si="9"/>
        <v>74.599999999999994</v>
      </c>
      <c r="DA6" s="86">
        <f t="shared" si="9"/>
        <v>74.41</v>
      </c>
      <c r="DB6" s="86">
        <f t="shared" si="9"/>
        <v>78.650000000000006</v>
      </c>
      <c r="DC6" s="86">
        <f t="shared" si="9"/>
        <v>77.73</v>
      </c>
      <c r="DD6" s="86">
        <f t="shared" si="9"/>
        <v>78.09</v>
      </c>
      <c r="DE6" s="86">
        <f t="shared" si="9"/>
        <v>78.010000000000005</v>
      </c>
      <c r="DF6" s="86">
        <f t="shared" si="9"/>
        <v>77.599999999999994</v>
      </c>
      <c r="DG6" s="80" t="str">
        <f>IF(DG7="","",IF(DG7="-","【-】","【"&amp;SUBSTITUTE(TEXT(DG7,"#,##0.00"),"-","△")&amp;"】"))</f>
        <v>【90.12】</v>
      </c>
      <c r="DH6" s="86">
        <f t="shared" ref="DH6:DQ6" si="10">IF(DH7="",NA(),DH7)</f>
        <v>4.53</v>
      </c>
      <c r="DI6" s="86">
        <f t="shared" si="10"/>
        <v>9.0500000000000007</v>
      </c>
      <c r="DJ6" s="86">
        <f t="shared" si="10"/>
        <v>13.36</v>
      </c>
      <c r="DK6" s="86">
        <f t="shared" si="10"/>
        <v>17.48</v>
      </c>
      <c r="DL6" s="86">
        <f t="shared" si="10"/>
        <v>21.24</v>
      </c>
      <c r="DM6" s="86">
        <f t="shared" si="10"/>
        <v>45.14</v>
      </c>
      <c r="DN6" s="86">
        <f t="shared" si="10"/>
        <v>45.85</v>
      </c>
      <c r="DO6" s="86">
        <f t="shared" si="10"/>
        <v>47.31</v>
      </c>
      <c r="DP6" s="86">
        <f t="shared" si="10"/>
        <v>47.5</v>
      </c>
      <c r="DQ6" s="86">
        <f t="shared" si="10"/>
        <v>48.41</v>
      </c>
      <c r="DR6" s="80" t="str">
        <f>IF(DR7="","",IF(DR7="-","【-】","【"&amp;SUBSTITUTE(TEXT(DR7,"#,##0.00"),"-","△")&amp;"】"))</f>
        <v>【50.88】</v>
      </c>
      <c r="DS6" s="86">
        <f t="shared" ref="DS6:EB6" si="11">IF(DS7="",NA(),DS7)</f>
        <v>5.54</v>
      </c>
      <c r="DT6" s="86">
        <f t="shared" si="11"/>
        <v>5.54</v>
      </c>
      <c r="DU6" s="86">
        <f t="shared" si="11"/>
        <v>6.9</v>
      </c>
      <c r="DV6" s="86">
        <f t="shared" si="11"/>
        <v>7.97</v>
      </c>
      <c r="DW6" s="86">
        <f t="shared" si="11"/>
        <v>8.8699999999999992</v>
      </c>
      <c r="DX6" s="86">
        <f t="shared" si="11"/>
        <v>13.58</v>
      </c>
      <c r="DY6" s="86">
        <f t="shared" si="11"/>
        <v>14.13</v>
      </c>
      <c r="DZ6" s="86">
        <f t="shared" si="11"/>
        <v>16.77</v>
      </c>
      <c r="EA6" s="86">
        <f t="shared" si="11"/>
        <v>17.399999999999999</v>
      </c>
      <c r="EB6" s="86">
        <f t="shared" si="11"/>
        <v>18.64</v>
      </c>
      <c r="EC6" s="80" t="str">
        <f>IF(EC7="","",IF(EC7="-","【-】","【"&amp;SUBSTITUTE(TEXT(EC7,"#,##0.00"),"-","△")&amp;"】"))</f>
        <v>【22.30】</v>
      </c>
      <c r="ED6" s="80">
        <f t="shared" ref="ED6:EM6" si="12">IF(ED7="",NA(),ED7)</f>
        <v>0</v>
      </c>
      <c r="EE6" s="80">
        <f t="shared" si="12"/>
        <v>0</v>
      </c>
      <c r="EF6" s="86">
        <f t="shared" si="12"/>
        <v>0.22</v>
      </c>
      <c r="EG6" s="86">
        <f t="shared" si="12"/>
        <v>0.12</v>
      </c>
      <c r="EH6" s="80">
        <f t="shared" si="12"/>
        <v>0</v>
      </c>
      <c r="EI6" s="86">
        <f t="shared" si="12"/>
        <v>0.44</v>
      </c>
      <c r="EJ6" s="86">
        <f t="shared" si="12"/>
        <v>0.52</v>
      </c>
      <c r="EK6" s="86">
        <f t="shared" si="12"/>
        <v>0.47</v>
      </c>
      <c r="EL6" s="86">
        <f t="shared" si="12"/>
        <v>0.4</v>
      </c>
      <c r="EM6" s="86">
        <f t="shared" si="12"/>
        <v>0.36</v>
      </c>
      <c r="EN6" s="80" t="str">
        <f>IF(EN7="","",IF(EN7="-","【-】","【"&amp;SUBSTITUTE(TEXT(EN7,"#,##0.00"),"-","△")&amp;"】"))</f>
        <v>【0.66】</v>
      </c>
    </row>
    <row r="7" spans="1:144" s="64" customFormat="1">
      <c r="A7" s="65"/>
      <c r="B7" s="71">
        <v>2021</v>
      </c>
      <c r="C7" s="71">
        <v>303925</v>
      </c>
      <c r="D7" s="71">
        <v>46</v>
      </c>
      <c r="E7" s="71">
        <v>1</v>
      </c>
      <c r="F7" s="71">
        <v>0</v>
      </c>
      <c r="G7" s="71">
        <v>1</v>
      </c>
      <c r="H7" s="71" t="s">
        <v>73</v>
      </c>
      <c r="I7" s="71" t="s">
        <v>95</v>
      </c>
      <c r="J7" s="71" t="s">
        <v>96</v>
      </c>
      <c r="K7" s="71" t="s">
        <v>97</v>
      </c>
      <c r="L7" s="71" t="s">
        <v>79</v>
      </c>
      <c r="M7" s="71" t="s">
        <v>15</v>
      </c>
      <c r="N7" s="81" t="s">
        <v>98</v>
      </c>
      <c r="O7" s="81">
        <v>46.57</v>
      </c>
      <c r="P7" s="81">
        <v>95.61</v>
      </c>
      <c r="Q7" s="81">
        <v>2260</v>
      </c>
      <c r="R7" s="81">
        <v>9509</v>
      </c>
      <c r="S7" s="81">
        <v>331.59</v>
      </c>
      <c r="T7" s="81">
        <v>28.68</v>
      </c>
      <c r="U7" s="81">
        <v>9032</v>
      </c>
      <c r="V7" s="81">
        <v>45.16</v>
      </c>
      <c r="W7" s="81">
        <v>200</v>
      </c>
      <c r="X7" s="81">
        <v>63.11</v>
      </c>
      <c r="Y7" s="81">
        <v>62.63</v>
      </c>
      <c r="Z7" s="81">
        <v>63.6</v>
      </c>
      <c r="AA7" s="81">
        <v>67.17</v>
      </c>
      <c r="AB7" s="81">
        <v>67.08</v>
      </c>
      <c r="AC7" s="81">
        <v>104.47</v>
      </c>
      <c r="AD7" s="81">
        <v>103.81</v>
      </c>
      <c r="AE7" s="81">
        <v>104.35</v>
      </c>
      <c r="AF7" s="81">
        <v>105.34</v>
      </c>
      <c r="AG7" s="81">
        <v>105.77</v>
      </c>
      <c r="AH7" s="81">
        <v>111.39</v>
      </c>
      <c r="AI7" s="81">
        <v>89.82</v>
      </c>
      <c r="AJ7" s="81">
        <v>179.01</v>
      </c>
      <c r="AK7" s="81">
        <v>266.39999999999998</v>
      </c>
      <c r="AL7" s="81">
        <v>446.9</v>
      </c>
      <c r="AM7" s="81">
        <v>620.63</v>
      </c>
      <c r="AN7" s="81">
        <v>16.399999999999999</v>
      </c>
      <c r="AO7" s="81">
        <v>25.66</v>
      </c>
      <c r="AP7" s="81">
        <v>21.69</v>
      </c>
      <c r="AQ7" s="81">
        <v>24.04</v>
      </c>
      <c r="AR7" s="81">
        <v>28.03</v>
      </c>
      <c r="AS7" s="81">
        <v>1.3</v>
      </c>
      <c r="AT7" s="81">
        <v>130.78</v>
      </c>
      <c r="AU7" s="81">
        <v>137.72</v>
      </c>
      <c r="AV7" s="81">
        <v>134.13999999999999</v>
      </c>
      <c r="AW7" s="81">
        <v>139.63999999999999</v>
      </c>
      <c r="AX7" s="81">
        <v>135.29</v>
      </c>
      <c r="AY7" s="81">
        <v>293.23</v>
      </c>
      <c r="AZ7" s="81">
        <v>300.14</v>
      </c>
      <c r="BA7" s="81">
        <v>301.04000000000002</v>
      </c>
      <c r="BB7" s="81">
        <v>305.08</v>
      </c>
      <c r="BC7" s="81">
        <v>305.33999999999997</v>
      </c>
      <c r="BD7" s="81">
        <v>261.51</v>
      </c>
      <c r="BE7" s="81">
        <v>2034.03</v>
      </c>
      <c r="BF7" s="81">
        <v>1901.71</v>
      </c>
      <c r="BG7" s="81">
        <v>1799.84</v>
      </c>
      <c r="BH7" s="81">
        <v>2182.81</v>
      </c>
      <c r="BI7" s="81">
        <v>2272.1</v>
      </c>
      <c r="BJ7" s="81">
        <v>542.29999999999995</v>
      </c>
      <c r="BK7" s="81">
        <v>566.65</v>
      </c>
      <c r="BL7" s="81">
        <v>551.62</v>
      </c>
      <c r="BM7" s="81">
        <v>585.59</v>
      </c>
      <c r="BN7" s="81">
        <v>561.34</v>
      </c>
      <c r="BO7" s="81">
        <v>265.16000000000003</v>
      </c>
      <c r="BP7" s="81">
        <v>47.13</v>
      </c>
      <c r="BQ7" s="81">
        <v>47.1</v>
      </c>
      <c r="BR7" s="81">
        <v>49</v>
      </c>
      <c r="BS7" s="81">
        <v>38.770000000000003</v>
      </c>
      <c r="BT7" s="81">
        <v>33.71</v>
      </c>
      <c r="BU7" s="81">
        <v>87.51</v>
      </c>
      <c r="BV7" s="81">
        <v>84.77</v>
      </c>
      <c r="BW7" s="81">
        <v>87.11</v>
      </c>
      <c r="BX7" s="81">
        <v>82.78</v>
      </c>
      <c r="BY7" s="81">
        <v>84.82</v>
      </c>
      <c r="BZ7" s="81">
        <v>102.35</v>
      </c>
      <c r="CA7" s="81">
        <v>261.37</v>
      </c>
      <c r="CB7" s="81">
        <v>266.20999999999998</v>
      </c>
      <c r="CC7" s="81">
        <v>256.07</v>
      </c>
      <c r="CD7" s="81">
        <v>250.6</v>
      </c>
      <c r="CE7" s="81">
        <v>258.83</v>
      </c>
      <c r="CF7" s="81">
        <v>218.42</v>
      </c>
      <c r="CG7" s="81">
        <v>227.27</v>
      </c>
      <c r="CH7" s="81">
        <v>223.98</v>
      </c>
      <c r="CI7" s="81">
        <v>225.09</v>
      </c>
      <c r="CJ7" s="81">
        <v>224.82</v>
      </c>
      <c r="CK7" s="81">
        <v>167.74</v>
      </c>
      <c r="CL7" s="81">
        <v>83.37</v>
      </c>
      <c r="CM7" s="81">
        <v>83.21</v>
      </c>
      <c r="CN7" s="81">
        <v>85.87</v>
      </c>
      <c r="CO7" s="81">
        <v>87.7</v>
      </c>
      <c r="CP7" s="81">
        <v>85.75</v>
      </c>
      <c r="CQ7" s="81">
        <v>50.24</v>
      </c>
      <c r="CR7" s="81">
        <v>50.29</v>
      </c>
      <c r="CS7" s="81">
        <v>49.64</v>
      </c>
      <c r="CT7" s="81">
        <v>49.38</v>
      </c>
      <c r="CU7" s="81">
        <v>50.09</v>
      </c>
      <c r="CV7" s="81">
        <v>60.29</v>
      </c>
      <c r="CW7" s="81">
        <v>82.17</v>
      </c>
      <c r="CX7" s="81">
        <v>81.400000000000006</v>
      </c>
      <c r="CY7" s="81">
        <v>77.400000000000006</v>
      </c>
      <c r="CZ7" s="81">
        <v>74.599999999999994</v>
      </c>
      <c r="DA7" s="81">
        <v>74.41</v>
      </c>
      <c r="DB7" s="81">
        <v>78.650000000000006</v>
      </c>
      <c r="DC7" s="81">
        <v>77.73</v>
      </c>
      <c r="DD7" s="81">
        <v>78.09</v>
      </c>
      <c r="DE7" s="81">
        <v>78.010000000000005</v>
      </c>
      <c r="DF7" s="81">
        <v>77.599999999999994</v>
      </c>
      <c r="DG7" s="81">
        <v>90.12</v>
      </c>
      <c r="DH7" s="81">
        <v>4.53</v>
      </c>
      <c r="DI7" s="81">
        <v>9.0500000000000007</v>
      </c>
      <c r="DJ7" s="81">
        <v>13.36</v>
      </c>
      <c r="DK7" s="81">
        <v>17.48</v>
      </c>
      <c r="DL7" s="81">
        <v>21.24</v>
      </c>
      <c r="DM7" s="81">
        <v>45.14</v>
      </c>
      <c r="DN7" s="81">
        <v>45.85</v>
      </c>
      <c r="DO7" s="81">
        <v>47.31</v>
      </c>
      <c r="DP7" s="81">
        <v>47.5</v>
      </c>
      <c r="DQ7" s="81">
        <v>48.41</v>
      </c>
      <c r="DR7" s="81">
        <v>50.88</v>
      </c>
      <c r="DS7" s="81">
        <v>5.54</v>
      </c>
      <c r="DT7" s="81">
        <v>5.54</v>
      </c>
      <c r="DU7" s="81">
        <v>6.9</v>
      </c>
      <c r="DV7" s="81">
        <v>7.97</v>
      </c>
      <c r="DW7" s="81">
        <v>8.8699999999999992</v>
      </c>
      <c r="DX7" s="81">
        <v>13.58</v>
      </c>
      <c r="DY7" s="81">
        <v>14.13</v>
      </c>
      <c r="DZ7" s="81">
        <v>16.77</v>
      </c>
      <c r="EA7" s="81">
        <v>17.399999999999999</v>
      </c>
      <c r="EB7" s="81">
        <v>18.64</v>
      </c>
      <c r="EC7" s="81">
        <v>22.3</v>
      </c>
      <c r="ED7" s="81">
        <v>0</v>
      </c>
      <c r="EE7" s="81">
        <v>0</v>
      </c>
      <c r="EF7" s="81">
        <v>0.22</v>
      </c>
      <c r="EG7" s="81">
        <v>0.12</v>
      </c>
      <c r="EH7" s="81">
        <v>0</v>
      </c>
      <c r="EI7" s="81">
        <v>0.44</v>
      </c>
      <c r="EJ7" s="81">
        <v>0.52</v>
      </c>
      <c r="EK7" s="81">
        <v>0.47</v>
      </c>
      <c r="EL7" s="81">
        <v>0.4</v>
      </c>
      <c r="EM7" s="81">
        <v>0.36</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栗林佳寛</cp:lastModifiedBy>
  <dcterms:created xsi:type="dcterms:W3CDTF">2022-12-01T01:02:51Z</dcterms:created>
  <dcterms:modified xsi:type="dcterms:W3CDTF">2023-01-17T06:41:45Z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2023-01-17T06:41:45Z</vt:filetime>
  </property>
</Properties>
</file>