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6\上下水道課\高木（外付けHD)\〇決算統計経営比較分析表\令和4年度提出分\"/>
    </mc:Choice>
  </mc:AlternateContent>
  <workbookProtection workbookAlgorithmName="SHA-512" workbookHashValue="Rcr8Euq8d0B6fuRD1n4VKhRCzraLCDXUIeFnOgjEaZpzTj3obqtXortbwn9l2OH+5NR2xG+ye8jmHvnephcRLg==" workbookSaltValue="F0u1TtpaqQFcP5ZmHvibv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<sst xmlns="http://schemas.openxmlformats.org/spreadsheetml/2006/main" count="236" uniqueCount="121">
  <si>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</si>
  <si>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</si>
  <si>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</si>
  <si>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</si>
  <si>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</si>
  <si>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</si>
  <si>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</si>
  <si>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</si>
  <si>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</si>
  <si>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</si>
  <si>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</si>
  <si>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</si>
  <si>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</si>
  <si>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</si>
  <si>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</si>
  <si>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</si>
  <si>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</si>
  <si>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</si>
  <si>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</si>
  <si>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</si>
  <si>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</si>
  <si>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</si>
  <si>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</si>
  <si>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</si>
  <si>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</si>
  <si>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</si>
  <si>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</si>
  <si>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</si>
  <si>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</si>
  <si>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</si>
  <si>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</si>
  <si>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</si>
  <si>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</si>
  <si>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</si>
  <si>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</si>
  <si>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</si>
  <si>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</si>
  <si>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</si>
  <si>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</si>
  <si>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</si>
  <si>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</si>
  <si>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</si>
  <si>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</si>
  <si>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</si>
  <si>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</si>
  <si>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</si>
  <si>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</si>
  <si>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</si>
  <si>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</si>
  <si>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</si>
  <si>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</si>
  <si>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</si>
  <si>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</si>
  <si>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</si>
  <si>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</si>
  <si>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</si>
  <si>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</si>
  <si>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</si>
  <si>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</si>
  <si>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</si>
  <si>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</si>
  <si>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</si>
  <si>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</si>
  <si>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</si>
  <si>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</si>
  <si>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</si>
  <si>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</si>
  <si>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</si>
  <si>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</si>
  <si>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</si>
  <si>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</si>
  <si>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</si>
  <si>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</si>
  <si>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</si>
  <si>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</si>
  <si>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</si>
  <si>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</si>
  <si>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</si>
  <si>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</si>
  <si>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</si>
  <si>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</si>
  <si>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</si>
  <si>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</si>
  <si>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</si>
  <si>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</si>
  <si>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</si>
  <si>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</si>
  <si>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</si>
  <si>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</si>
  <si>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</si>
  <si>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</si>
  <si>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</si>
  <si>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</si>
  <si>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</si>
  <si>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</si>
  <si>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</si>
  <si>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</si>
  <si>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</si>
  <si>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</si>
  <si>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</si>
  <si>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</si>
  <si>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</si>
  <si>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</si>
  <si>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</si>
  <si>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</si>
  <si>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</si>
  <si>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</si>
  <si>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</si>
  <si>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</si>
  <si>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</si>
  <si>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</si>
  <si>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</si>
  <si>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</si>
  <si>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</si>
  <si>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</si>
  <si>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</si>
  <si>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</si>
  <si>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</si>
  <si>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機器については修繕等で対応し、構築物、管路など、耐用年数を経過している施設はありません。</t>
    <rPh sb="0" eb="2">
      <t>キキ</t>
    </rPh>
    <rPh sb="7" eb="9">
      <t>シュウゼン</t>
    </rPh>
    <rPh sb="9" eb="10">
      <t>トウ</t>
    </rPh>
    <rPh sb="11" eb="13">
      <t>タイオウ</t>
    </rPh>
    <rPh sb="15" eb="18">
      <t>コウチクブツ</t>
    </rPh>
    <rPh sb="19" eb="21">
      <t>カンロ</t>
    </rPh>
    <rPh sb="24" eb="26">
      <t>タイヨウ</t>
    </rPh>
    <rPh sb="26" eb="28">
      <t>ネンスウ</t>
    </rPh>
    <rPh sb="29" eb="31">
      <t>ケイカ</t>
    </rPh>
    <rPh sb="35" eb="37">
      <t>シセツ</t>
    </rPh>
    <phoneticPr fontId="4"/>
  </si>
  <si>
    <t>①収益的収支比率で、単年度の収支が赤字となっている要因として整備区域の建設費に係る地方債の償還金の増加があり、一般会計からの繰入金に依存しているのが現状です。　　　　　　　　　　　⑤経費回収率、⑥汚水処理原価について、維持管理費、汚水処理費の削減に向けて運転状況を把握するように心がけて、接続率向上のため訪問や、文章等での啓発を行いたい。　　　　　　　　　　　　　　⑦施設利用率等について接続率、水洗化率の向上を図る取り組みを行い、経営の健全化を図りたいと考えています。</t>
    <rPh sb="1" eb="4">
      <t>シュウエキテキ</t>
    </rPh>
    <rPh sb="4" eb="6">
      <t>シュウシ</t>
    </rPh>
    <rPh sb="6" eb="8">
      <t>ヒリツ</t>
    </rPh>
    <rPh sb="10" eb="13">
      <t>タンネンド</t>
    </rPh>
    <rPh sb="14" eb="16">
      <t>シュウシ</t>
    </rPh>
    <rPh sb="17" eb="19">
      <t>アカジ</t>
    </rPh>
    <rPh sb="25" eb="27">
      <t>ヨウイン</t>
    </rPh>
    <rPh sb="30" eb="32">
      <t>セイビ</t>
    </rPh>
    <rPh sb="32" eb="34">
      <t>クイキ</t>
    </rPh>
    <rPh sb="35" eb="38">
      <t>ケンセツヒ</t>
    </rPh>
    <rPh sb="39" eb="40">
      <t>カカ</t>
    </rPh>
    <rPh sb="41" eb="44">
      <t>チホウサイ</t>
    </rPh>
    <rPh sb="45" eb="47">
      <t>ショウカン</t>
    </rPh>
    <rPh sb="47" eb="48">
      <t>キン</t>
    </rPh>
    <rPh sb="49" eb="51">
      <t>ゾウカ</t>
    </rPh>
    <rPh sb="55" eb="57">
      <t>イッパン</t>
    </rPh>
    <rPh sb="57" eb="59">
      <t>カイケイ</t>
    </rPh>
    <rPh sb="62" eb="64">
      <t>クリイレ</t>
    </rPh>
    <rPh sb="64" eb="65">
      <t>キン</t>
    </rPh>
    <rPh sb="66" eb="68">
      <t>イゾン</t>
    </rPh>
    <rPh sb="74" eb="76">
      <t>ゲンジョウ</t>
    </rPh>
    <rPh sb="91" eb="93">
      <t>ケイヒ</t>
    </rPh>
    <rPh sb="93" eb="95">
      <t>カイシュウ</t>
    </rPh>
    <rPh sb="95" eb="96">
      <t>リツ</t>
    </rPh>
    <rPh sb="98" eb="100">
      <t>オスイ</t>
    </rPh>
    <rPh sb="100" eb="102">
      <t>ショリ</t>
    </rPh>
    <rPh sb="102" eb="104">
      <t>ゲンカ</t>
    </rPh>
    <rPh sb="109" eb="111">
      <t>イジ</t>
    </rPh>
    <rPh sb="111" eb="113">
      <t>カンリ</t>
    </rPh>
    <rPh sb="113" eb="114">
      <t>ヒ</t>
    </rPh>
    <rPh sb="115" eb="117">
      <t>オスイ</t>
    </rPh>
    <rPh sb="117" eb="119">
      <t>ショリ</t>
    </rPh>
    <rPh sb="119" eb="120">
      <t>ヒ</t>
    </rPh>
    <rPh sb="121" eb="123">
      <t>サクゲン</t>
    </rPh>
    <rPh sb="124" eb="125">
      <t>ム</t>
    </rPh>
    <rPh sb="127" eb="129">
      <t>ウンテン</t>
    </rPh>
    <rPh sb="129" eb="131">
      <t>ジョウキョウ</t>
    </rPh>
    <rPh sb="132" eb="134">
      <t>ハアク</t>
    </rPh>
    <rPh sb="139" eb="140">
      <t>ココロ</t>
    </rPh>
    <rPh sb="144" eb="146">
      <t>セツゾク</t>
    </rPh>
    <rPh sb="146" eb="147">
      <t>リツ</t>
    </rPh>
    <rPh sb="147" eb="149">
      <t>コウジョウ</t>
    </rPh>
    <rPh sb="152" eb="154">
      <t>ホウモン</t>
    </rPh>
    <rPh sb="156" eb="158">
      <t>ブンショウ</t>
    </rPh>
    <rPh sb="158" eb="159">
      <t>トウ</t>
    </rPh>
    <rPh sb="161" eb="163">
      <t>ケイハツ</t>
    </rPh>
    <rPh sb="164" eb="165">
      <t>オコナ</t>
    </rPh>
    <rPh sb="184" eb="186">
      <t>シセツ</t>
    </rPh>
    <rPh sb="186" eb="188">
      <t>リヨウ</t>
    </rPh>
    <rPh sb="188" eb="189">
      <t>リツ</t>
    </rPh>
    <rPh sb="189" eb="190">
      <t>トウ</t>
    </rPh>
    <rPh sb="194" eb="196">
      <t>セツゾク</t>
    </rPh>
    <rPh sb="196" eb="197">
      <t>リツ</t>
    </rPh>
    <rPh sb="198" eb="201">
      <t>スイセンカ</t>
    </rPh>
    <rPh sb="201" eb="202">
      <t>リツ</t>
    </rPh>
    <rPh sb="203" eb="205">
      <t>コウジョウ</t>
    </rPh>
    <rPh sb="206" eb="207">
      <t>ハカ</t>
    </rPh>
    <rPh sb="208" eb="209">
      <t>ト</t>
    </rPh>
    <rPh sb="210" eb="211">
      <t>ク</t>
    </rPh>
    <rPh sb="213" eb="214">
      <t>オコナ</t>
    </rPh>
    <rPh sb="216" eb="218">
      <t>ケイエイ</t>
    </rPh>
    <rPh sb="219" eb="222">
      <t>ケンゼンカ</t>
    </rPh>
    <rPh sb="223" eb="224">
      <t>ハカ</t>
    </rPh>
    <rPh sb="228" eb="229">
      <t>カンガ</t>
    </rPh>
    <phoneticPr fontId="4"/>
  </si>
  <si>
    <t>みなべ町汚水処理構想計画に基づき、農業集落排水施設８地区のうち５地区を公共下水道施設へ統合するための事業を平成２０年度より開始し、平成３０年度までに５地区すべての施設を接続しました。整備率は１００.０％、水洗化率９１.７%となっています。水洗化の推進、適正な維持管理に努めているが、収支の不足分は、一般会計からの繰入により補填している状況です。</t>
    <rPh sb="3" eb="4">
      <t>チョウ</t>
    </rPh>
    <rPh sb="4" eb="6">
      <t>オスイ</t>
    </rPh>
    <rPh sb="6" eb="8">
      <t>ショリ</t>
    </rPh>
    <rPh sb="8" eb="10">
      <t>コウソウ</t>
    </rPh>
    <rPh sb="10" eb="12">
      <t>ケイカク</t>
    </rPh>
    <rPh sb="13" eb="14">
      <t>モト</t>
    </rPh>
    <rPh sb="17" eb="19">
      <t>ノウギョウ</t>
    </rPh>
    <rPh sb="19" eb="21">
      <t>シュウラク</t>
    </rPh>
    <rPh sb="21" eb="23">
      <t>ハイスイ</t>
    </rPh>
    <rPh sb="23" eb="25">
      <t>シセツ</t>
    </rPh>
    <rPh sb="26" eb="28">
      <t>チク</t>
    </rPh>
    <rPh sb="32" eb="34">
      <t>チク</t>
    </rPh>
    <rPh sb="35" eb="37">
      <t>コウキョウ</t>
    </rPh>
    <rPh sb="37" eb="40">
      <t>ゲスイドウ</t>
    </rPh>
    <rPh sb="40" eb="42">
      <t>シセツ</t>
    </rPh>
    <rPh sb="43" eb="45">
      <t>トウゴウ</t>
    </rPh>
    <rPh sb="50" eb="52">
      <t>ジギョウ</t>
    </rPh>
    <rPh sb="53" eb="55">
      <t>ヘイセイ</t>
    </rPh>
    <rPh sb="57" eb="58">
      <t>ネン</t>
    </rPh>
    <rPh sb="58" eb="59">
      <t>ド</t>
    </rPh>
    <rPh sb="61" eb="63">
      <t>カイシ</t>
    </rPh>
    <rPh sb="65" eb="67">
      <t>ヘイセイ</t>
    </rPh>
    <rPh sb="69" eb="71">
      <t>ネンド</t>
    </rPh>
    <rPh sb="75" eb="77">
      <t>チク</t>
    </rPh>
    <rPh sb="81" eb="83">
      <t>シセツ</t>
    </rPh>
    <rPh sb="84" eb="86">
      <t>セツゾク</t>
    </rPh>
    <rPh sb="91" eb="93">
      <t>セイビ</t>
    </rPh>
    <rPh sb="93" eb="94">
      <t>リツ</t>
    </rPh>
    <rPh sb="102" eb="105">
      <t>スイセンカ</t>
    </rPh>
    <rPh sb="105" eb="106">
      <t>リツ</t>
    </rPh>
    <rPh sb="119" eb="122">
      <t>スイセンカ</t>
    </rPh>
    <rPh sb="123" eb="125">
      <t>スイシン</t>
    </rPh>
    <rPh sb="126" eb="128">
      <t>テキセイ</t>
    </rPh>
    <rPh sb="129" eb="131">
      <t>イジ</t>
    </rPh>
    <rPh sb="131" eb="133">
      <t>カンリ</t>
    </rPh>
    <rPh sb="134" eb="135">
      <t>ツト</t>
    </rPh>
    <rPh sb="141" eb="143">
      <t>シュウシ</t>
    </rPh>
    <rPh sb="144" eb="147">
      <t>フソクブン</t>
    </rPh>
    <rPh sb="149" eb="151">
      <t>イッパン</t>
    </rPh>
    <rPh sb="151" eb="153">
      <t>カイケイ</t>
    </rPh>
    <rPh sb="156" eb="158">
      <t>クリイレ</t>
    </rPh>
    <rPh sb="161" eb="163">
      <t>ホテン</t>
    </rPh>
    <rPh sb="167" eb="16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</si>
</sst>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60-41C3-9095-6C69980EB4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8A60-41C3-9095-6C69980EB4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52.37</c:v>
                </c:pt>
                <c:pt idx="1">
                  <c:v>51.87</c:v>
                </c:pt>
                <c:pt idx="2">
                  <c:v>62.08</c:v>
                </c:pt>
                <c:pt idx="3">
                  <c:v>62.8</c:v>
                </c:pt>
                <c:pt idx="4">
                  <c:v>62.08</c:v>
                </c:pt>
              </c:numCache>
            </c:numRef>
          </c:val>
          <c:extLst>
            <c:ext xmlns:c16="http://schemas.microsoft.com/office/drawing/2014/chart" uri="{C3380CC4-5D6E-409C-BE32-E72D297353CC}">
              <c16:uniqueId val="{00000000-35FA-4DC6-BEEC-C8A86AE750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35FA-4DC6-BEEC-C8A86AE750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83.1</c:v>
                </c:pt>
                <c:pt idx="1">
                  <c:v>81.12</c:v>
                </c:pt>
                <c:pt idx="2">
                  <c:v>93.03</c:v>
                </c:pt>
                <c:pt idx="3">
                  <c:v>94.31</c:v>
                </c:pt>
                <c:pt idx="4">
                  <c:v>91.72</c:v>
                </c:pt>
              </c:numCache>
            </c:numRef>
          </c:val>
          <c:extLst>
            <c:ext xmlns:c16="http://schemas.microsoft.com/office/drawing/2014/chart" uri="{C3380CC4-5D6E-409C-BE32-E72D297353CC}">
              <c16:uniqueId val="{00000000-884E-4D4C-8BD0-B1CC425C92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84E-4D4C-8BD0-B1CC425C92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82.22</c:v>
                </c:pt>
                <c:pt idx="1">
                  <c:v>78.8</c:v>
                </c:pt>
                <c:pt idx="2">
                  <c:v>79.23</c:v>
                </c:pt>
                <c:pt idx="3">
                  <c:v>84.22</c:v>
                </c:pt>
                <c:pt idx="4">
                  <c:v>86.78</c:v>
                </c:pt>
              </c:numCache>
            </c:numRef>
          </c:val>
          <c:extLst>
            <c:ext xmlns:c16="http://schemas.microsoft.com/office/drawing/2014/chart" uri="{C3380CC4-5D6E-409C-BE32-E72D297353CC}">
              <c16:uniqueId val="{00000000-352D-417D-B424-3D9C83D87A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2D-417D-B424-3D9C83D87A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A2-43C0-807C-3AF64B1705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A2-43C0-807C-3AF64B1705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04-44AF-9A4A-896DDAD9AF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04-44AF-9A4A-896DDAD9AF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41-4CCC-9A72-55FFBD1CBE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41-4CCC-9A72-55FFBD1CBE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22-42C6-A932-D5BA2F486E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2-42C6-A932-D5BA2F486E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18-497E-BF8B-6C35DE02DE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E18-497E-BF8B-6C35DE02DE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64.83</c:v>
                </c:pt>
                <c:pt idx="1">
                  <c:v>59.84</c:v>
                </c:pt>
                <c:pt idx="2">
                  <c:v>53.27</c:v>
                </c:pt>
                <c:pt idx="3">
                  <c:v>56.8</c:v>
                </c:pt>
                <c:pt idx="4">
                  <c:v>66.180000000000007</c:v>
                </c:pt>
              </c:numCache>
            </c:numRef>
          </c:val>
          <c:extLst>
            <c:ext xmlns:c16="http://schemas.microsoft.com/office/drawing/2014/chart" uri="{C3380CC4-5D6E-409C-BE32-E72D297353CC}">
              <c16:uniqueId val="{00000000-2577-455A-B484-80CEF0BB7F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577-455A-B484-80CEF0BB7F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223.55</c:v>
                </c:pt>
                <c:pt idx="1">
                  <c:v>242.61</c:v>
                </c:pt>
                <c:pt idx="2">
                  <c:v>275.41000000000003</c:v>
                </c:pt>
                <c:pt idx="3">
                  <c:v>262.61</c:v>
                </c:pt>
                <c:pt idx="4">
                  <c:v>224.75</c:v>
                </c:pt>
              </c:numCache>
            </c:numRef>
          </c:val>
          <c:extLst>
            <c:ext xmlns:c16="http://schemas.microsoft.com/office/drawing/2014/chart" uri="{C3380CC4-5D6E-409C-BE32-E72D297353CC}">
              <c16:uniqueId val="{00000000-992C-4761-AA31-B69DB4DD26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92C-4761-AA31-B69DB4DD26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6" zoomScaleNormal="100" workbookViewId="0">
      <selection activeCell="CC78" sqref="CC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和歌山県　みなべ町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6">
        <f>データ!S6</f>
        <v>12116</v>
      </c>
      <c r="AM8" s="46"/>
      <c r="AN8" s="46"/>
      <c r="AO8" s="46"/>
      <c r="AP8" s="46"/>
      <c r="AQ8" s="46"/>
      <c r="AR8" s="46"/>
      <c r="AS8" s="46"/>
      <c r="AT8" s="47">
        <f>データ!T6</f>
        <v>120.28</v>
      </c>
      <c r="AU8" s="47"/>
      <c r="AV8" s="47"/>
      <c r="AW8" s="47"/>
      <c r="AX8" s="47"/>
      <c r="AY8" s="47"/>
      <c r="AZ8" s="47"/>
      <c r="BA8" s="47"/>
      <c r="BB8" s="47">
        <f>データ!U6</f>
        <v>100.73</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8.1</v>
      </c>
      <c r="Q10" s="47"/>
      <c r="R10" s="47"/>
      <c r="S10" s="47"/>
      <c r="T10" s="47"/>
      <c r="U10" s="47"/>
      <c r="V10" s="47"/>
      <c r="W10" s="47">
        <f>データ!Q6</f>
        <v>100</v>
      </c>
      <c r="X10" s="47"/>
      <c r="Y10" s="47"/>
      <c r="Z10" s="47"/>
      <c r="AA10" s="47"/>
      <c r="AB10" s="47"/>
      <c r="AC10" s="47"/>
      <c r="AD10" s="46">
        <f>データ!R6</f>
        <v>2750</v>
      </c>
      <c r="AE10" s="46"/>
      <c r="AF10" s="46"/>
      <c r="AG10" s="46"/>
      <c r="AH10" s="46"/>
      <c r="AI10" s="46"/>
      <c r="AJ10" s="46"/>
      <c r="AK10" s="2"/>
      <c r="AL10" s="46">
        <f>データ!V6</f>
        <v>978</v>
      </c>
      <c r="AM10" s="46"/>
      <c r="AN10" s="46"/>
      <c r="AO10" s="46"/>
      <c r="AP10" s="46"/>
      <c r="AQ10" s="46"/>
      <c r="AR10" s="46"/>
      <c r="AS10" s="46"/>
      <c r="AT10" s="47">
        <f>データ!W6</f>
        <v>0.4</v>
      </c>
      <c r="AU10" s="47"/>
      <c r="AV10" s="47"/>
      <c r="AW10" s="47"/>
      <c r="AX10" s="47"/>
      <c r="AY10" s="47"/>
      <c r="AZ10" s="47"/>
      <c r="BA10" s="47"/>
      <c r="BB10" s="47">
        <f>データ!X6</f>
        <v>2445</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44"/>
      <c r="BN16" s="44"/>
      <c r="BO16" s="44"/>
      <c r="BP16" s="44"/>
      <c r="BQ16" s="44"/>
      <c r="BR16" s="44"/>
      <c r="BS16" s="44"/>
      <c r="BT16" s="44"/>
      <c r="BU16" s="44"/>
      <c r="BV16" s="44"/>
      <c r="BW16" s="44"/>
      <c r="BX16" s="44"/>
      <c r="BY16" s="4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4"/>
      <c r="BN17" s="44"/>
      <c r="BO17" s="44"/>
      <c r="BP17" s="44"/>
      <c r="BQ17" s="44"/>
      <c r="BR17" s="44"/>
      <c r="BS17" s="44"/>
      <c r="BT17" s="44"/>
      <c r="BU17" s="44"/>
      <c r="BV17" s="44"/>
      <c r="BW17" s="44"/>
      <c r="BX17" s="44"/>
      <c r="BY17" s="4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4"/>
      <c r="BN18" s="44"/>
      <c r="BO18" s="44"/>
      <c r="BP18" s="44"/>
      <c r="BQ18" s="44"/>
      <c r="BR18" s="44"/>
      <c r="BS18" s="44"/>
      <c r="BT18" s="44"/>
      <c r="BU18" s="44"/>
      <c r="BV18" s="44"/>
      <c r="BW18" s="44"/>
      <c r="BX18" s="44"/>
      <c r="BY18" s="4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4"/>
      <c r="BN19" s="44"/>
      <c r="BO19" s="44"/>
      <c r="BP19" s="44"/>
      <c r="BQ19" s="44"/>
      <c r="BR19" s="44"/>
      <c r="BS19" s="44"/>
      <c r="BT19" s="44"/>
      <c r="BU19" s="44"/>
      <c r="BV19" s="44"/>
      <c r="BW19" s="44"/>
      <c r="BX19" s="44"/>
      <c r="BY19" s="4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4"/>
      <c r="BN20" s="44"/>
      <c r="BO20" s="44"/>
      <c r="BP20" s="44"/>
      <c r="BQ20" s="44"/>
      <c r="BR20" s="44"/>
      <c r="BS20" s="44"/>
      <c r="BT20" s="44"/>
      <c r="BU20" s="44"/>
      <c r="BV20" s="44"/>
      <c r="BW20" s="44"/>
      <c r="BX20" s="44"/>
      <c r="BY20" s="4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4"/>
      <c r="BN21" s="44"/>
      <c r="BO21" s="44"/>
      <c r="BP21" s="44"/>
      <c r="BQ21" s="44"/>
      <c r="BR21" s="44"/>
      <c r="BS21" s="44"/>
      <c r="BT21" s="44"/>
      <c r="BU21" s="44"/>
      <c r="BV21" s="44"/>
      <c r="BW21" s="44"/>
      <c r="BX21" s="44"/>
      <c r="BY21" s="4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4"/>
      <c r="BN22" s="44"/>
      <c r="BO22" s="44"/>
      <c r="BP22" s="44"/>
      <c r="BQ22" s="44"/>
      <c r="BR22" s="44"/>
      <c r="BS22" s="44"/>
      <c r="BT22" s="44"/>
      <c r="BU22" s="44"/>
      <c r="BV22" s="44"/>
      <c r="BW22" s="44"/>
      <c r="BX22" s="44"/>
      <c r="BY22" s="4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4"/>
      <c r="BN23" s="44"/>
      <c r="BO23" s="44"/>
      <c r="BP23" s="44"/>
      <c r="BQ23" s="44"/>
      <c r="BR23" s="44"/>
      <c r="BS23" s="44"/>
      <c r="BT23" s="44"/>
      <c r="BU23" s="44"/>
      <c r="BV23" s="44"/>
      <c r="BW23" s="44"/>
      <c r="BX23" s="44"/>
      <c r="BY23" s="4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4"/>
      <c r="BN24" s="44"/>
      <c r="BO24" s="44"/>
      <c r="BP24" s="44"/>
      <c r="BQ24" s="44"/>
      <c r="BR24" s="44"/>
      <c r="BS24" s="44"/>
      <c r="BT24" s="44"/>
      <c r="BU24" s="44"/>
      <c r="BV24" s="44"/>
      <c r="BW24" s="44"/>
      <c r="BX24" s="44"/>
      <c r="BY24" s="4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4"/>
      <c r="BN25" s="44"/>
      <c r="BO25" s="44"/>
      <c r="BP25" s="44"/>
      <c r="BQ25" s="44"/>
      <c r="BR25" s="44"/>
      <c r="BS25" s="44"/>
      <c r="BT25" s="44"/>
      <c r="BU25" s="44"/>
      <c r="BV25" s="44"/>
      <c r="BW25" s="44"/>
      <c r="BX25" s="44"/>
      <c r="BY25" s="4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4"/>
      <c r="BN26" s="44"/>
      <c r="BO26" s="44"/>
      <c r="BP26" s="44"/>
      <c r="BQ26" s="44"/>
      <c r="BR26" s="44"/>
      <c r="BS26" s="44"/>
      <c r="BT26" s="44"/>
      <c r="BU26" s="44"/>
      <c r="BV26" s="44"/>
      <c r="BW26" s="44"/>
      <c r="BX26" s="44"/>
      <c r="BY26" s="4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4"/>
      <c r="BN27" s="44"/>
      <c r="BO27" s="44"/>
      <c r="BP27" s="44"/>
      <c r="BQ27" s="44"/>
      <c r="BR27" s="44"/>
      <c r="BS27" s="44"/>
      <c r="BT27" s="44"/>
      <c r="BU27" s="44"/>
      <c r="BV27" s="44"/>
      <c r="BW27" s="44"/>
      <c r="BX27" s="44"/>
      <c r="BY27" s="4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4"/>
      <c r="BN28" s="44"/>
      <c r="BO28" s="44"/>
      <c r="BP28" s="44"/>
      <c r="BQ28" s="44"/>
      <c r="BR28" s="44"/>
      <c r="BS28" s="44"/>
      <c r="BT28" s="44"/>
      <c r="BU28" s="44"/>
      <c r="BV28" s="44"/>
      <c r="BW28" s="44"/>
      <c r="BX28" s="44"/>
      <c r="BY28" s="4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4"/>
      <c r="BN29" s="44"/>
      <c r="BO29" s="44"/>
      <c r="BP29" s="44"/>
      <c r="BQ29" s="44"/>
      <c r="BR29" s="44"/>
      <c r="BS29" s="44"/>
      <c r="BT29" s="44"/>
      <c r="BU29" s="44"/>
      <c r="BV29" s="44"/>
      <c r="BW29" s="44"/>
      <c r="BX29" s="44"/>
      <c r="BY29" s="4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4"/>
      <c r="BN30" s="44"/>
      <c r="BO30" s="44"/>
      <c r="BP30" s="44"/>
      <c r="BQ30" s="44"/>
      <c r="BR30" s="44"/>
      <c r="BS30" s="44"/>
      <c r="BT30" s="44"/>
      <c r="BU30" s="44"/>
      <c r="BV30" s="44"/>
      <c r="BW30" s="44"/>
      <c r="BX30" s="44"/>
      <c r="BY30" s="4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4"/>
      <c r="BN31" s="44"/>
      <c r="BO31" s="44"/>
      <c r="BP31" s="44"/>
      <c r="BQ31" s="44"/>
      <c r="BR31" s="44"/>
      <c r="BS31" s="44"/>
      <c r="BT31" s="44"/>
      <c r="BU31" s="44"/>
      <c r="BV31" s="44"/>
      <c r="BW31" s="44"/>
      <c r="BX31" s="44"/>
      <c r="BY31" s="4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4"/>
      <c r="BN32" s="44"/>
      <c r="BO32" s="44"/>
      <c r="BP32" s="44"/>
      <c r="BQ32" s="44"/>
      <c r="BR32" s="44"/>
      <c r="BS32" s="44"/>
      <c r="BT32" s="44"/>
      <c r="BU32" s="44"/>
      <c r="BV32" s="44"/>
      <c r="BW32" s="44"/>
      <c r="BX32" s="44"/>
      <c r="BY32" s="4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4"/>
      <c r="BN33" s="44"/>
      <c r="BO33" s="44"/>
      <c r="BP33" s="44"/>
      <c r="BQ33" s="44"/>
      <c r="BR33" s="44"/>
      <c r="BS33" s="44"/>
      <c r="BT33" s="44"/>
      <c r="BU33" s="44"/>
      <c r="BV33" s="44"/>
      <c r="BW33" s="44"/>
      <c r="BX33" s="44"/>
      <c r="BY33" s="4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4"/>
      <c r="BN34" s="44"/>
      <c r="BO34" s="44"/>
      <c r="BP34" s="44"/>
      <c r="BQ34" s="44"/>
      <c r="BR34" s="44"/>
      <c r="BS34" s="44"/>
      <c r="BT34" s="44"/>
      <c r="BU34" s="44"/>
      <c r="BV34" s="44"/>
      <c r="BW34" s="44"/>
      <c r="BX34" s="44"/>
      <c r="BY34" s="4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4"/>
      <c r="BN35" s="44"/>
      <c r="BO35" s="44"/>
      <c r="BP35" s="44"/>
      <c r="BQ35" s="44"/>
      <c r="BR35" s="44"/>
      <c r="BS35" s="44"/>
      <c r="BT35" s="44"/>
      <c r="BU35" s="44"/>
      <c r="BV35" s="44"/>
      <c r="BW35" s="44"/>
      <c r="BX35" s="44"/>
      <c r="BY35" s="4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4"/>
      <c r="BN36" s="44"/>
      <c r="BO36" s="44"/>
      <c r="BP36" s="44"/>
      <c r="BQ36" s="44"/>
      <c r="BR36" s="44"/>
      <c r="BS36" s="44"/>
      <c r="BT36" s="44"/>
      <c r="BU36" s="44"/>
      <c r="BV36" s="44"/>
      <c r="BW36" s="44"/>
      <c r="BX36" s="44"/>
      <c r="BY36" s="4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4"/>
      <c r="BN37" s="44"/>
      <c r="BO37" s="44"/>
      <c r="BP37" s="44"/>
      <c r="BQ37" s="44"/>
      <c r="BR37" s="44"/>
      <c r="BS37" s="44"/>
      <c r="BT37" s="44"/>
      <c r="BU37" s="44"/>
      <c r="BV37" s="44"/>
      <c r="BW37" s="44"/>
      <c r="BX37" s="44"/>
      <c r="BY37" s="4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4"/>
      <c r="BN38" s="44"/>
      <c r="BO38" s="44"/>
      <c r="BP38" s="44"/>
      <c r="BQ38" s="44"/>
      <c r="BR38" s="44"/>
      <c r="BS38" s="44"/>
      <c r="BT38" s="44"/>
      <c r="BU38" s="44"/>
      <c r="BV38" s="44"/>
      <c r="BW38" s="44"/>
      <c r="BX38" s="44"/>
      <c r="BY38" s="4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4"/>
      <c r="BN39" s="44"/>
      <c r="BO39" s="44"/>
      <c r="BP39" s="44"/>
      <c r="BQ39" s="44"/>
      <c r="BR39" s="44"/>
      <c r="BS39" s="44"/>
      <c r="BT39" s="44"/>
      <c r="BU39" s="44"/>
      <c r="BV39" s="44"/>
      <c r="BW39" s="44"/>
      <c r="BX39" s="44"/>
      <c r="BY39" s="4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4"/>
      <c r="BN40" s="44"/>
      <c r="BO40" s="44"/>
      <c r="BP40" s="44"/>
      <c r="BQ40" s="44"/>
      <c r="BR40" s="44"/>
      <c r="BS40" s="44"/>
      <c r="BT40" s="44"/>
      <c r="BU40" s="44"/>
      <c r="BV40" s="44"/>
      <c r="BW40" s="44"/>
      <c r="BX40" s="44"/>
      <c r="BY40" s="4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4"/>
      <c r="BN41" s="44"/>
      <c r="BO41" s="44"/>
      <c r="BP41" s="44"/>
      <c r="BQ41" s="44"/>
      <c r="BR41" s="44"/>
      <c r="BS41" s="44"/>
      <c r="BT41" s="44"/>
      <c r="BU41" s="44"/>
      <c r="BV41" s="44"/>
      <c r="BW41" s="44"/>
      <c r="BX41" s="44"/>
      <c r="BY41" s="4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4"/>
      <c r="BN42" s="44"/>
      <c r="BO42" s="44"/>
      <c r="BP42" s="44"/>
      <c r="BQ42" s="44"/>
      <c r="BR42" s="44"/>
      <c r="BS42" s="44"/>
      <c r="BT42" s="44"/>
      <c r="BU42" s="44"/>
      <c r="BV42" s="44"/>
      <c r="BW42" s="44"/>
      <c r="BX42" s="44"/>
      <c r="BY42" s="4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4"/>
      <c r="BN43" s="44"/>
      <c r="BO43" s="44"/>
      <c r="BP43" s="44"/>
      <c r="BQ43" s="44"/>
      <c r="BR43" s="44"/>
      <c r="BS43" s="44"/>
      <c r="BT43" s="44"/>
      <c r="BU43" s="44"/>
      <c r="BV43" s="44"/>
      <c r="BW43" s="44"/>
      <c r="BX43" s="44"/>
      <c r="BY43" s="4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iAJ4YLcT00QIyBqKIrut64gdrDi7M2VZWdaOYHWW+F2edO+70L3qrQIY644QXPt0E490S4u7s2v/XFvatzgOnw==" saltValue="D7SkV5s2Jq28n31og/Qg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303917</v>
      </c>
      <c r="D6" s="19">
        <f t="shared" si="3"/>
        <v>47</v>
      </c>
      <c r="E6" s="19">
        <f t="shared" si="3"/>
        <v>17</v>
      </c>
      <c r="F6" s="19">
        <f t="shared" si="3"/>
        <v>5</v>
      </c>
      <c r="G6" s="19">
        <f t="shared" si="3"/>
        <v>0</v>
      </c>
      <c r="H6" s="19" t="str">
        <f t="shared" si="3"/>
        <v>和歌山県　みなべ町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8.1</v>
      </c>
      <c r="Q6" s="20">
        <f t="shared" si="3"/>
        <v>100</v>
      </c>
      <c r="R6" s="20">
        <f t="shared" si="3"/>
        <v>2750</v>
      </c>
      <c r="S6" s="20">
        <f t="shared" si="3"/>
        <v>12116</v>
      </c>
      <c r="T6" s="20">
        <f t="shared" si="3"/>
        <v>120.28</v>
      </c>
      <c r="U6" s="20">
        <f t="shared" si="3"/>
        <v>100.73</v>
      </c>
      <c r="V6" s="20">
        <f t="shared" si="3"/>
        <v>978</v>
      </c>
      <c r="W6" s="20">
        <f t="shared" si="3"/>
        <v>0.4</v>
      </c>
      <c r="X6" s="20">
        <f t="shared" si="3"/>
        <v>2445</v>
      </c>
      <c r="Y6" s="21">
        <f>IF(Y7="",NA(),Y7)</f>
        <v>82.22</v>
      </c>
      <c r="Z6" s="21">
        <f t="shared" ref="Z6:AH6" si="4">IF(Z7="",NA(),Z7)</f>
        <v>78.8</v>
      </c>
      <c r="AA6" s="21">
        <f t="shared" si="4"/>
        <v>79.23</v>
      </c>
      <c r="AB6" s="21">
        <f t="shared" si="4"/>
        <v>84.22</v>
      </c>
      <c r="AC6" s="21">
        <f t="shared" si="4"/>
        <v>86.78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64.83</v>
      </c>
      <c r="BR6" s="21">
        <f t="shared" ref="BR6:BZ6" si="8">IF(BR7="",NA(),BR7)</f>
        <v>59.84</v>
      </c>
      <c r="BS6" s="21">
        <f t="shared" si="8"/>
        <v>53.27</v>
      </c>
      <c r="BT6" s="21">
        <f t="shared" si="8"/>
        <v>56.8</v>
      </c>
      <c r="BU6" s="21">
        <f t="shared" si="8"/>
        <v>66.180000000000007</v>
      </c>
      <c r="BV6" s="21">
        <f t="shared" si="8"/>
        <v>59.8</v>
      </c>
      <c r="BW6" s="21">
        <f t="shared" si="8"/>
        <v>57.77</v>
      </c>
      <c r="BX6" s="21">
        <f t="shared" si="8"/>
        <v>57.31</v>
      </c>
      <c r="BY6" s="21">
        <f t="shared" si="8"/>
        <v>57.08</v>
      </c>
      <c r="BZ6" s="21">
        <f t="shared" si="8"/>
        <v>56.26</v>
      </c>
      <c r="CA6" s="20" t="str">
        <f>IF(CA7="","",IF(CA7="-","【-】","【"&amp;SUBSTITUTE(TEXT(CA7,"#,##0.00"),"-","△")&amp;"】"))</f>
        <v>【60.65】</v>
      </c>
      <c r="CB6" s="21">
        <f>IF(CB7="",NA(),CB7)</f>
        <v>223.55</v>
      </c>
      <c r="CC6" s="21">
        <f t="shared" ref="CC6:CK6" si="9">IF(CC7="",NA(),CC7)</f>
        <v>242.61</v>
      </c>
      <c r="CD6" s="21">
        <f t="shared" si="9"/>
        <v>275.41000000000003</v>
      </c>
      <c r="CE6" s="21">
        <f t="shared" si="9"/>
        <v>262.61</v>
      </c>
      <c r="CF6" s="21">
        <f t="shared" si="9"/>
        <v>224.75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52.37</v>
      </c>
      <c r="CN6" s="21">
        <f t="shared" ref="CN6:CV6" si="10">IF(CN7="",NA(),CN7)</f>
        <v>51.87</v>
      </c>
      <c r="CO6" s="21">
        <f t="shared" si="10"/>
        <v>62.08</v>
      </c>
      <c r="CP6" s="21">
        <f t="shared" si="10"/>
        <v>62.8</v>
      </c>
      <c r="CQ6" s="21">
        <f t="shared" si="10"/>
        <v>62.08</v>
      </c>
      <c r="CR6" s="21">
        <f t="shared" si="10"/>
        <v>51.75</v>
      </c>
      <c r="CS6" s="21">
        <f t="shared" si="10"/>
        <v>50.68</v>
      </c>
      <c r="CT6" s="21">
        <f t="shared" si="10"/>
        <v>50.14</v>
      </c>
      <c r="CU6" s="21">
        <f t="shared" si="10"/>
        <v>54.83</v>
      </c>
      <c r="CV6" s="21">
        <f t="shared" si="10"/>
        <v>66.53</v>
      </c>
      <c r="CW6" s="20" t="str">
        <f>IF(CW7="","",IF(CW7="-","【-】","【"&amp;SUBSTITUTE(TEXT(CW7,"#,##0.00"),"-","△")&amp;"】"))</f>
        <v>【61.14】</v>
      </c>
      <c r="CX6" s="21">
        <f>IF(CX7="",NA(),CX7)</f>
        <v>83.1</v>
      </c>
      <c r="CY6" s="21">
        <f t="shared" ref="CY6:DG6" si="11">IF(CY7="",NA(),CY7)</f>
        <v>81.12</v>
      </c>
      <c r="CZ6" s="21">
        <f t="shared" si="11"/>
        <v>93.03</v>
      </c>
      <c r="DA6" s="21">
        <f t="shared" si="11"/>
        <v>94.31</v>
      </c>
      <c r="DB6" s="21">
        <f t="shared" si="11"/>
        <v>91.72</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303917</v>
      </c>
      <c r="D7" s="23">
        <v>47</v>
      </c>
      <c r="E7" s="23">
        <v>17</v>
      </c>
      <c r="F7" s="23">
        <v>5</v>
      </c>
      <c r="G7" s="23">
        <v>0</v>
      </c>
      <c r="H7" s="23" t="s">
        <v>98</v>
      </c>
      <c r="I7" s="23" t="s">
        <v>99</v>
      </c>
      <c r="J7" s="23" t="s">
        <v>100</v>
      </c>
      <c r="K7" s="23" t="s">
        <v>101</v>
      </c>
      <c r="L7" s="23" t="s">
        <v>102</v>
      </c>
      <c r="M7" s="23" t="s">
        <v>103</v>
      </c>
      <c r="N7" s="24" t="s">
        <v>104</v>
      </c>
      <c r="O7" s="24" t="s">
        <v>105</v>
      </c>
      <c r="P7" s="24">
        <v>8.1</v>
      </c>
      <c r="Q7" s="24">
        <v>100</v>
      </c>
      <c r="R7" s="24">
        <v>2750</v>
      </c>
      <c r="S7" s="24">
        <v>12116</v>
      </c>
      <c r="T7" s="24">
        <v>120.28</v>
      </c>
      <c r="U7" s="24">
        <v>100.73</v>
      </c>
      <c r="V7" s="24">
        <v>978</v>
      </c>
      <c r="W7" s="24">
        <v>0.4</v>
      </c>
      <c r="X7" s="24">
        <v>2445</v>
      </c>
      <c r="Y7" s="24">
        <v>82.22</v>
      </c>
      <c r="Z7" s="24">
        <v>78.8</v>
      </c>
      <c r="AA7" s="24">
        <v>79.23</v>
      </c>
      <c r="AB7" s="24">
        <v>84.22</v>
      </c>
      <c r="AC7" s="24">
        <v>86.78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64.83</v>
      </c>
      <c r="BR7" s="24">
        <v>59.84</v>
      </c>
      <c r="BS7" s="24">
        <v>53.27</v>
      </c>
      <c r="BT7" s="24">
        <v>56.8</v>
      </c>
      <c r="BU7" s="24">
        <v>66.180000000000007</v>
      </c>
      <c r="BV7" s="24">
        <v>59.8</v>
      </c>
      <c r="BW7" s="24">
        <v>57.77</v>
      </c>
      <c r="BX7" s="24">
        <v>57.31</v>
      </c>
      <c r="BY7" s="24">
        <v>57.08</v>
      </c>
      <c r="BZ7" s="24">
        <v>56.26</v>
      </c>
      <c r="CA7" s="24">
        <v>60.65</v>
      </c>
      <c r="CB7" s="24">
        <v>223.55</v>
      </c>
      <c r="CC7" s="24">
        <v>242.61</v>
      </c>
      <c r="CD7" s="24">
        <v>275.41000000000003</v>
      </c>
      <c r="CE7" s="24">
        <v>262.61</v>
      </c>
      <c r="CF7" s="24">
        <v>224.75</v>
      </c>
      <c r="CG7" s="24">
        <v>263.76</v>
      </c>
      <c r="CH7" s="24">
        <v>274.35000000000002</v>
      </c>
      <c r="CI7" s="24">
        <v>273.52</v>
      </c>
      <c r="CJ7" s="24">
        <v>274.99</v>
      </c>
      <c r="CK7" s="24">
        <v>282.08999999999997</v>
      </c>
      <c r="CL7" s="24">
        <v>256.97000000000003</v>
      </c>
      <c r="CM7" s="24">
        <v>52.37</v>
      </c>
      <c r="CN7" s="24">
        <v>51.87</v>
      </c>
      <c r="CO7" s="24">
        <v>62.08</v>
      </c>
      <c r="CP7" s="24">
        <v>62.8</v>
      </c>
      <c r="CQ7" s="24">
        <v>62.08</v>
      </c>
      <c r="CR7" s="24">
        <v>51.75</v>
      </c>
      <c r="CS7" s="24">
        <v>50.68</v>
      </c>
      <c r="CT7" s="24">
        <v>50.14</v>
      </c>
      <c r="CU7" s="24">
        <v>54.83</v>
      </c>
      <c r="CV7" s="24">
        <v>66.53</v>
      </c>
      <c r="CW7" s="24">
        <v>61.14</v>
      </c>
      <c r="CX7" s="24">
        <v>83.1</v>
      </c>
      <c r="CY7" s="24">
        <v>81.12</v>
      </c>
      <c r="CZ7" s="24">
        <v>93.03</v>
      </c>
      <c r="DA7" s="24">
        <v>94.31</v>
      </c>
      <c r="DB7" s="24">
        <v>91.72</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2023-01-20T01:50:51Z</cp:lastPrinted>
  <dcterms:created xsi:type="dcterms:W3CDTF">2022-12-01T01:59:05Z</dcterms:created>
  <dcterms:modified xsi:type="dcterms:W3CDTF">2023-01-20T01:50:55Z</dcterms:modified>
  <cp:category/>
</cp:coreProperties>
</file>