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HDK4-108\Desktop\230106 【R5.2.3〆切】公営企業に係る経営比較分析表の分析等について（依頼）\02 回答\"/>
    </mc:Choice>
  </mc:AlternateContent>
  <xr:revisionPtr revIDLastSave="0" documentId="13_ncr:1_{5365A42C-08AB-4900-9927-5B69F7580534}" xr6:coauthVersionLast="36" xr6:coauthVersionMax="36" xr10:uidLastSave="{00000000-0000-0000-0000-000000000000}"/>
  <workbookProtection workbookAlgorithmName="SHA-512" workbookHashValue="ILfkbZHz3iBzIG/1T6uIFVQjydZmsuXrmVwMe+/o1NN5wlJGXD595BGNvFsm+bUvwTrRkBWkykJPk1Liu+6Yug==" workbookSaltValue="okMfuPvceoOHlx1JTixI/A==" workbookSpinCount="100000" lockStructure="1"/>
  <bookViews>
    <workbookView xWindow="0" yWindow="0" windowWidth="19200" windowHeight="11295" xr2:uid="{00000000-000D-0000-FFFF-FFFF00000000}"/>
  </bookViews>
  <sheets>
    <sheet name="法非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AT8" i="4" s="1"/>
  <c r="S6" i="5"/>
  <c r="AL8" i="4" s="1"/>
  <c r="R6" i="5"/>
  <c r="Q6" i="5"/>
  <c r="P6" i="5"/>
  <c r="P10" i="4" s="1"/>
  <c r="O6" i="5"/>
  <c r="I10" i="4" s="1"/>
  <c r="N6" i="5"/>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B10" i="4"/>
  <c r="AD8" i="4"/>
  <c r="W8" i="4"/>
  <c r="I8" i="4"/>
  <c r="B6" i="4"/>
</calcChain>
</file>

<file path=xl/sharedStrings.xml><?xml version="1.0" encoding="utf-8"?>
<sst xmlns="http://schemas.openxmlformats.org/spreadsheetml/2006/main" count="247" uniqueCount="122">
  <si>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</si>
  <si>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</si>
  <si>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</si>
  <si>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</si>
  <si>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</si>
  <si>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</si>
  <si>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</si>
  <si>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</si>
  <si>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</si>
  <si>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</si>
  <si>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</si>
  <si>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</si>
  <si>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</si>
  <si>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</si>
  <si>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</si>
  <si>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</si>
  <si>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</si>
  <si>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</si>
  <si>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</si>
  <si>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</si>
  <si>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</si>
  <si>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</si>
  <si>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</si>
  <si>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</si>
  <si>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</si>
  <si>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</si>
  <si>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</si>
  <si>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</si>
  <si>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</si>
  <si>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</si>
  <si>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</si>
  <si>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</si>
  <si>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</si>
  <si>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</si>
  <si>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</si>
  <si>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</si>
  <si>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</si>
  <si>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</si>
  <si>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</si>
  <si>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</si>
  <si>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</si>
  <si>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</si>
  <si>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</si>
  <si>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</si>
  <si>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</si>
  <si>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</si>
  <si>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</si>
  <si>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</si>
  <si>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</si>
  <si>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</si>
  <si>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</si>
  <si>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</si>
  <si>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</si>
  <si>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</si>
  <si>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</si>
  <si>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</si>
  <si>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</si>
  <si>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</si>
  <si>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</si>
  <si>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</si>
  <si>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</si>
  <si>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</si>
  <si>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</si>
  <si>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</si>
  <si>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</si>
  <si>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</si>
  <si>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</si>
  <si>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</si>
  <si>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</si>
  <si>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</si>
  <si>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</si>
  <si>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</si>
  <si>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</si>
  <si>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</si>
  <si>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</si>
  <si>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</si>
  <si>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</si>
  <si>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</si>
  <si>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</si>
  <si>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</si>
  <si>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</si>
  <si>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</si>
  <si>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</si>
  <si>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</si>
  <si>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</si>
  <si>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</si>
  <si>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</si>
  <si>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</si>
  <si>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</si>
  <si>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</si>
  <si>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</si>
  <si>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</si>
  <si>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</si>
  <si>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</si>
  <si>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</si>
  <si>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</si>
  <si>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</si>
  <si>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</si>
  <si>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</si>
  <si>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</si>
  <si>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</si>
  <si>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</si>
  <si>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</si>
  <si>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</si>
  <si>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</si>
  <si>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</si>
  <si>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</si>
  <si>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</si>
  <si>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</si>
  <si>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</si>
  <si>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</si>
  <si>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</si>
  <si>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</si>
  <si>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</si>
  <si>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</si>
  <si>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</si>
  <si>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</si>
  <si>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</si>
  <si>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</si>
  <si>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供用開始から10年以上経過しているが、グラフの推移を見ると、①収益的収支比率は、102.28％、④企業債残高対事業規模比率が、0％、また、⑤経費回収率については59.97%で、類似団体施設と同様である。⑥汚水処理原価は270円台である、一見、経営の健全性・効率性が図られているように見うけられるが、実際は、収入の使用料金のみで賄えてはなく、一般会計の繰入金に依存しているのが現状である。
 ⑦施設利用率は類似団体平均値より低い水準になっているが、施設については各家庭の状況に合わせて適切な規模になっている。⑧水洗化率については昨年95％を超える推移が続いているが、今後、維持管理の抑制など一層のコスト削減により経営の健全化を図っていく必要がある。</t>
    <rPh sb="10" eb="12">
      <t>イジョウ</t>
    </rPh>
    <rPh sb="89" eb="91">
      <t>ルイジ</t>
    </rPh>
    <rPh sb="91" eb="93">
      <t>ダンタイ</t>
    </rPh>
    <rPh sb="93" eb="95">
      <t>シセツ</t>
    </rPh>
    <rPh sb="96" eb="98">
      <t>ドウヨウ</t>
    </rPh>
    <rPh sb="113" eb="114">
      <t>エン</t>
    </rPh>
    <rPh sb="114" eb="115">
      <t>ダイ</t>
    </rPh>
    <rPh sb="264" eb="266">
      <t>サクネン</t>
    </rPh>
    <phoneticPr fontId="4"/>
  </si>
  <si>
    <t>　供用開始から10年以上が経過した段階であり、耐用年数を超えた施設（合併浄化槽）はないが、個体差により、経年劣化（ブロア、ろ材等）の維持修繕を随時行っている。しかし、今後、さらに維持費や更新費用が増加していくことが予想されるため、将来の費用を見込んだ経営努力が必要である。</t>
    <rPh sb="10" eb="12">
      <t>イジョウ</t>
    </rPh>
    <rPh sb="23" eb="25">
      <t>タイヨウ</t>
    </rPh>
    <rPh sb="25" eb="27">
      <t>ネンスウ</t>
    </rPh>
    <rPh sb="28" eb="29">
      <t>コ</t>
    </rPh>
    <rPh sb="31" eb="33">
      <t>シセツ</t>
    </rPh>
    <rPh sb="34" eb="36">
      <t>ガッペイ</t>
    </rPh>
    <rPh sb="36" eb="39">
      <t>ジョウカソウ</t>
    </rPh>
    <rPh sb="45" eb="48">
      <t>コタイサ</t>
    </rPh>
    <rPh sb="52" eb="56">
      <t>ケイネンレッカ</t>
    </rPh>
    <rPh sb="62" eb="63">
      <t>ザイ</t>
    </rPh>
    <rPh sb="63" eb="64">
      <t>トウ</t>
    </rPh>
    <rPh sb="66" eb="68">
      <t>イジ</t>
    </rPh>
    <rPh sb="68" eb="70">
      <t>シュウゼン</t>
    </rPh>
    <rPh sb="71" eb="73">
      <t>ズイジ</t>
    </rPh>
    <rPh sb="73" eb="74">
      <t>オコナ</t>
    </rPh>
    <phoneticPr fontId="4"/>
  </si>
  <si>
    <t>　浄化槽事業については、あまり新規加入が期待できないため料金収入の増加を見込めないのが現状である。そのため、収益的収支については、大部分を一般会計からの繰入金に依存している状況である。
　将来的には更新費用や維持費が見込まれることから、今後は財政計画を見直し、適正な使用料収入の確保が必要になってくる。また、令和5年度から経営成績や財政状態をより評価・判断するために、公営企業会計を適用する。</t>
    <rPh sb="1" eb="4">
      <t>ジョウカソウ</t>
    </rPh>
    <rPh sb="4" eb="6">
      <t>ジギョウ</t>
    </rPh>
    <rPh sb="15" eb="17">
      <t>シンキ</t>
    </rPh>
    <rPh sb="17" eb="19">
      <t>カニュウ</t>
    </rPh>
    <rPh sb="20" eb="22">
      <t>キタイ</t>
    </rPh>
    <rPh sb="30" eb="32">
      <t>シュウニュウ</t>
    </rPh>
    <rPh sb="33" eb="35">
      <t>ゾウカ</t>
    </rPh>
    <rPh sb="36" eb="38">
      <t>ミコ</t>
    </rPh>
    <rPh sb="43" eb="45">
      <t>ゲンジョウ</t>
    </rPh>
    <rPh sb="54" eb="57">
      <t>シュウエキテキ</t>
    </rPh>
    <rPh sb="57" eb="59">
      <t>シュウシ</t>
    </rPh>
    <rPh sb="65" eb="68">
      <t>ダイブブン</t>
    </rPh>
    <rPh sb="69" eb="71">
      <t>イッパン</t>
    </rPh>
    <rPh sb="71" eb="73">
      <t>カイケイ</t>
    </rPh>
    <rPh sb="76" eb="78">
      <t>クリイレ</t>
    </rPh>
    <rPh sb="78" eb="79">
      <t>キン</t>
    </rPh>
    <rPh sb="80" eb="82">
      <t>イゾン</t>
    </rPh>
    <rPh sb="86" eb="8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</si>
</sst>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30-4711-A896-B207DB0D198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D30-4711-A896-B207DB0D198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52.66</c:v>
                </c:pt>
                <c:pt idx="1">
                  <c:v>52.29</c:v>
                </c:pt>
                <c:pt idx="2">
                  <c:v>52.4</c:v>
                </c:pt>
                <c:pt idx="3">
                  <c:v>52.5</c:v>
                </c:pt>
                <c:pt idx="4">
                  <c:v>52.29</c:v>
                </c:pt>
              </c:numCache>
            </c:numRef>
          </c:val>
          <c:extLst>
            <c:ext xmlns:c16="http://schemas.microsoft.com/office/drawing/2014/chart" uri="{C3380CC4-5D6E-409C-BE32-E72D297353CC}">
              <c16:uniqueId val="{00000000-C498-480E-A6DC-1F8B05D1E6E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C498-480E-A6DC-1F8B05D1E6E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96.41</c:v>
                </c:pt>
                <c:pt idx="1">
                  <c:v>96.48</c:v>
                </c:pt>
                <c:pt idx="2">
                  <c:v>96.87</c:v>
                </c:pt>
                <c:pt idx="3">
                  <c:v>96.8</c:v>
                </c:pt>
                <c:pt idx="4">
                  <c:v>97.11</c:v>
                </c:pt>
              </c:numCache>
            </c:numRef>
          </c:val>
          <c:extLst>
            <c:ext xmlns:c16="http://schemas.microsoft.com/office/drawing/2014/chart" uri="{C3380CC4-5D6E-409C-BE32-E72D297353CC}">
              <c16:uniqueId val="{00000000-32D2-4B9E-BF9F-6A86B6EDCDD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32D2-4B9E-BF9F-6A86B6EDCDD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116.13</c:v>
                </c:pt>
                <c:pt idx="3">
                  <c:v>112.51</c:v>
                </c:pt>
                <c:pt idx="4">
                  <c:v>102.28</c:v>
                </c:pt>
              </c:numCache>
            </c:numRef>
          </c:val>
          <c:extLst>
            <c:ext xmlns:c16="http://schemas.microsoft.com/office/drawing/2014/chart" uri="{C3380CC4-5D6E-409C-BE32-E72D297353CC}">
              <c16:uniqueId val="{00000000-E6F1-4CBB-8C2C-E1BEBC30968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F1-4CBB-8C2C-E1BEBC30968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E4-4AF4-83FE-533CF74B517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E4-4AF4-83FE-533CF74B517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20-481E-87A4-7127FCFFE2D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20-481E-87A4-7127FCFFE2D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C2-4FFF-8B64-509D63BC846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C2-4FFF-8B64-509D63BC846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EA-44BC-925A-8DA8DF8859D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EA-44BC-925A-8DA8DF8859D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53-47D4-89E1-CD897B47D14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6053-47D4-89E1-CD897B47D14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61.11</c:v>
                </c:pt>
                <c:pt idx="1">
                  <c:v>62.31</c:v>
                </c:pt>
                <c:pt idx="2">
                  <c:v>66.319999999999993</c:v>
                </c:pt>
                <c:pt idx="3">
                  <c:v>62.5</c:v>
                </c:pt>
                <c:pt idx="4">
                  <c:v>59.97</c:v>
                </c:pt>
              </c:numCache>
            </c:numRef>
          </c:val>
          <c:extLst>
            <c:ext xmlns:c16="http://schemas.microsoft.com/office/drawing/2014/chart" uri="{C3380CC4-5D6E-409C-BE32-E72D297353CC}">
              <c16:uniqueId val="{00000000-06A0-4838-ADBF-3BFD53B723B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06A0-4838-ADBF-3BFD53B723B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268.20999999999998</c:v>
                </c:pt>
                <c:pt idx="1">
                  <c:v>263.57</c:v>
                </c:pt>
                <c:pt idx="2">
                  <c:v>247.32</c:v>
                </c:pt>
                <c:pt idx="3">
                  <c:v>262.42</c:v>
                </c:pt>
                <c:pt idx="4">
                  <c:v>273.47000000000003</c:v>
                </c:pt>
              </c:numCache>
            </c:numRef>
          </c:val>
          <c:extLst>
            <c:ext xmlns:c16="http://schemas.microsoft.com/office/drawing/2014/chart" uri="{C3380CC4-5D6E-409C-BE32-E72D297353CC}">
              <c16:uniqueId val="{00000000-C5AE-4BE7-A645-6DDA2820CC4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C5AE-4BE7-A645-6DDA2820CC4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和歌山県　日高町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7959</v>
      </c>
      <c r="AM8" s="46"/>
      <c r="AN8" s="46"/>
      <c r="AO8" s="46"/>
      <c r="AP8" s="46"/>
      <c r="AQ8" s="46"/>
      <c r="AR8" s="46"/>
      <c r="AS8" s="46"/>
      <c r="AT8" s="45">
        <f>データ!T6</f>
        <v>46.21</v>
      </c>
      <c r="AU8" s="45"/>
      <c r="AV8" s="45"/>
      <c r="AW8" s="45"/>
      <c r="AX8" s="45"/>
      <c r="AY8" s="45"/>
      <c r="AZ8" s="45"/>
      <c r="BA8" s="45"/>
      <c r="BB8" s="45">
        <f>データ!U6</f>
        <v>172.24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11.36</v>
      </c>
      <c r="Q10" s="45"/>
      <c r="R10" s="45"/>
      <c r="S10" s="45"/>
      <c r="T10" s="45"/>
      <c r="U10" s="45"/>
      <c r="V10" s="45"/>
      <c r="W10" s="45">
        <f>データ!Q6</f>
        <v>100</v>
      </c>
      <c r="X10" s="45"/>
      <c r="Y10" s="45"/>
      <c r="Z10" s="45"/>
      <c r="AA10" s="45"/>
      <c r="AB10" s="45"/>
      <c r="AC10" s="45"/>
      <c r="AD10" s="46">
        <f>データ!R6</f>
        <v>3280</v>
      </c>
      <c r="AE10" s="46"/>
      <c r="AF10" s="46"/>
      <c r="AG10" s="46"/>
      <c r="AH10" s="46"/>
      <c r="AI10" s="46"/>
      <c r="AJ10" s="46"/>
      <c r="AK10" s="2"/>
      <c r="AL10" s="46">
        <f>データ!V6</f>
        <v>901</v>
      </c>
      <c r="AM10" s="46"/>
      <c r="AN10" s="46"/>
      <c r="AO10" s="46"/>
      <c r="AP10" s="46"/>
      <c r="AQ10" s="46"/>
      <c r="AR10" s="46"/>
      <c r="AS10" s="46"/>
      <c r="AT10" s="45">
        <f>データ!W6</f>
        <v>9.19</v>
      </c>
      <c r="AU10" s="45"/>
      <c r="AV10" s="45"/>
      <c r="AW10" s="45"/>
      <c r="AX10" s="45"/>
      <c r="AY10" s="45"/>
      <c r="AZ10" s="45"/>
      <c r="BA10" s="45"/>
      <c r="BB10" s="45">
        <f>データ!X6</f>
        <v>98.04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121</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45</v>
      </c>
      <c r="O86" s="12" t="str">
        <f>データ!EO6</f>
        <v>【-】</v>
      </c>
    </row>
  </sheetData>
  <sheetProtection algorithmName="SHA-512" hashValue="7Xy2r1Bae87+f8QvBxVsTD5GIHomPEIXuQkqnmYLHrVK8KdlstCv+nxN8TcaGIwgjYveV09CSHjfv7RHaI0WnA==" saltValue="1G430Q5bky8e7AeKnhCRq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303828</v>
      </c>
      <c r="D6" s="19">
        <f t="shared" si="3"/>
        <v>47</v>
      </c>
      <c r="E6" s="19">
        <f t="shared" si="3"/>
        <v>18</v>
      </c>
      <c r="F6" s="19">
        <f t="shared" si="3"/>
        <v>0</v>
      </c>
      <c r="G6" s="19">
        <f t="shared" si="3"/>
        <v>0</v>
      </c>
      <c r="H6" s="19" t="str">
        <f t="shared" si="3"/>
        <v>和歌山県　日高町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11.36</v>
      </c>
      <c r="Q6" s="20">
        <f t="shared" si="3"/>
        <v>100</v>
      </c>
      <c r="R6" s="20">
        <f t="shared" si="3"/>
        <v>3280</v>
      </c>
      <c r="S6" s="20">
        <f t="shared" si="3"/>
        <v>7959</v>
      </c>
      <c r="T6" s="20">
        <f t="shared" si="3"/>
        <v>46.21</v>
      </c>
      <c r="U6" s="20">
        <f t="shared" si="3"/>
        <v>172.24</v>
      </c>
      <c r="V6" s="20">
        <f t="shared" si="3"/>
        <v>901</v>
      </c>
      <c r="W6" s="20">
        <f t="shared" si="3"/>
        <v>9.19</v>
      </c>
      <c r="X6" s="20">
        <f t="shared" si="3"/>
        <v>98.04</v>
      </c>
      <c r="Y6" s="21">
        <f>IF(Y7="",NA(),Y7)</f>
        <v>100</v>
      </c>
      <c r="Z6" s="21">
        <f t="shared" ref="Z6:AH6" si="4">IF(Z7="",NA(),Z7)</f>
        <v>100</v>
      </c>
      <c r="AA6" s="21">
        <f t="shared" si="4"/>
        <v>116.13</v>
      </c>
      <c r="AB6" s="21">
        <f t="shared" si="4"/>
        <v>112.51</v>
      </c>
      <c r="AC6" s="21">
        <f t="shared" si="4"/>
        <v>102.28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61.11</v>
      </c>
      <c r="BR6" s="21">
        <f t="shared" ref="BR6:BZ6" si="8">IF(BR7="",NA(),BR7)</f>
        <v>62.31</v>
      </c>
      <c r="BS6" s="21">
        <f t="shared" si="8"/>
        <v>66.319999999999993</v>
      </c>
      <c r="BT6" s="21">
        <f t="shared" si="8"/>
        <v>62.5</v>
      </c>
      <c r="BU6" s="21">
        <f t="shared" si="8"/>
        <v>59.97</v>
      </c>
      <c r="BV6" s="21">
        <f t="shared" si="8"/>
        <v>64.78</v>
      </c>
      <c r="BW6" s="21">
        <f t="shared" si="8"/>
        <v>63.06</v>
      </c>
      <c r="BX6" s="21">
        <f t="shared" si="8"/>
        <v>62.5</v>
      </c>
      <c r="BY6" s="21">
        <f t="shared" si="8"/>
        <v>60.59</v>
      </c>
      <c r="BZ6" s="21">
        <f t="shared" si="8"/>
        <v>60</v>
      </c>
      <c r="CA6" s="20" t="str">
        <f>IF(CA7="","",IF(CA7="-","【-】","【"&amp;SUBSTITUTE(TEXT(CA7,"#,##0.00"),"-","△")&amp;"】"))</f>
        <v>【57.71】</v>
      </c>
      <c r="CB6" s="21">
        <f>IF(CB7="",NA(),CB7)</f>
        <v>268.20999999999998</v>
      </c>
      <c r="CC6" s="21">
        <f t="shared" ref="CC6:CK6" si="9">IF(CC7="",NA(),CC7)</f>
        <v>263.57</v>
      </c>
      <c r="CD6" s="21">
        <f t="shared" si="9"/>
        <v>247.32</v>
      </c>
      <c r="CE6" s="21">
        <f t="shared" si="9"/>
        <v>262.42</v>
      </c>
      <c r="CF6" s="21">
        <f t="shared" si="9"/>
        <v>273.47000000000003</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52.66</v>
      </c>
      <c r="CN6" s="21">
        <f t="shared" ref="CN6:CV6" si="10">IF(CN7="",NA(),CN7)</f>
        <v>52.29</v>
      </c>
      <c r="CO6" s="21">
        <f t="shared" si="10"/>
        <v>52.4</v>
      </c>
      <c r="CP6" s="21">
        <f t="shared" si="10"/>
        <v>52.5</v>
      </c>
      <c r="CQ6" s="21">
        <f t="shared" si="10"/>
        <v>52.29</v>
      </c>
      <c r="CR6" s="21">
        <f t="shared" si="10"/>
        <v>61.79</v>
      </c>
      <c r="CS6" s="21">
        <f t="shared" si="10"/>
        <v>59.94</v>
      </c>
      <c r="CT6" s="21">
        <f t="shared" si="10"/>
        <v>59.64</v>
      </c>
      <c r="CU6" s="21">
        <f t="shared" si="10"/>
        <v>58.19</v>
      </c>
      <c r="CV6" s="21">
        <f t="shared" si="10"/>
        <v>56.52</v>
      </c>
      <c r="CW6" s="20" t="str">
        <f>IF(CW7="","",IF(CW7="-","【-】","【"&amp;SUBSTITUTE(TEXT(CW7,"#,##0.00"),"-","△")&amp;"】"))</f>
        <v>【56.80】</v>
      </c>
      <c r="CX6" s="21">
        <f>IF(CX7="",NA(),CX7)</f>
        <v>96.41</v>
      </c>
      <c r="CY6" s="21">
        <f t="shared" ref="CY6:DG6" si="11">IF(CY7="",NA(),CY7)</f>
        <v>96.48</v>
      </c>
      <c r="CZ6" s="21">
        <f t="shared" si="11"/>
        <v>96.87</v>
      </c>
      <c r="DA6" s="21">
        <f t="shared" si="11"/>
        <v>96.8</v>
      </c>
      <c r="DB6" s="21">
        <f t="shared" si="11"/>
        <v>97.11</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303828</v>
      </c>
      <c r="D7" s="23">
        <v>47</v>
      </c>
      <c r="E7" s="23">
        <v>18</v>
      </c>
      <c r="F7" s="23">
        <v>0</v>
      </c>
      <c r="G7" s="23">
        <v>0</v>
      </c>
      <c r="H7" s="23" t="s">
        <v>99</v>
      </c>
      <c r="I7" s="23" t="s">
        <v>100</v>
      </c>
      <c r="J7" s="23" t="s">
        <v>101</v>
      </c>
      <c r="K7" s="23" t="s">
        <v>102</v>
      </c>
      <c r="L7" s="23" t="s">
        <v>103</v>
      </c>
      <c r="M7" s="23" t="s">
        <v>104</v>
      </c>
      <c r="N7" s="24" t="s">
        <v>105</v>
      </c>
      <c r="O7" s="24" t="s">
        <v>106</v>
      </c>
      <c r="P7" s="24">
        <v>11.36</v>
      </c>
      <c r="Q7" s="24">
        <v>100</v>
      </c>
      <c r="R7" s="24">
        <v>3280</v>
      </c>
      <c r="S7" s="24">
        <v>7959</v>
      </c>
      <c r="T7" s="24">
        <v>46.21</v>
      </c>
      <c r="U7" s="24">
        <v>172.24</v>
      </c>
      <c r="V7" s="24">
        <v>901</v>
      </c>
      <c r="W7" s="24">
        <v>9.19</v>
      </c>
      <c r="X7" s="24">
        <v>98.04</v>
      </c>
      <c r="Y7" s="24">
        <v>100</v>
      </c>
      <c r="Z7" s="24">
        <v>100</v>
      </c>
      <c r="AA7" s="24">
        <v>116.13</v>
      </c>
      <c r="AB7" s="24">
        <v>112.51</v>
      </c>
      <c r="AC7" s="24">
        <v>102.28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244.85</v>
      </c>
      <c r="BL7" s="24">
        <v>296.89</v>
      </c>
      <c r="BM7" s="24">
        <v>270.57</v>
      </c>
      <c r="BN7" s="24">
        <v>294.27</v>
      </c>
      <c r="BO7" s="24">
        <v>294.08999999999997</v>
      </c>
      <c r="BP7" s="24">
        <v>310.14</v>
      </c>
      <c r="BQ7" s="24">
        <v>61.11</v>
      </c>
      <c r="BR7" s="24">
        <v>62.31</v>
      </c>
      <c r="BS7" s="24">
        <v>66.319999999999993</v>
      </c>
      <c r="BT7" s="24">
        <v>62.5</v>
      </c>
      <c r="BU7" s="24">
        <v>59.97</v>
      </c>
      <c r="BV7" s="24">
        <v>64.78</v>
      </c>
      <c r="BW7" s="24">
        <v>63.06</v>
      </c>
      <c r="BX7" s="24">
        <v>62.5</v>
      </c>
      <c r="BY7" s="24">
        <v>60.59</v>
      </c>
      <c r="BZ7" s="24">
        <v>60</v>
      </c>
      <c r="CA7" s="24">
        <v>57.71</v>
      </c>
      <c r="CB7" s="24">
        <v>268.20999999999998</v>
      </c>
      <c r="CC7" s="24">
        <v>263.57</v>
      </c>
      <c r="CD7" s="24">
        <v>247.32</v>
      </c>
      <c r="CE7" s="24">
        <v>262.42</v>
      </c>
      <c r="CF7" s="24">
        <v>273.47000000000003</v>
      </c>
      <c r="CG7" s="24">
        <v>250.21</v>
      </c>
      <c r="CH7" s="24">
        <v>264.77</v>
      </c>
      <c r="CI7" s="24">
        <v>269.33</v>
      </c>
      <c r="CJ7" s="24">
        <v>280.23</v>
      </c>
      <c r="CK7" s="24">
        <v>282.70999999999998</v>
      </c>
      <c r="CL7" s="24">
        <v>286.17</v>
      </c>
      <c r="CM7" s="24">
        <v>52.66</v>
      </c>
      <c r="CN7" s="24">
        <v>52.29</v>
      </c>
      <c r="CO7" s="24">
        <v>52.4</v>
      </c>
      <c r="CP7" s="24">
        <v>52.5</v>
      </c>
      <c r="CQ7" s="24">
        <v>52.29</v>
      </c>
      <c r="CR7" s="24">
        <v>61.79</v>
      </c>
      <c r="CS7" s="24">
        <v>59.94</v>
      </c>
      <c r="CT7" s="24">
        <v>59.64</v>
      </c>
      <c r="CU7" s="24">
        <v>58.19</v>
      </c>
      <c r="CV7" s="24">
        <v>56.52</v>
      </c>
      <c r="CW7" s="24">
        <v>56.8</v>
      </c>
      <c r="CX7" s="24">
        <v>96.41</v>
      </c>
      <c r="CY7" s="24">
        <v>96.48</v>
      </c>
      <c r="CZ7" s="24">
        <v>96.87</v>
      </c>
      <c r="DA7" s="24">
        <v>96.8</v>
      </c>
      <c r="DB7" s="24">
        <v>97.11</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117</v>
      </c>
      <c r="F13" t="s">
        <v>116</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2023-02-01T07:58:10Z</cp:lastPrinted>
  <dcterms:created xsi:type="dcterms:W3CDTF">2022-12-01T02:07:49Z</dcterms:created>
  <dcterms:modified xsi:type="dcterms:W3CDTF">2023-02-01T08:00:23Z</dcterms:modified>
  <cp:category/>
</cp:coreProperties>
</file>