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42\Desktop\経営比較分析表（令和3年度決算）下水関係\"/>
    </mc:Choice>
  </mc:AlternateContent>
  <workbookProtection workbookAlgorithmName="SHA-512" workbookHashValue="4Za1kXKRHD5+W719BDerKbTYqQ10/a/272LGur52kkZE5l81SvfdI69ND/JSMobzFsp1wtaqPJHkrpvcoM4Q9w==" workbookSaltValue="4G86qz6oqZf3j3rpSIDz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<sst xmlns="http://schemas.openxmlformats.org/spreadsheetml/2006/main" count="247" uniqueCount="120">
  <si>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</si>
  <si>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</si>
  <si>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</si>
  <si>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</si>
  <si>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</si>
  <si>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</si>
  <si>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</si>
  <si>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</si>
  <si>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</si>
  <si>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</si>
  <si>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</si>
  <si>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</si>
  <si>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</si>
  <si>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</si>
  <si>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</si>
  <si>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</si>
  <si>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</si>
  <si>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</si>
  <si>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</si>
  <si>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</si>
  <si>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</si>
  <si>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</si>
  <si>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</si>
  <si>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</si>
  <si>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</si>
  <si>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</si>
  <si>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</si>
  <si>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</si>
  <si>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</si>
  <si>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</si>
  <si>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</si>
  <si>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</si>
  <si>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</si>
  <si>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</si>
  <si>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</si>
  <si>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</si>
  <si>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</si>
  <si>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</si>
  <si>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</si>
  <si>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</si>
  <si>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</si>
  <si>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</si>
  <si>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</si>
  <si>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</si>
  <si>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</si>
  <si>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</si>
  <si>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</si>
  <si>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</si>
  <si>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</si>
  <si>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</si>
  <si>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</si>
  <si>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</si>
  <si>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</si>
  <si>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</si>
  <si>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</si>
  <si>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</si>
  <si>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</si>
  <si>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</si>
  <si>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</si>
  <si>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</si>
  <si>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</si>
  <si>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</si>
  <si>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</si>
  <si>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</si>
  <si>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</si>
  <si>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</si>
  <si>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</si>
  <si>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</si>
  <si>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</si>
  <si>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</si>
  <si>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</si>
  <si>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</si>
  <si>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</si>
  <si>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</si>
  <si>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</si>
  <si>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</si>
  <si>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</si>
  <si>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</si>
  <si>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</si>
  <si>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</si>
  <si>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</si>
  <si>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</si>
  <si>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</si>
  <si>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</si>
  <si>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</si>
  <si>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</si>
  <si>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</si>
  <si>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</si>
  <si>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</si>
  <si>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</si>
  <si>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</si>
  <si>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</si>
  <si>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</si>
  <si>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</si>
  <si>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</si>
  <si>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</si>
  <si>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</si>
  <si>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</si>
  <si>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</si>
  <si>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</si>
  <si>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</si>
  <si>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</si>
  <si>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</si>
  <si>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</si>
  <si>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</si>
  <si>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</si>
  <si>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</si>
  <si>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</si>
  <si>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</si>
  <si>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</si>
  <si>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</si>
  <si>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</si>
  <si>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</si>
  <si>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</si>
  <si>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</si>
  <si>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</si>
  <si>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</si>
  <si>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有田川町の特定地域生活排水処理事業は、平成16年度から平成19年度にかけて5地区で整備しました。
　平成29年度より⑤「経費回収率」の数値が100%となり、令和２年度もほぼ100%の近似値であり、このことは使用料で回収すべき経費を全て賄えたこととなり効率的な経営であるといえます。今後も引き続き汚水処理費の削減に取り組み、健全経営を図っていくことが必要であると考えます。</t>
    <rPh sb="1" eb="5">
      <t>アリダガワチョウ</t>
    </rPh>
    <rPh sb="6" eb="8">
      <t>トクテイ</t>
    </rPh>
    <rPh sb="8" eb="10">
      <t>チイキ</t>
    </rPh>
    <rPh sb="10" eb="12">
      <t>セイカツ</t>
    </rPh>
    <rPh sb="12" eb="14">
      <t>ハイスイ</t>
    </rPh>
    <rPh sb="14" eb="16">
      <t>ショリ</t>
    </rPh>
    <rPh sb="16" eb="18">
      <t>ジギョウ</t>
    </rPh>
    <rPh sb="20" eb="22">
      <t>ヘイセイ</t>
    </rPh>
    <rPh sb="24" eb="26">
      <t>ネンド</t>
    </rPh>
    <rPh sb="28" eb="30">
      <t>ヘイセイ</t>
    </rPh>
    <rPh sb="32" eb="34">
      <t>ネンド</t>
    </rPh>
    <rPh sb="39" eb="41">
      <t>チク</t>
    </rPh>
    <rPh sb="42" eb="44">
      <t>セイビ</t>
    </rPh>
    <rPh sb="51" eb="53">
      <t>ヘイセイ</t>
    </rPh>
    <rPh sb="55" eb="57">
      <t>ネンド</t>
    </rPh>
    <rPh sb="61" eb="63">
      <t>ケイヒ</t>
    </rPh>
    <rPh sb="63" eb="66">
      <t>カイシュウリツ</t>
    </rPh>
    <rPh sb="68" eb="70">
      <t>スウチ</t>
    </rPh>
    <rPh sb="79" eb="81">
      <t>レイワ</t>
    </rPh>
    <rPh sb="82" eb="84">
      <t>ネンド</t>
    </rPh>
    <rPh sb="92" eb="95">
      <t>キンジチ</t>
    </rPh>
    <rPh sb="104" eb="107">
      <t>シヨウリョウ</t>
    </rPh>
    <rPh sb="108" eb="110">
      <t>カイシュウ</t>
    </rPh>
    <rPh sb="113" eb="115">
      <t>ケイヒ</t>
    </rPh>
    <rPh sb="116" eb="117">
      <t>スベ</t>
    </rPh>
    <rPh sb="118" eb="119">
      <t>マカナ</t>
    </rPh>
    <rPh sb="126" eb="129">
      <t>コウリツテキ</t>
    </rPh>
    <rPh sb="130" eb="132">
      <t>ケイエイ</t>
    </rPh>
    <rPh sb="141" eb="143">
      <t>コンゴ</t>
    </rPh>
    <rPh sb="144" eb="145">
      <t>ヒ</t>
    </rPh>
    <rPh sb="146" eb="147">
      <t>ツヅ</t>
    </rPh>
    <rPh sb="148" eb="150">
      <t>オスイ</t>
    </rPh>
    <rPh sb="150" eb="153">
      <t>ショリヒ</t>
    </rPh>
    <rPh sb="154" eb="156">
      <t>サクゲン</t>
    </rPh>
    <rPh sb="157" eb="158">
      <t>ト</t>
    </rPh>
    <rPh sb="159" eb="160">
      <t>ク</t>
    </rPh>
    <rPh sb="162" eb="164">
      <t>ケンゼン</t>
    </rPh>
    <rPh sb="164" eb="166">
      <t>ケイエイ</t>
    </rPh>
    <rPh sb="167" eb="168">
      <t>ハカ</t>
    </rPh>
    <rPh sb="175" eb="177">
      <t>ヒツヨウ</t>
    </rPh>
    <rPh sb="181" eb="182">
      <t>カンガ</t>
    </rPh>
    <phoneticPr fontId="4"/>
  </si>
  <si>
    <t>　合併浄化槽による処理方式であり、管渠は整備していないことから改善率は0％です。
　しかしながら、浄化槽本体及びブロアは毎日稼働しているため、老朽化が進んでおり、随時修繕が必要となっています。</t>
    <rPh sb="49" eb="52">
      <t>ジョウカソウ</t>
    </rPh>
    <rPh sb="52" eb="54">
      <t>ホンタイ</t>
    </rPh>
    <rPh sb="54" eb="55">
      <t>オヨ</t>
    </rPh>
    <rPh sb="60" eb="62">
      <t>マイニチ</t>
    </rPh>
    <rPh sb="62" eb="64">
      <t>カドウ</t>
    </rPh>
    <rPh sb="71" eb="74">
      <t>ロウキュウカ</t>
    </rPh>
    <rPh sb="75" eb="76">
      <t>スス</t>
    </rPh>
    <rPh sb="81" eb="83">
      <t>ズイジ</t>
    </rPh>
    <rPh sb="83" eb="85">
      <t>シュウゼン</t>
    </rPh>
    <rPh sb="86" eb="88">
      <t>ヒツヨウ</t>
    </rPh>
    <phoneticPr fontId="4"/>
  </si>
  <si>
    <t>　区域内人口が徐々に減少してきているなか、浄化槽設置住宅が空き家等となり使用されなくなることが懸念されます。
　また、将来にわたり施設の機能保全に努めることはもとより、今後は老朽化に伴う修繕費の増加が予想されることから、財源確保のため更なる維持管理コストの削減をはかっていかなければならないと考えます。</t>
    <rPh sb="1" eb="4">
      <t>クイキナイ</t>
    </rPh>
    <rPh sb="4" eb="6">
      <t>ジンコウ</t>
    </rPh>
    <rPh sb="7" eb="9">
      <t>ジョジョ</t>
    </rPh>
    <rPh sb="10" eb="12">
      <t>ゲンショウ</t>
    </rPh>
    <rPh sb="21" eb="24">
      <t>ジョウカソウ</t>
    </rPh>
    <rPh sb="24" eb="26">
      <t>セッチ</t>
    </rPh>
    <rPh sb="26" eb="28">
      <t>ジュウタク</t>
    </rPh>
    <rPh sb="29" eb="30">
      <t>ア</t>
    </rPh>
    <rPh sb="31" eb="32">
      <t>イエ</t>
    </rPh>
    <rPh sb="32" eb="33">
      <t>トウ</t>
    </rPh>
    <rPh sb="36" eb="38">
      <t>シヨウ</t>
    </rPh>
    <rPh sb="47" eb="49">
      <t>ケネン</t>
    </rPh>
    <rPh sb="59" eb="61">
      <t>ショウライ</t>
    </rPh>
    <rPh sb="65" eb="67">
      <t>シセツ</t>
    </rPh>
    <rPh sb="68" eb="70">
      <t>キノウ</t>
    </rPh>
    <rPh sb="70" eb="72">
      <t>ホゼン</t>
    </rPh>
    <rPh sb="73" eb="74">
      <t>ツト</t>
    </rPh>
    <rPh sb="84" eb="86">
      <t>コンゴ</t>
    </rPh>
    <rPh sb="87" eb="90">
      <t>ロウキュウカ</t>
    </rPh>
    <rPh sb="91" eb="92">
      <t>トモナ</t>
    </rPh>
    <rPh sb="93" eb="96">
      <t>シュウゼンヒ</t>
    </rPh>
    <rPh sb="97" eb="99">
      <t>ゾウカ</t>
    </rPh>
    <rPh sb="100" eb="102">
      <t>ヨソウ</t>
    </rPh>
    <rPh sb="110" eb="112">
      <t>ザイゲン</t>
    </rPh>
    <rPh sb="112" eb="114">
      <t>カクホ</t>
    </rPh>
    <rPh sb="117" eb="118">
      <t>サラ</t>
    </rPh>
    <rPh sb="120" eb="122">
      <t>イジ</t>
    </rPh>
    <rPh sb="122" eb="124">
      <t>カンリ</t>
    </rPh>
    <rPh sb="128" eb="130">
      <t>サクゲン</t>
    </rPh>
    <rPh sb="146" eb="14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</si>
</sst>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77-4CFB-838D-02EE27713E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677-4CFB-838D-02EE27713E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59.3</c:v>
                </c:pt>
                <c:pt idx="1">
                  <c:v>63.95</c:v>
                </c:pt>
                <c:pt idx="2">
                  <c:v>63.95</c:v>
                </c:pt>
                <c:pt idx="3">
                  <c:v>68.239999999999995</c:v>
                </c:pt>
                <c:pt idx="4">
                  <c:v>65.88</c:v>
                </c:pt>
              </c:numCache>
            </c:numRef>
          </c:val>
          <c:extLst>
            <c:ext xmlns:c16="http://schemas.microsoft.com/office/drawing/2014/chart" uri="{C3380CC4-5D6E-409C-BE32-E72D297353CC}">
              <c16:uniqueId val="{00000000-E13D-4CA8-9EF9-53B7AEDA692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c:ext xmlns:c16="http://schemas.microsoft.com/office/drawing/2014/chart" uri="{C3380CC4-5D6E-409C-BE32-E72D297353CC}">
              <c16:uniqueId val="{00000001-E13D-4CA8-9EF9-53B7AEDA692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29.2</c:v>
                </c:pt>
                <c:pt idx="1">
                  <c:v>29.33</c:v>
                </c:pt>
                <c:pt idx="2">
                  <c:v>28.41</c:v>
                </c:pt>
                <c:pt idx="3">
                  <c:v>33.24</c:v>
                </c:pt>
                <c:pt idx="4">
                  <c:v>31.71</c:v>
                </c:pt>
              </c:numCache>
            </c:numRef>
          </c:val>
          <c:extLst>
            <c:ext xmlns:c16="http://schemas.microsoft.com/office/drawing/2014/chart" uri="{C3380CC4-5D6E-409C-BE32-E72D297353CC}">
              <c16:uniqueId val="{00000000-1140-49A0-9444-60EF32B536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c:ext xmlns:c16="http://schemas.microsoft.com/office/drawing/2014/chart" uri="{C3380CC4-5D6E-409C-BE32-E72D297353CC}">
              <c16:uniqueId val="{00000001-1140-49A0-9444-60EF32B536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F5B-461A-B65A-BEF178BFDD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B-461A-B65A-BEF178BFDD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27-4BE5-B185-2005780FD1F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27-4BE5-B185-2005780FD1F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40-4229-9FAC-99895246D4D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40-4229-9FAC-99895246D4D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E4-4DA0-AAA2-8450176F0F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E4-4DA0-AAA2-8450176F0F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AA-456E-85C3-3ECB3997C4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AA-456E-85C3-3ECB3997C4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7C-4395-ACA5-6DB9E2D2FF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c:ext xmlns:c16="http://schemas.microsoft.com/office/drawing/2014/chart" uri="{C3380CC4-5D6E-409C-BE32-E72D297353CC}">
              <c16:uniqueId val="{00000001-017C-4395-ACA5-6DB9E2D2FF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99.98</c:v>
                </c:pt>
                <c:pt idx="3">
                  <c:v>99.68</c:v>
                </c:pt>
                <c:pt idx="4">
                  <c:v>100</c:v>
                </c:pt>
              </c:numCache>
            </c:numRef>
          </c:val>
          <c:extLst>
            <c:ext xmlns:c16="http://schemas.microsoft.com/office/drawing/2014/chart" uri="{C3380CC4-5D6E-409C-BE32-E72D297353CC}">
              <c16:uniqueId val="{00000000-9189-4263-A971-B82E113F905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c:ext xmlns:c16="http://schemas.microsoft.com/office/drawing/2014/chart" uri="{C3380CC4-5D6E-409C-BE32-E72D297353CC}">
              <c16:uniqueId val="{00000001-9189-4263-A971-B82E113F905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225.33</c:v>
                </c:pt>
                <c:pt idx="1">
                  <c:v>223.56</c:v>
                </c:pt>
                <c:pt idx="2">
                  <c:v>226.32</c:v>
                </c:pt>
                <c:pt idx="3">
                  <c:v>218.39</c:v>
                </c:pt>
                <c:pt idx="4">
                  <c:v>223.67</c:v>
                </c:pt>
              </c:numCache>
            </c:numRef>
          </c:val>
          <c:extLst>
            <c:ext xmlns:c16="http://schemas.microsoft.com/office/drawing/2014/chart" uri="{C3380CC4-5D6E-409C-BE32-E72D297353CC}">
              <c16:uniqueId val="{00000000-FB42-4339-ACAA-FE195EE88F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FB42-4339-ACAA-FE195EE88F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70" zoomScaleSheetLayoutView="8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有田川町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25909</v>
      </c>
      <c r="AM8" s="37"/>
      <c r="AN8" s="37"/>
      <c r="AO8" s="37"/>
      <c r="AP8" s="37"/>
      <c r="AQ8" s="37"/>
      <c r="AR8" s="37"/>
      <c r="AS8" s="37"/>
      <c r="AT8" s="38">
        <f>データ!T6</f>
        <v>351.84</v>
      </c>
      <c r="AU8" s="38"/>
      <c r="AV8" s="38"/>
      <c r="AW8" s="38"/>
      <c r="AX8" s="38"/>
      <c r="AY8" s="38"/>
      <c r="AZ8" s="38"/>
      <c r="BA8" s="38"/>
      <c r="BB8" s="38">
        <f>データ!U6</f>
        <v>73.64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2.56</v>
      </c>
      <c r="Q10" s="38"/>
      <c r="R10" s="38"/>
      <c r="S10" s="38"/>
      <c r="T10" s="38"/>
      <c r="U10" s="38"/>
      <c r="V10" s="38"/>
      <c r="W10" s="38">
        <f>データ!Q6</f>
        <v>100</v>
      </c>
      <c r="X10" s="38"/>
      <c r="Y10" s="38"/>
      <c r="Z10" s="38"/>
      <c r="AA10" s="38"/>
      <c r="AB10" s="38"/>
      <c r="AC10" s="38"/>
      <c r="AD10" s="37">
        <f>データ!R6</f>
        <v>4400</v>
      </c>
      <c r="AE10" s="37"/>
      <c r="AF10" s="37"/>
      <c r="AG10" s="37"/>
      <c r="AH10" s="37"/>
      <c r="AI10" s="37"/>
      <c r="AJ10" s="37"/>
      <c r="AK10" s="2"/>
      <c r="AL10" s="37">
        <f>データ!V6</f>
        <v>659</v>
      </c>
      <c r="AM10" s="37"/>
      <c r="AN10" s="37"/>
      <c r="AO10" s="37"/>
      <c r="AP10" s="37"/>
      <c r="AQ10" s="37"/>
      <c r="AR10" s="37"/>
      <c r="AS10" s="37"/>
      <c r="AT10" s="38">
        <f>データ!W6</f>
        <v>13.68</v>
      </c>
      <c r="AU10" s="38"/>
      <c r="AV10" s="38"/>
      <c r="AW10" s="38"/>
      <c r="AX10" s="38"/>
      <c r="AY10" s="38"/>
      <c r="AZ10" s="38"/>
      <c r="BA10" s="38"/>
      <c r="BB10" s="38">
        <f>データ!X6</f>
        <v>48.17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45</v>
      </c>
      <c r="O86" s="12" t="str">
        <f>データ!EO6</f>
        <v>【-】</v>
      </c>
    </row>
  </sheetData>
  <sheetProtection algorithmName="SHA-512" hashValue="VNpmDuKo/ggzIw36oP5TNcq66yc9KgB1MnrXADpIKHTVttZ/2msblqe3TM7Rh2hwi20jTCV9p4EQtVKeZl9Oew==" saltValue="M8ypnVrO4DJ1po5CcV+3N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303666</v>
      </c>
      <c r="D6" s="19">
        <f t="shared" si="3"/>
        <v>47</v>
      </c>
      <c r="E6" s="19">
        <f t="shared" si="3"/>
        <v>18</v>
      </c>
      <c r="F6" s="19">
        <f t="shared" si="3"/>
        <v>0</v>
      </c>
      <c r="G6" s="19">
        <f t="shared" si="3"/>
        <v>0</v>
      </c>
      <c r="H6" s="19" t="str">
        <f t="shared" si="3"/>
        <v>和歌山県　有田川町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2.56</v>
      </c>
      <c r="Q6" s="20">
        <f t="shared" si="3"/>
        <v>100</v>
      </c>
      <c r="R6" s="20">
        <f t="shared" si="3"/>
        <v>4400</v>
      </c>
      <c r="S6" s="20">
        <f t="shared" si="3"/>
        <v>25909</v>
      </c>
      <c r="T6" s="20">
        <f t="shared" si="3"/>
        <v>351.84</v>
      </c>
      <c r="U6" s="20">
        <f t="shared" si="3"/>
        <v>73.64</v>
      </c>
      <c r="V6" s="20">
        <f t="shared" si="3"/>
        <v>659</v>
      </c>
      <c r="W6" s="20">
        <f t="shared" si="3"/>
        <v>13.68</v>
      </c>
      <c r="X6" s="20">
        <f t="shared" si="3"/>
        <v>48.17</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100</v>
      </c>
      <c r="BR6" s="21">
        <f t="shared" ref="BR6:BZ6" si="8">IF(BR7="",NA(),BR7)</f>
        <v>100</v>
      </c>
      <c r="BS6" s="21">
        <f t="shared" si="8"/>
        <v>99.98</v>
      </c>
      <c r="BT6" s="21">
        <f t="shared" si="8"/>
        <v>99.68</v>
      </c>
      <c r="BU6" s="21">
        <f t="shared" si="8"/>
        <v>100</v>
      </c>
      <c r="BV6" s="21">
        <f t="shared" si="8"/>
        <v>57.08</v>
      </c>
      <c r="BW6" s="21">
        <f t="shared" si="8"/>
        <v>55.85</v>
      </c>
      <c r="BX6" s="21">
        <f t="shared" si="8"/>
        <v>62.5</v>
      </c>
      <c r="BY6" s="21">
        <f t="shared" si="8"/>
        <v>60.59</v>
      </c>
      <c r="BZ6" s="21">
        <f t="shared" si="8"/>
        <v>60</v>
      </c>
      <c r="CA6" s="20" t="str">
        <f>IF(CA7="","",IF(CA7="-","【-】","【"&amp;SUBSTITUTE(TEXT(CA7,"#,##0.00"),"-","△")&amp;"】"))</f>
        <v>【57.71】</v>
      </c>
      <c r="CB6" s="21">
        <f>IF(CB7="",NA(),CB7)</f>
        <v>225.33</v>
      </c>
      <c r="CC6" s="21">
        <f t="shared" ref="CC6:CK6" si="9">IF(CC7="",NA(),CC7)</f>
        <v>223.56</v>
      </c>
      <c r="CD6" s="21">
        <f t="shared" si="9"/>
        <v>226.32</v>
      </c>
      <c r="CE6" s="21">
        <f t="shared" si="9"/>
        <v>218.39</v>
      </c>
      <c r="CF6" s="21">
        <f t="shared" si="9"/>
        <v>223.67</v>
      </c>
      <c r="CG6" s="21">
        <f t="shared" si="9"/>
        <v>286.86</v>
      </c>
      <c r="CH6" s="21">
        <f t="shared" si="9"/>
        <v>287.91000000000003</v>
      </c>
      <c r="CI6" s="21">
        <f t="shared" si="9"/>
        <v>269.33</v>
      </c>
      <c r="CJ6" s="21">
        <f t="shared" si="9"/>
        <v>280.23</v>
      </c>
      <c r="CK6" s="21">
        <f t="shared" si="9"/>
        <v>282.70999999999998</v>
      </c>
      <c r="CL6" s="20" t="str">
        <f>IF(CL7="","",IF(CL7="-","【-】","【"&amp;SUBSTITUTE(TEXT(CL7,"#,##0.00"),"-","△")&amp;"】"))</f>
        <v>【286.17】</v>
      </c>
      <c r="CM6" s="21">
        <f>IF(CM7="",NA(),CM7)</f>
        <v>59.3</v>
      </c>
      <c r="CN6" s="21">
        <f t="shared" ref="CN6:CV6" si="10">IF(CN7="",NA(),CN7)</f>
        <v>63.95</v>
      </c>
      <c r="CO6" s="21">
        <f t="shared" si="10"/>
        <v>63.95</v>
      </c>
      <c r="CP6" s="21">
        <f t="shared" si="10"/>
        <v>68.239999999999995</v>
      </c>
      <c r="CQ6" s="21">
        <f t="shared" si="10"/>
        <v>65.88</v>
      </c>
      <c r="CR6" s="21">
        <f t="shared" si="10"/>
        <v>57.22</v>
      </c>
      <c r="CS6" s="21">
        <f t="shared" si="10"/>
        <v>54.93</v>
      </c>
      <c r="CT6" s="21">
        <f t="shared" si="10"/>
        <v>59.64</v>
      </c>
      <c r="CU6" s="21">
        <f t="shared" si="10"/>
        <v>58.19</v>
      </c>
      <c r="CV6" s="21">
        <f t="shared" si="10"/>
        <v>56.52</v>
      </c>
      <c r="CW6" s="20" t="str">
        <f>IF(CW7="","",IF(CW7="-","【-】","【"&amp;SUBSTITUTE(TEXT(CW7,"#,##0.00"),"-","△")&amp;"】"))</f>
        <v>【56.80】</v>
      </c>
      <c r="CX6" s="21">
        <f>IF(CX7="",NA(),CX7)</f>
        <v>29.2</v>
      </c>
      <c r="CY6" s="21">
        <f t="shared" ref="CY6:DG6" si="11">IF(CY7="",NA(),CY7)</f>
        <v>29.33</v>
      </c>
      <c r="CZ6" s="21">
        <f t="shared" si="11"/>
        <v>28.41</v>
      </c>
      <c r="DA6" s="21">
        <f t="shared" si="11"/>
        <v>33.24</v>
      </c>
      <c r="DB6" s="21">
        <f t="shared" si="11"/>
        <v>31.71</v>
      </c>
      <c r="DC6" s="21">
        <f t="shared" si="11"/>
        <v>67.290000000000006</v>
      </c>
      <c r="DD6" s="21">
        <f t="shared" si="11"/>
        <v>65.569999999999993</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303666</v>
      </c>
      <c r="D7" s="23">
        <v>47</v>
      </c>
      <c r="E7" s="23">
        <v>18</v>
      </c>
      <c r="F7" s="23">
        <v>0</v>
      </c>
      <c r="G7" s="23">
        <v>0</v>
      </c>
      <c r="H7" s="23" t="s">
        <v>99</v>
      </c>
      <c r="I7" s="23" t="s">
        <v>100</v>
      </c>
      <c r="J7" s="23" t="s">
        <v>101</v>
      </c>
      <c r="K7" s="23" t="s">
        <v>102</v>
      </c>
      <c r="L7" s="23" t="s">
        <v>103</v>
      </c>
      <c r="M7" s="23" t="s">
        <v>104</v>
      </c>
      <c r="N7" s="24" t="s">
        <v>105</v>
      </c>
      <c r="O7" s="24" t="s">
        <v>106</v>
      </c>
      <c r="P7" s="24">
        <v>2.56</v>
      </c>
      <c r="Q7" s="24">
        <v>100</v>
      </c>
      <c r="R7" s="24">
        <v>4400</v>
      </c>
      <c r="S7" s="24">
        <v>25909</v>
      </c>
      <c r="T7" s="24">
        <v>351.84</v>
      </c>
      <c r="U7" s="24">
        <v>73.64</v>
      </c>
      <c r="V7" s="24">
        <v>659</v>
      </c>
      <c r="W7" s="24">
        <v>13.68</v>
      </c>
      <c r="X7" s="24">
        <v>48.17</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270.57</v>
      </c>
      <c r="BN7" s="24">
        <v>294.27</v>
      </c>
      <c r="BO7" s="24">
        <v>294.08999999999997</v>
      </c>
      <c r="BP7" s="24">
        <v>310.14</v>
      </c>
      <c r="BQ7" s="24">
        <v>100</v>
      </c>
      <c r="BR7" s="24">
        <v>100</v>
      </c>
      <c r="BS7" s="24">
        <v>99.98</v>
      </c>
      <c r="BT7" s="24">
        <v>99.68</v>
      </c>
      <c r="BU7" s="24">
        <v>100</v>
      </c>
      <c r="BV7" s="24">
        <v>57.08</v>
      </c>
      <c r="BW7" s="24">
        <v>55.85</v>
      </c>
      <c r="BX7" s="24">
        <v>62.5</v>
      </c>
      <c r="BY7" s="24">
        <v>60.59</v>
      </c>
      <c r="BZ7" s="24">
        <v>60</v>
      </c>
      <c r="CA7" s="24">
        <v>57.71</v>
      </c>
      <c r="CB7" s="24">
        <v>225.33</v>
      </c>
      <c r="CC7" s="24">
        <v>223.56</v>
      </c>
      <c r="CD7" s="24">
        <v>226.32</v>
      </c>
      <c r="CE7" s="24">
        <v>218.39</v>
      </c>
      <c r="CF7" s="24">
        <v>223.67</v>
      </c>
      <c r="CG7" s="24">
        <v>286.86</v>
      </c>
      <c r="CH7" s="24">
        <v>287.91000000000003</v>
      </c>
      <c r="CI7" s="24">
        <v>269.33</v>
      </c>
      <c r="CJ7" s="24">
        <v>280.23</v>
      </c>
      <c r="CK7" s="24">
        <v>282.70999999999998</v>
      </c>
      <c r="CL7" s="24">
        <v>286.17</v>
      </c>
      <c r="CM7" s="24">
        <v>59.3</v>
      </c>
      <c r="CN7" s="24">
        <v>63.95</v>
      </c>
      <c r="CO7" s="24">
        <v>63.95</v>
      </c>
      <c r="CP7" s="24">
        <v>68.239999999999995</v>
      </c>
      <c r="CQ7" s="24">
        <v>65.88</v>
      </c>
      <c r="CR7" s="24">
        <v>57.22</v>
      </c>
      <c r="CS7" s="24">
        <v>54.93</v>
      </c>
      <c r="CT7" s="24">
        <v>59.64</v>
      </c>
      <c r="CU7" s="24">
        <v>58.19</v>
      </c>
      <c r="CV7" s="24">
        <v>56.52</v>
      </c>
      <c r="CW7" s="24">
        <v>56.8</v>
      </c>
      <c r="CX7" s="24">
        <v>29.2</v>
      </c>
      <c r="CY7" s="24">
        <v>29.33</v>
      </c>
      <c r="CZ7" s="24">
        <v>28.41</v>
      </c>
      <c r="DA7" s="24">
        <v>33.24</v>
      </c>
      <c r="DB7" s="24">
        <v>31.71</v>
      </c>
      <c r="DC7" s="24">
        <v>67.290000000000006</v>
      </c>
      <c r="DD7" s="24">
        <v>65.569999999999993</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242</cp:lastModifiedBy>
  <cp:lastPrinted>2023-01-10T02:22:53Z</cp:lastPrinted>
  <dcterms:created xsi:type="dcterms:W3CDTF">2022-12-01T02:07:48Z</dcterms:created>
  <dcterms:modified xsi:type="dcterms:W3CDTF">2023-01-10T02:22:53Z</dcterms:modified>
  <cp:category/>
</cp:coreProperties>
</file>