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10000_総務課\財政係（11112000）\06_公営企業\R4\230203 公営企業に係る経営比較分析表の分析等について（依頼）\提出\富松様\"/>
    </mc:Choice>
  </mc:AlternateContent>
  <workbookProtection workbookAlgorithmName="SHA-512" workbookHashValue="kWKBrPe6HhqhdUWTst6QFRF925V5PGOQikGAbFmMlOVy7A1jNLa3e3I1Ty6araswzjogBwdn98ZawAfIEOBqdg==" workbookSaltValue="xNDIb3oeozwRNhs/QMVulg==" workbookSpinCount="100000" lockStructure="1"/>
  <bookViews>
    <workbookView xWindow="0" yWindow="0" windowWidth="28800" windowHeight="124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<sst xmlns="http://schemas.openxmlformats.org/spreadsheetml/2006/main" count="236" uniqueCount="120">
  <si>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</si>
  <si>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</si>
  <si>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</si>
  <si>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</si>
  <si>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</si>
  <si>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</si>
  <si>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</si>
  <si>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</si>
  <si>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</si>
  <si>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</si>
  <si>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</si>
  <si>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</si>
  <si>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</si>
  <si>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</si>
  <si>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</si>
  <si>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</si>
  <si>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</si>
  <si>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</si>
  <si>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</si>
  <si>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</si>
  <si>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</si>
  <si>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</si>
  <si>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</si>
  <si>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</si>
  <si>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</si>
  <si>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</si>
  <si>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</si>
  <si>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</si>
  <si>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</si>
  <si>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</si>
  <si>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</si>
  <si>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</si>
  <si>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</si>
  <si>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</si>
  <si>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</si>
  <si>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</si>
  <si>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</si>
  <si>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</si>
  <si>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</si>
  <si>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</si>
  <si>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</si>
  <si>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</si>
  <si>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</si>
  <si>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</si>
  <si>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</si>
  <si>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</si>
  <si>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</si>
  <si>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</si>
  <si>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</si>
  <si>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</si>
  <si>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</si>
  <si>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</si>
  <si>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</si>
  <si>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</si>
  <si>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</si>
  <si>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</si>
  <si>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</si>
  <si>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</si>
  <si>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</si>
  <si>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</si>
  <si>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</si>
  <si>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</si>
  <si>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</si>
  <si>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</si>
  <si>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</si>
  <si>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</si>
  <si>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</si>
  <si>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</si>
  <si>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</si>
  <si>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</si>
  <si>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</si>
  <si>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</si>
  <si>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</si>
  <si>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</si>
  <si>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</si>
  <si>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</si>
  <si>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</si>
  <si>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</si>
  <si>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</si>
  <si>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</si>
  <si>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</si>
  <si>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</si>
  <si>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</si>
  <si>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</si>
  <si>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</si>
  <si>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</si>
  <si>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</si>
  <si>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</si>
  <si>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</si>
  <si>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</si>
  <si>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</si>
  <si>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</si>
  <si>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</si>
  <si>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</si>
  <si>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</si>
  <si>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</si>
  <si>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</si>
  <si>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</si>
  <si>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</si>
  <si>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</si>
  <si>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</si>
  <si>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</si>
  <si>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</si>
  <si>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</si>
  <si>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</si>
  <si>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</si>
  <si>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</si>
  <si>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</si>
  <si>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</si>
  <si>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</si>
  <si>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</si>
  <si>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</si>
  <si>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</si>
  <si>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</si>
  <si>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</si>
  <si>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</si>
  <si>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</si>
  <si>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接続率が向上しないため料金収入が伸びず、一方で汚水処理費(法適用に係る移行支援事務委託料）が増加となったため、経費回収率は昨年度より減少し、汚水処理原価は平均値の約2.4倍で前年度より増額となった。収益的収支比率は50％程度で変動しているが、総費用に対して使用料収入では賄えておらず、不足する収入は一般会計からの繰入金に頼っており、経営状況を改善するための方法は今のところ考えられない。維持管理費が増大している分、一般会計への負担が大きくなっている。</t>
    <rPh sb="1" eb="4">
      <t>セツゾクリツ</t>
    </rPh>
    <rPh sb="5" eb="7">
      <t>コウジョウ</t>
    </rPh>
    <rPh sb="12" eb="16">
      <t>リョウキンシュウニュウ</t>
    </rPh>
    <rPh sb="17" eb="18">
      <t>ノ</t>
    </rPh>
    <rPh sb="21" eb="23">
      <t>イッポウ</t>
    </rPh>
    <rPh sb="30" eb="33">
      <t>ホウテキヨウ</t>
    </rPh>
    <rPh sb="34" eb="35">
      <t>カカ</t>
    </rPh>
    <rPh sb="36" eb="42">
      <t>イコウシエンジム</t>
    </rPh>
    <rPh sb="42" eb="45">
      <t>イタクリョウ</t>
    </rPh>
    <rPh sb="111" eb="113">
      <t>テイド</t>
    </rPh>
    <rPh sb="114" eb="116">
      <t>ヘンドウ</t>
    </rPh>
    <rPh sb="122" eb="125">
      <t>ソウヒヨウ</t>
    </rPh>
    <rPh sb="126" eb="127">
      <t>タイ</t>
    </rPh>
    <rPh sb="129" eb="132">
      <t>シヨウリョウ</t>
    </rPh>
    <rPh sb="132" eb="134">
      <t>シュウニュウ</t>
    </rPh>
    <rPh sb="136" eb="137">
      <t>マカナ</t>
    </rPh>
    <rPh sb="143" eb="145">
      <t>フソク</t>
    </rPh>
    <rPh sb="147" eb="149">
      <t>シュウニュウ</t>
    </rPh>
    <phoneticPr fontId="4"/>
  </si>
  <si>
    <t>供用開始後17年が経過し、施設等の修繕・更新に係る費用が増加傾向にあり、今後も増加が見込まれるため、令和3年度において機能診断及び最適整備構想を策定した。令和4年度には機能診断及び最適化構想を基に事業計画を策定し、老朽化機器等の更新を行って行く予定である。</t>
    <rPh sb="0" eb="4">
      <t>キョウヨウカイシ</t>
    </rPh>
    <rPh sb="4" eb="5">
      <t>ゴ</t>
    </rPh>
    <rPh sb="7" eb="8">
      <t>ネン</t>
    </rPh>
    <rPh sb="9" eb="11">
      <t>ケイカ</t>
    </rPh>
    <rPh sb="13" eb="16">
      <t>シセツトウ</t>
    </rPh>
    <rPh sb="17" eb="19">
      <t>シュウゼン</t>
    </rPh>
    <rPh sb="20" eb="22">
      <t>コウシン</t>
    </rPh>
    <rPh sb="23" eb="24">
      <t>カカ</t>
    </rPh>
    <rPh sb="25" eb="27">
      <t>ヒヨウ</t>
    </rPh>
    <rPh sb="28" eb="30">
      <t>ゾウカ</t>
    </rPh>
    <rPh sb="30" eb="32">
      <t>ケイコウ</t>
    </rPh>
    <rPh sb="36" eb="38">
      <t>コンゴ</t>
    </rPh>
    <rPh sb="39" eb="41">
      <t>ゾウカ</t>
    </rPh>
    <rPh sb="42" eb="44">
      <t>ミコ</t>
    </rPh>
    <rPh sb="50" eb="52">
      <t>レイワ</t>
    </rPh>
    <rPh sb="53" eb="55">
      <t>ネンド</t>
    </rPh>
    <rPh sb="59" eb="63">
      <t>キノウシンダン</t>
    </rPh>
    <rPh sb="63" eb="64">
      <t>オヨ</t>
    </rPh>
    <rPh sb="65" eb="69">
      <t>サイテキセイビ</t>
    </rPh>
    <rPh sb="69" eb="71">
      <t>コウソウ</t>
    </rPh>
    <rPh sb="72" eb="74">
      <t>サクテイ</t>
    </rPh>
    <rPh sb="77" eb="79">
      <t>レイワ</t>
    </rPh>
    <rPh sb="80" eb="82">
      <t>ネンド</t>
    </rPh>
    <rPh sb="84" eb="88">
      <t>キノウシンダン</t>
    </rPh>
    <rPh sb="88" eb="89">
      <t>オヨ</t>
    </rPh>
    <rPh sb="90" eb="95">
      <t>サイテキカコウソウ</t>
    </rPh>
    <rPh sb="96" eb="97">
      <t>モト</t>
    </rPh>
    <rPh sb="98" eb="102">
      <t>ジギョウケイカク</t>
    </rPh>
    <rPh sb="103" eb="105">
      <t>サクテイ</t>
    </rPh>
    <rPh sb="107" eb="109">
      <t>ロウキュウ</t>
    </rPh>
    <rPh sb="109" eb="110">
      <t>カ</t>
    </rPh>
    <rPh sb="110" eb="112">
      <t>キキ</t>
    </rPh>
    <rPh sb="112" eb="113">
      <t>トウ</t>
    </rPh>
    <rPh sb="114" eb="116">
      <t>コウシン</t>
    </rPh>
    <rPh sb="117" eb="118">
      <t>オコナ</t>
    </rPh>
    <rPh sb="120" eb="121">
      <t>イ</t>
    </rPh>
    <rPh sb="122" eb="124">
      <t>ヨテイ</t>
    </rPh>
    <phoneticPr fontId="4"/>
  </si>
  <si>
    <t>料金収入が伸び悩む中、維持管理等に係る費用の増大が経営を圧迫しており、今後も劇的な改善は期待できない。令和4年度は、事業計画を策定し今後は国費等の財源を検討し一般会計の負担を軽くするとともに計画的な施設設備の更新を実施する。</t>
    <rPh sb="0" eb="4">
      <t>リョウキンシュウニュウ</t>
    </rPh>
    <rPh sb="5" eb="6">
      <t>ノ</t>
    </rPh>
    <rPh sb="7" eb="8">
      <t>ナヤ</t>
    </rPh>
    <rPh sb="9" eb="10">
      <t>ナカ</t>
    </rPh>
    <rPh sb="11" eb="15">
      <t>イジカンリ</t>
    </rPh>
    <rPh sb="15" eb="16">
      <t>トウ</t>
    </rPh>
    <rPh sb="17" eb="18">
      <t>カカ</t>
    </rPh>
    <rPh sb="19" eb="21">
      <t>ヒヨウ</t>
    </rPh>
    <rPh sb="22" eb="23">
      <t>ゾウ</t>
    </rPh>
    <rPh sb="23" eb="24">
      <t>ダイ</t>
    </rPh>
    <rPh sb="25" eb="27">
      <t>ケイエイ</t>
    </rPh>
    <rPh sb="28" eb="30">
      <t>アッパク</t>
    </rPh>
    <rPh sb="35" eb="37">
      <t>コンゴ</t>
    </rPh>
    <rPh sb="38" eb="40">
      <t>ゲキテキ</t>
    </rPh>
    <rPh sb="41" eb="43">
      <t>カイゼン</t>
    </rPh>
    <rPh sb="44" eb="46">
      <t>キタイ</t>
    </rPh>
    <rPh sb="51" eb="53">
      <t>レイワ</t>
    </rPh>
    <rPh sb="54" eb="56">
      <t>ネンド</t>
    </rPh>
    <rPh sb="58" eb="62">
      <t>ジギョウケイカク</t>
    </rPh>
    <rPh sb="63" eb="65">
      <t>サクテイ</t>
    </rPh>
    <rPh sb="66" eb="68">
      <t>コンゴ</t>
    </rPh>
    <rPh sb="69" eb="71">
      <t>コクヒ</t>
    </rPh>
    <rPh sb="71" eb="72">
      <t>トウ</t>
    </rPh>
    <rPh sb="73" eb="75">
      <t>ザイゲン</t>
    </rPh>
    <rPh sb="76" eb="78">
      <t>ケントウ</t>
    </rPh>
    <rPh sb="79" eb="83">
      <t>イッパンカイケイ</t>
    </rPh>
    <rPh sb="84" eb="86">
      <t>フタン</t>
    </rPh>
    <rPh sb="87" eb="88">
      <t>カル</t>
    </rPh>
    <rPh sb="95" eb="97">
      <t>ケイカク</t>
    </rPh>
    <rPh sb="97" eb="98">
      <t>テキ</t>
    </rPh>
    <rPh sb="99" eb="101">
      <t>シセツ</t>
    </rPh>
    <rPh sb="101" eb="103">
      <t>セツビ</t>
    </rPh>
    <rPh sb="104" eb="106">
      <t>コウシン</t>
    </rPh>
    <rPh sb="107" eb="10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</si>
</sst>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79-4A97-B1A3-557BABA57DDF}"/>
            </c:ext>
          </c:extLst>
        </c:ser>
        <c:dLbls>
          <c:showLegendKey val="0"/>
          <c:showVal val="0"/>
          <c:showCatName val="0"/>
          <c:showSerName val="0"/>
          <c:showPercent val="0"/>
          <c:showBubbleSize val="0"/>
        </c:dLbls>
        <c:gapWidth val="150"/>
        <c:axId val="214539248"/>
        <c:axId val="21453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c:v>0.25</c:v>
                </c:pt>
                <c:pt idx="4">
                  <c:v>0.05</c:v>
                </c:pt>
              </c:numCache>
            </c:numRef>
          </c:val>
          <c:smooth val="0"/>
          <c:extLst xmlns:c16r2="http://schemas.microsoft.com/office/drawing/2015/06/chart">
            <c:ext xmlns:c16="http://schemas.microsoft.com/office/drawing/2014/chart" uri="{C3380CC4-5D6E-409C-BE32-E72D297353CC}">
              <c16:uniqueId val="{00000001-0879-4A97-B1A3-557BABA57DDF}"/>
            </c:ext>
          </c:extLst>
        </c:ser>
        <c:dLbls>
          <c:showLegendKey val="0"/>
          <c:showVal val="0"/>
          <c:showCatName val="0"/>
          <c:showSerName val="0"/>
          <c:showPercent val="0"/>
          <c:showBubbleSize val="0"/>
        </c:dLbls>
        <c:marker val="1"/>
        <c:smooth val="0"/>
        <c:axId val="214539248"/>
        <c:axId val="214539632"/>
      </c:lineChart>
      <c:dateAx>
        <c:axId val="214539248"/>
        <c:scaling>
          <c:orientation val="minMax"/>
        </c:scaling>
        <c:delete val="1"/>
        <c:axPos val="b"/>
        <c:numFmt formatCode="&quot;H&quot;yy" sourceLinked="1"/>
        <c:majorTickMark val="none"/>
        <c:minorTickMark val="none"/>
        <c:tickLblPos val="none"/>
        <c:crossAx val="214539632"/>
        <c:crosses val="autoZero"/>
        <c:auto val="1"/>
        <c:lblOffset val="100"/>
        <c:baseTimeUnit val="years"/>
      </c:dateAx>
      <c:valAx>
        <c:axId val="21453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A04-43B7-9FDA-7B5ED4A4DBEC}"/>
            </c:ext>
          </c:extLst>
        </c:ser>
        <c:dLbls>
          <c:showLegendKey val="0"/>
          <c:showVal val="0"/>
          <c:showCatName val="0"/>
          <c:showSerName val="0"/>
          <c:showPercent val="0"/>
          <c:showBubbleSize val="0"/>
        </c:dLbls>
        <c:gapWidth val="150"/>
        <c:axId val="214966560"/>
        <c:axId val="2149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54.83</c:v>
                </c:pt>
                <c:pt idx="4">
                  <c:v>66.53</c:v>
                </c:pt>
              </c:numCache>
            </c:numRef>
          </c:val>
          <c:smooth val="0"/>
          <c:extLst xmlns:c16r2="http://schemas.microsoft.com/office/drawing/2015/06/chart">
            <c:ext xmlns:c16="http://schemas.microsoft.com/office/drawing/2014/chart" uri="{C3380CC4-5D6E-409C-BE32-E72D297353CC}">
              <c16:uniqueId val="{00000001-7A04-43B7-9FDA-7B5ED4A4DBEC}"/>
            </c:ext>
          </c:extLst>
        </c:ser>
        <c:dLbls>
          <c:showLegendKey val="0"/>
          <c:showVal val="0"/>
          <c:showCatName val="0"/>
          <c:showSerName val="0"/>
          <c:showPercent val="0"/>
          <c:showBubbleSize val="0"/>
        </c:dLbls>
        <c:marker val="1"/>
        <c:smooth val="0"/>
        <c:axId val="214966560"/>
        <c:axId val="214968128"/>
      </c:lineChart>
      <c:dateAx>
        <c:axId val="214966560"/>
        <c:scaling>
          <c:orientation val="minMax"/>
        </c:scaling>
        <c:delete val="1"/>
        <c:axPos val="b"/>
        <c:numFmt formatCode="&quot;H&quot;yy" sourceLinked="1"/>
        <c:majorTickMark val="none"/>
        <c:minorTickMark val="none"/>
        <c:tickLblPos val="none"/>
        <c:crossAx val="214968128"/>
        <c:crosses val="autoZero"/>
        <c:auto val="1"/>
        <c:lblOffset val="100"/>
        <c:baseTimeUnit val="years"/>
      </c:dateAx>
      <c:valAx>
        <c:axId val="2149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46.21</c:v>
                </c:pt>
                <c:pt idx="1">
                  <c:v>46.28</c:v>
                </c:pt>
                <c:pt idx="2">
                  <c:v>45.35</c:v>
                </c:pt>
                <c:pt idx="3">
                  <c:v>45.5</c:v>
                </c:pt>
                <c:pt idx="4">
                  <c:v>47.01</c:v>
                </c:pt>
              </c:numCache>
            </c:numRef>
          </c:val>
          <c:extLst xmlns:c16r2="http://schemas.microsoft.com/office/drawing/2015/06/chart">
            <c:ext xmlns:c16="http://schemas.microsoft.com/office/drawing/2014/chart" uri="{C3380CC4-5D6E-409C-BE32-E72D297353CC}">
              <c16:uniqueId val="{00000000-B1D6-4BD7-9EC9-7B93E2829B73}"/>
            </c:ext>
          </c:extLst>
        </c:ser>
        <c:dLbls>
          <c:showLegendKey val="0"/>
          <c:showVal val="0"/>
          <c:showCatName val="0"/>
          <c:showSerName val="0"/>
          <c:showPercent val="0"/>
          <c:showBubbleSize val="0"/>
        </c:dLbls>
        <c:gapWidth val="150"/>
        <c:axId val="215559952"/>
        <c:axId val="21556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84.7</c:v>
                </c:pt>
                <c:pt idx="4">
                  <c:v>84.67</c:v>
                </c:pt>
              </c:numCache>
            </c:numRef>
          </c:val>
          <c:smooth val="0"/>
          <c:extLst xmlns:c16r2="http://schemas.microsoft.com/office/drawing/2015/06/chart">
            <c:ext xmlns:c16="http://schemas.microsoft.com/office/drawing/2014/chart" uri="{C3380CC4-5D6E-409C-BE32-E72D297353CC}">
              <c16:uniqueId val="{00000001-B1D6-4BD7-9EC9-7B93E2829B73}"/>
            </c:ext>
          </c:extLst>
        </c:ser>
        <c:dLbls>
          <c:showLegendKey val="0"/>
          <c:showVal val="0"/>
          <c:showCatName val="0"/>
          <c:showSerName val="0"/>
          <c:showPercent val="0"/>
          <c:showBubbleSize val="0"/>
        </c:dLbls>
        <c:marker val="1"/>
        <c:smooth val="0"/>
        <c:axId val="215559952"/>
        <c:axId val="215561912"/>
      </c:lineChart>
      <c:dateAx>
        <c:axId val="215559952"/>
        <c:scaling>
          <c:orientation val="minMax"/>
        </c:scaling>
        <c:delete val="1"/>
        <c:axPos val="b"/>
        <c:numFmt formatCode="&quot;H&quot;yy" sourceLinked="1"/>
        <c:majorTickMark val="none"/>
        <c:minorTickMark val="none"/>
        <c:tickLblPos val="none"/>
        <c:crossAx val="215561912"/>
        <c:crosses val="autoZero"/>
        <c:auto val="1"/>
        <c:lblOffset val="100"/>
        <c:baseTimeUnit val="years"/>
      </c:dateAx>
      <c:valAx>
        <c:axId val="21556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5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52.09</c:v>
                </c:pt>
                <c:pt idx="1">
                  <c:v>53.35</c:v>
                </c:pt>
                <c:pt idx="2">
                  <c:v>55.43</c:v>
                </c:pt>
                <c:pt idx="3">
                  <c:v>59.46</c:v>
                </c:pt>
                <c:pt idx="4">
                  <c:v>57.38</c:v>
                </c:pt>
              </c:numCache>
            </c:numRef>
          </c:val>
          <c:extLst xmlns:c16r2="http://schemas.microsoft.com/office/drawing/2015/06/chart">
            <c:ext xmlns:c16="http://schemas.microsoft.com/office/drawing/2014/chart" uri="{C3380CC4-5D6E-409C-BE32-E72D297353CC}">
              <c16:uniqueId val="{00000000-7940-4836-930F-4CFA17F94F00}"/>
            </c:ext>
          </c:extLst>
        </c:ser>
        <c:dLbls>
          <c:showLegendKey val="0"/>
          <c:showVal val="0"/>
          <c:showCatName val="0"/>
          <c:showSerName val="0"/>
          <c:showPercent val="0"/>
          <c:showBubbleSize val="0"/>
        </c:dLbls>
        <c:gapWidth val="150"/>
        <c:axId val="215219792"/>
        <c:axId val="21518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40-4836-930F-4CFA17F94F00}"/>
            </c:ext>
          </c:extLst>
        </c:ser>
        <c:dLbls>
          <c:showLegendKey val="0"/>
          <c:showVal val="0"/>
          <c:showCatName val="0"/>
          <c:showSerName val="0"/>
          <c:showPercent val="0"/>
          <c:showBubbleSize val="0"/>
        </c:dLbls>
        <c:marker val="1"/>
        <c:smooth val="0"/>
        <c:axId val="215219792"/>
        <c:axId val="215181112"/>
      </c:lineChart>
      <c:dateAx>
        <c:axId val="215219792"/>
        <c:scaling>
          <c:orientation val="minMax"/>
        </c:scaling>
        <c:delete val="1"/>
        <c:axPos val="b"/>
        <c:numFmt formatCode="&quot;H&quot;yy" sourceLinked="1"/>
        <c:majorTickMark val="none"/>
        <c:minorTickMark val="none"/>
        <c:tickLblPos val="none"/>
        <c:crossAx val="215181112"/>
        <c:crosses val="autoZero"/>
        <c:auto val="1"/>
        <c:lblOffset val="100"/>
        <c:baseTimeUnit val="years"/>
      </c:dateAx>
      <c:valAx>
        <c:axId val="21518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1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C1-43CD-AF86-D056B8F05C05}"/>
            </c:ext>
          </c:extLst>
        </c:ser>
        <c:dLbls>
          <c:showLegendKey val="0"/>
          <c:showVal val="0"/>
          <c:showCatName val="0"/>
          <c:showSerName val="0"/>
          <c:showPercent val="0"/>
          <c:showBubbleSize val="0"/>
        </c:dLbls>
        <c:gapWidth val="150"/>
        <c:axId val="215324680"/>
        <c:axId val="21530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C1-43CD-AF86-D056B8F05C05}"/>
            </c:ext>
          </c:extLst>
        </c:ser>
        <c:dLbls>
          <c:showLegendKey val="0"/>
          <c:showVal val="0"/>
          <c:showCatName val="0"/>
          <c:showSerName val="0"/>
          <c:showPercent val="0"/>
          <c:showBubbleSize val="0"/>
        </c:dLbls>
        <c:marker val="1"/>
        <c:smooth val="0"/>
        <c:axId val="215324680"/>
        <c:axId val="215306960"/>
      </c:lineChart>
      <c:dateAx>
        <c:axId val="215324680"/>
        <c:scaling>
          <c:orientation val="minMax"/>
        </c:scaling>
        <c:delete val="1"/>
        <c:axPos val="b"/>
        <c:numFmt formatCode="&quot;H&quot;yy" sourceLinked="1"/>
        <c:majorTickMark val="none"/>
        <c:minorTickMark val="none"/>
        <c:tickLblPos val="none"/>
        <c:crossAx val="215306960"/>
        <c:crosses val="autoZero"/>
        <c:auto val="1"/>
        <c:lblOffset val="100"/>
        <c:baseTimeUnit val="years"/>
      </c:dateAx>
      <c:valAx>
        <c:axId val="21530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2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D2-4D1B-8F00-33AE78BF5F2A}"/>
            </c:ext>
          </c:extLst>
        </c:ser>
        <c:dLbls>
          <c:showLegendKey val="0"/>
          <c:showVal val="0"/>
          <c:showCatName val="0"/>
          <c:showSerName val="0"/>
          <c:showPercent val="0"/>
          <c:showBubbleSize val="0"/>
        </c:dLbls>
        <c:gapWidth val="150"/>
        <c:axId val="215307352"/>
        <c:axId val="21530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D2-4D1B-8F00-33AE78BF5F2A}"/>
            </c:ext>
          </c:extLst>
        </c:ser>
        <c:dLbls>
          <c:showLegendKey val="0"/>
          <c:showVal val="0"/>
          <c:showCatName val="0"/>
          <c:showSerName val="0"/>
          <c:showPercent val="0"/>
          <c:showBubbleSize val="0"/>
        </c:dLbls>
        <c:marker val="1"/>
        <c:smooth val="0"/>
        <c:axId val="215307352"/>
        <c:axId val="215305784"/>
      </c:lineChart>
      <c:dateAx>
        <c:axId val="215307352"/>
        <c:scaling>
          <c:orientation val="minMax"/>
        </c:scaling>
        <c:delete val="1"/>
        <c:axPos val="b"/>
        <c:numFmt formatCode="&quot;H&quot;yy" sourceLinked="1"/>
        <c:majorTickMark val="none"/>
        <c:minorTickMark val="none"/>
        <c:tickLblPos val="none"/>
        <c:crossAx val="215305784"/>
        <c:crosses val="autoZero"/>
        <c:auto val="1"/>
        <c:lblOffset val="100"/>
        <c:baseTimeUnit val="years"/>
      </c:dateAx>
      <c:valAx>
        <c:axId val="21530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0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82-4EF2-B6EF-D3CCE5C2AAAF}"/>
            </c:ext>
          </c:extLst>
        </c:ser>
        <c:dLbls>
          <c:showLegendKey val="0"/>
          <c:showVal val="0"/>
          <c:showCatName val="0"/>
          <c:showSerName val="0"/>
          <c:showPercent val="0"/>
          <c:showBubbleSize val="0"/>
        </c:dLbls>
        <c:gapWidth val="150"/>
        <c:axId val="215304608"/>
        <c:axId val="2153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82-4EF2-B6EF-D3CCE5C2AAAF}"/>
            </c:ext>
          </c:extLst>
        </c:ser>
        <c:dLbls>
          <c:showLegendKey val="0"/>
          <c:showVal val="0"/>
          <c:showCatName val="0"/>
          <c:showSerName val="0"/>
          <c:showPercent val="0"/>
          <c:showBubbleSize val="0"/>
        </c:dLbls>
        <c:marker val="1"/>
        <c:smooth val="0"/>
        <c:axId val="215304608"/>
        <c:axId val="215307744"/>
      </c:lineChart>
      <c:dateAx>
        <c:axId val="215304608"/>
        <c:scaling>
          <c:orientation val="minMax"/>
        </c:scaling>
        <c:delete val="1"/>
        <c:axPos val="b"/>
        <c:numFmt formatCode="&quot;H&quot;yy" sourceLinked="1"/>
        <c:majorTickMark val="none"/>
        <c:minorTickMark val="none"/>
        <c:tickLblPos val="none"/>
        <c:crossAx val="215307744"/>
        <c:crosses val="autoZero"/>
        <c:auto val="1"/>
        <c:lblOffset val="100"/>
        <c:baseTimeUnit val="years"/>
      </c:dateAx>
      <c:valAx>
        <c:axId val="2153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FE-4A25-9D70-474539564EE0}"/>
            </c:ext>
          </c:extLst>
        </c:ser>
        <c:dLbls>
          <c:showLegendKey val="0"/>
          <c:showVal val="0"/>
          <c:showCatName val="0"/>
          <c:showSerName val="0"/>
          <c:showPercent val="0"/>
          <c:showBubbleSize val="0"/>
        </c:dLbls>
        <c:gapWidth val="150"/>
        <c:axId val="214969304"/>
        <c:axId val="21496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FE-4A25-9D70-474539564EE0}"/>
            </c:ext>
          </c:extLst>
        </c:ser>
        <c:dLbls>
          <c:showLegendKey val="0"/>
          <c:showVal val="0"/>
          <c:showCatName val="0"/>
          <c:showSerName val="0"/>
          <c:showPercent val="0"/>
          <c:showBubbleSize val="0"/>
        </c:dLbls>
        <c:marker val="1"/>
        <c:smooth val="0"/>
        <c:axId val="214969304"/>
        <c:axId val="214966168"/>
      </c:lineChart>
      <c:dateAx>
        <c:axId val="214969304"/>
        <c:scaling>
          <c:orientation val="minMax"/>
        </c:scaling>
        <c:delete val="1"/>
        <c:axPos val="b"/>
        <c:numFmt formatCode="&quot;H&quot;yy" sourceLinked="1"/>
        <c:majorTickMark val="none"/>
        <c:minorTickMark val="none"/>
        <c:tickLblPos val="none"/>
        <c:crossAx val="214966168"/>
        <c:crosses val="autoZero"/>
        <c:auto val="1"/>
        <c:lblOffset val="100"/>
        <c:baseTimeUnit val="years"/>
      </c:dateAx>
      <c:valAx>
        <c:axId val="21496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6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CF-4E9C-878B-73D7F4F54909}"/>
            </c:ext>
          </c:extLst>
        </c:ser>
        <c:dLbls>
          <c:showLegendKey val="0"/>
          <c:showVal val="0"/>
          <c:showCatName val="0"/>
          <c:showSerName val="0"/>
          <c:showPercent val="0"/>
          <c:showBubbleSize val="0"/>
        </c:dLbls>
        <c:gapWidth val="150"/>
        <c:axId val="214968912"/>
        <c:axId val="21497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867.83</c:v>
                </c:pt>
                <c:pt idx="4">
                  <c:v>791.76</c:v>
                </c:pt>
              </c:numCache>
            </c:numRef>
          </c:val>
          <c:smooth val="0"/>
          <c:extLst xmlns:c16r2="http://schemas.microsoft.com/office/drawing/2015/06/chart">
            <c:ext xmlns:c16="http://schemas.microsoft.com/office/drawing/2014/chart" uri="{C3380CC4-5D6E-409C-BE32-E72D297353CC}">
              <c16:uniqueId val="{00000001-0BCF-4E9C-878B-73D7F4F54909}"/>
            </c:ext>
          </c:extLst>
        </c:ser>
        <c:dLbls>
          <c:showLegendKey val="0"/>
          <c:showVal val="0"/>
          <c:showCatName val="0"/>
          <c:showSerName val="0"/>
          <c:showPercent val="0"/>
          <c:showBubbleSize val="0"/>
        </c:dLbls>
        <c:marker val="1"/>
        <c:smooth val="0"/>
        <c:axId val="214968912"/>
        <c:axId val="214970480"/>
      </c:lineChart>
      <c:dateAx>
        <c:axId val="214968912"/>
        <c:scaling>
          <c:orientation val="minMax"/>
        </c:scaling>
        <c:delete val="1"/>
        <c:axPos val="b"/>
        <c:numFmt formatCode="&quot;H&quot;yy" sourceLinked="1"/>
        <c:majorTickMark val="none"/>
        <c:minorTickMark val="none"/>
        <c:tickLblPos val="none"/>
        <c:crossAx val="214970480"/>
        <c:crosses val="autoZero"/>
        <c:auto val="1"/>
        <c:lblOffset val="100"/>
        <c:baseTimeUnit val="years"/>
      </c:dateAx>
      <c:valAx>
        <c:axId val="2149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6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45.84</c:v>
                </c:pt>
                <c:pt idx="1">
                  <c:v>41.06</c:v>
                </c:pt>
                <c:pt idx="2">
                  <c:v>35.479999999999997</c:v>
                </c:pt>
                <c:pt idx="3">
                  <c:v>28.05</c:v>
                </c:pt>
                <c:pt idx="4">
                  <c:v>20.03</c:v>
                </c:pt>
              </c:numCache>
            </c:numRef>
          </c:val>
          <c:extLst xmlns:c16r2="http://schemas.microsoft.com/office/drawing/2015/06/chart">
            <c:ext xmlns:c16="http://schemas.microsoft.com/office/drawing/2014/chart" uri="{C3380CC4-5D6E-409C-BE32-E72D297353CC}">
              <c16:uniqueId val="{00000000-7183-4FA4-96FE-FB9F39CB068D}"/>
            </c:ext>
          </c:extLst>
        </c:ser>
        <c:dLbls>
          <c:showLegendKey val="0"/>
          <c:showVal val="0"/>
          <c:showCatName val="0"/>
          <c:showSerName val="0"/>
          <c:showPercent val="0"/>
          <c:showBubbleSize val="0"/>
        </c:dLbls>
        <c:gapWidth val="150"/>
        <c:axId val="214972832"/>
        <c:axId val="21497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57.08</c:v>
                </c:pt>
                <c:pt idx="4">
                  <c:v>56.26</c:v>
                </c:pt>
              </c:numCache>
            </c:numRef>
          </c:val>
          <c:smooth val="0"/>
          <c:extLst xmlns:c16r2="http://schemas.microsoft.com/office/drawing/2015/06/chart">
            <c:ext xmlns:c16="http://schemas.microsoft.com/office/drawing/2014/chart" uri="{C3380CC4-5D6E-409C-BE32-E72D297353CC}">
              <c16:uniqueId val="{00000001-7183-4FA4-96FE-FB9F39CB068D}"/>
            </c:ext>
          </c:extLst>
        </c:ser>
        <c:dLbls>
          <c:showLegendKey val="0"/>
          <c:showVal val="0"/>
          <c:showCatName val="0"/>
          <c:showSerName val="0"/>
          <c:showPercent val="0"/>
          <c:showBubbleSize val="0"/>
        </c:dLbls>
        <c:marker val="1"/>
        <c:smooth val="0"/>
        <c:axId val="214972832"/>
        <c:axId val="214970872"/>
      </c:lineChart>
      <c:dateAx>
        <c:axId val="214972832"/>
        <c:scaling>
          <c:orientation val="minMax"/>
        </c:scaling>
        <c:delete val="1"/>
        <c:axPos val="b"/>
        <c:numFmt formatCode="&quot;H&quot;yy" sourceLinked="1"/>
        <c:majorTickMark val="none"/>
        <c:minorTickMark val="none"/>
        <c:tickLblPos val="none"/>
        <c:crossAx val="214970872"/>
        <c:crosses val="autoZero"/>
        <c:auto val="1"/>
        <c:lblOffset val="100"/>
        <c:baseTimeUnit val="years"/>
      </c:dateAx>
      <c:valAx>
        <c:axId val="21497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322.3</c:v>
                </c:pt>
                <c:pt idx="1">
                  <c:v>351.74</c:v>
                </c:pt>
                <c:pt idx="2">
                  <c:v>403.23</c:v>
                </c:pt>
                <c:pt idx="3">
                  <c:v>498.26</c:v>
                </c:pt>
                <c:pt idx="4">
                  <c:v>673.67</c:v>
                </c:pt>
              </c:numCache>
            </c:numRef>
          </c:val>
          <c:extLst xmlns:c16r2="http://schemas.microsoft.com/office/drawing/2015/06/chart">
            <c:ext xmlns:c16="http://schemas.microsoft.com/office/drawing/2014/chart" uri="{C3380CC4-5D6E-409C-BE32-E72D297353CC}">
              <c16:uniqueId val="{00000000-BADE-4F5B-A2EA-2A92029EB9EB}"/>
            </c:ext>
          </c:extLst>
        </c:ser>
        <c:dLbls>
          <c:showLegendKey val="0"/>
          <c:showVal val="0"/>
          <c:showCatName val="0"/>
          <c:showSerName val="0"/>
          <c:showPercent val="0"/>
          <c:showBubbleSize val="0"/>
        </c:dLbls>
        <c:gapWidth val="150"/>
        <c:axId val="214973224"/>
        <c:axId val="21496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BADE-4F5B-A2EA-2A92029EB9EB}"/>
            </c:ext>
          </c:extLst>
        </c:ser>
        <c:dLbls>
          <c:showLegendKey val="0"/>
          <c:showVal val="0"/>
          <c:showCatName val="0"/>
          <c:showSerName val="0"/>
          <c:showPercent val="0"/>
          <c:showBubbleSize val="0"/>
        </c:dLbls>
        <c:marker val="1"/>
        <c:smooth val="0"/>
        <c:axId val="214973224"/>
        <c:axId val="214967344"/>
      </c:lineChart>
      <c:dateAx>
        <c:axId val="214973224"/>
        <c:scaling>
          <c:orientation val="minMax"/>
        </c:scaling>
        <c:delete val="1"/>
        <c:axPos val="b"/>
        <c:numFmt formatCode="&quot;H&quot;yy" sourceLinked="1"/>
        <c:majorTickMark val="none"/>
        <c:minorTickMark val="none"/>
        <c:tickLblPos val="none"/>
        <c:crossAx val="214967344"/>
        <c:crosses val="autoZero"/>
        <c:auto val="1"/>
        <c:lblOffset val="100"/>
        <c:baseTimeUnit val="years"/>
      </c:dateAx>
      <c:valAx>
        <c:axId val="21496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7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湯浅町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11397</v>
      </c>
      <c r="AM8" s="45"/>
      <c r="AN8" s="45"/>
      <c r="AO8" s="45"/>
      <c r="AP8" s="45"/>
      <c r="AQ8" s="45"/>
      <c r="AR8" s="45"/>
      <c r="AS8" s="45"/>
      <c r="AT8" s="46">
        <f>データ!T6</f>
        <v>20.8</v>
      </c>
      <c r="AU8" s="46"/>
      <c r="AV8" s="46"/>
      <c r="AW8" s="46"/>
      <c r="AX8" s="46"/>
      <c r="AY8" s="46"/>
      <c r="AZ8" s="46"/>
      <c r="BA8" s="46"/>
      <c r="BB8" s="46">
        <f>データ!U6</f>
        <v>547.92999999999995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8.27</v>
      </c>
      <c r="Q10" s="46"/>
      <c r="R10" s="46"/>
      <c r="S10" s="46"/>
      <c r="T10" s="46"/>
      <c r="U10" s="46"/>
      <c r="V10" s="46"/>
      <c r="W10" s="46">
        <f>データ!Q6</f>
        <v>99.5</v>
      </c>
      <c r="X10" s="46"/>
      <c r="Y10" s="46"/>
      <c r="Z10" s="46"/>
      <c r="AA10" s="46"/>
      <c r="AB10" s="46"/>
      <c r="AC10" s="46"/>
      <c r="AD10" s="45">
        <f>データ!R6</f>
        <v>3740</v>
      </c>
      <c r="AE10" s="45"/>
      <c r="AF10" s="45"/>
      <c r="AG10" s="45"/>
      <c r="AH10" s="45"/>
      <c r="AI10" s="45"/>
      <c r="AJ10" s="45"/>
      <c r="AK10" s="2"/>
      <c r="AL10" s="45">
        <f>データ!V6</f>
        <v>936</v>
      </c>
      <c r="AM10" s="45"/>
      <c r="AN10" s="45"/>
      <c r="AO10" s="45"/>
      <c r="AP10" s="45"/>
      <c r="AQ10" s="45"/>
      <c r="AR10" s="45"/>
      <c r="AS10" s="45"/>
      <c r="AT10" s="46">
        <f>データ!W6</f>
        <v>0.24</v>
      </c>
      <c r="AU10" s="46"/>
      <c r="AV10" s="46"/>
      <c r="AW10" s="46"/>
      <c r="AX10" s="46"/>
      <c r="AY10" s="46"/>
      <c r="AZ10" s="46"/>
      <c r="BA10" s="46"/>
      <c r="BB10" s="46">
        <f>データ!X6</f>
        <v>3900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GiNXN1aR0ChiwMSlSTubVu9TEWQLllFwY22ynLPGqb9lqT02LJhEenQh/toZEtw7ZIvteSEF/M9RrN6S86kwBQ==" saltValue="48PAMtNlavjoHy6WpcVW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303615</v>
      </c>
      <c r="D6" s="19">
        <f t="shared" si="3"/>
        <v>47</v>
      </c>
      <c r="E6" s="19">
        <f t="shared" si="3"/>
        <v>17</v>
      </c>
      <c r="F6" s="19">
        <f t="shared" si="3"/>
        <v>5</v>
      </c>
      <c r="G6" s="19">
        <f t="shared" si="3"/>
        <v>0</v>
      </c>
      <c r="H6" s="19" t="str">
        <f t="shared" si="3"/>
        <v>和歌山県　湯浅町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8.27</v>
      </c>
      <c r="Q6" s="20">
        <f t="shared" si="3"/>
        <v>99.5</v>
      </c>
      <c r="R6" s="20">
        <f t="shared" si="3"/>
        <v>3740</v>
      </c>
      <c r="S6" s="20">
        <f t="shared" si="3"/>
        <v>11397</v>
      </c>
      <c r="T6" s="20">
        <f t="shared" si="3"/>
        <v>20.8</v>
      </c>
      <c r="U6" s="20">
        <f t="shared" si="3"/>
        <v>547.92999999999995</v>
      </c>
      <c r="V6" s="20">
        <f t="shared" si="3"/>
        <v>936</v>
      </c>
      <c r="W6" s="20">
        <f t="shared" si="3"/>
        <v>0.24</v>
      </c>
      <c r="X6" s="20">
        <f t="shared" si="3"/>
        <v>3900</v>
      </c>
      <c r="Y6" s="21">
        <f>IF(Y7="",NA(),Y7)</f>
        <v>52.09</v>
      </c>
      <c r="Z6" s="21">
        <f t="shared" ref="Z6:AH6" si="4">IF(Z7="",NA(),Z7)</f>
        <v>53.35</v>
      </c>
      <c r="AA6" s="21">
        <f t="shared" si="4"/>
        <v>55.43</v>
      </c>
      <c r="AB6" s="21">
        <f t="shared" si="4"/>
        <v>59.46</v>
      </c>
      <c r="AC6" s="21">
        <f t="shared" si="4"/>
        <v>57.38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673.08</v>
      </c>
      <c r="BN6" s="21">
        <f t="shared" si="7"/>
        <v>867.83</v>
      </c>
      <c r="BO6" s="21">
        <f t="shared" si="7"/>
        <v>791.76</v>
      </c>
      <c r="BP6" s="20" t="str">
        <f>IF(BP7="","",IF(BP7="-","【-】","【"&amp;SUBSTITUTE(TEXT(BP7,"#,##0.00"),"-","△")&amp;"】"))</f>
        <v>【786.37】</v>
      </c>
      <c r="BQ6" s="21">
        <f>IF(BQ7="",NA(),BQ7)</f>
        <v>45.84</v>
      </c>
      <c r="BR6" s="21">
        <f t="shared" ref="BR6:BZ6" si="8">IF(BR7="",NA(),BR7)</f>
        <v>41.06</v>
      </c>
      <c r="BS6" s="21">
        <f t="shared" si="8"/>
        <v>35.479999999999997</v>
      </c>
      <c r="BT6" s="21">
        <f t="shared" si="8"/>
        <v>28.05</v>
      </c>
      <c r="BU6" s="21">
        <f t="shared" si="8"/>
        <v>20.03</v>
      </c>
      <c r="BV6" s="21">
        <f t="shared" si="8"/>
        <v>41.25</v>
      </c>
      <c r="BW6" s="21">
        <f t="shared" si="8"/>
        <v>40.75</v>
      </c>
      <c r="BX6" s="21">
        <f t="shared" si="8"/>
        <v>42.44</v>
      </c>
      <c r="BY6" s="21">
        <f t="shared" si="8"/>
        <v>57.08</v>
      </c>
      <c r="BZ6" s="21">
        <f t="shared" si="8"/>
        <v>56.26</v>
      </c>
      <c r="CA6" s="20" t="str">
        <f>IF(CA7="","",IF(CA7="-","【-】","【"&amp;SUBSTITUTE(TEXT(CA7,"#,##0.00"),"-","△")&amp;"】"))</f>
        <v>【60.65】</v>
      </c>
      <c r="CB6" s="21">
        <f>IF(CB7="",NA(),CB7)</f>
        <v>322.3</v>
      </c>
      <c r="CC6" s="21">
        <f t="shared" ref="CC6:CK6" si="9">IF(CC7="",NA(),CC7)</f>
        <v>351.74</v>
      </c>
      <c r="CD6" s="21">
        <f t="shared" si="9"/>
        <v>403.23</v>
      </c>
      <c r="CE6" s="21">
        <f t="shared" si="9"/>
        <v>498.26</v>
      </c>
      <c r="CF6" s="21">
        <f t="shared" si="9"/>
        <v>673.67</v>
      </c>
      <c r="CG6" s="21">
        <f t="shared" si="9"/>
        <v>334.48</v>
      </c>
      <c r="CH6" s="21">
        <f t="shared" si="9"/>
        <v>311.70999999999998</v>
      </c>
      <c r="CI6" s="21">
        <f t="shared" si="9"/>
        <v>284.54000000000002</v>
      </c>
      <c r="CJ6" s="21">
        <f t="shared" si="9"/>
        <v>274.99</v>
      </c>
      <c r="CK6" s="21">
        <f t="shared" si="9"/>
        <v>282.08999999999997</v>
      </c>
      <c r="CL6" s="20" t="str">
        <f>IF(CL7="","",IF(CL7="-","【-】","【"&amp;SUBSTITUTE(TEXT(CL7,"#,##0.00"),"-","△")&amp;"】"))</f>
        <v>【256.97】</v>
      </c>
      <c r="CM6" s="21">
        <f>IF(CM7="",NA(),CM7)</f>
        <v>100</v>
      </c>
      <c r="CN6" s="21">
        <f t="shared" ref="CN6:CV6" si="10">IF(CN7="",NA(),CN7)</f>
        <v>100</v>
      </c>
      <c r="CO6" s="21">
        <f t="shared" si="10"/>
        <v>100</v>
      </c>
      <c r="CP6" s="21">
        <f t="shared" si="10"/>
        <v>100</v>
      </c>
      <c r="CQ6" s="21">
        <f t="shared" si="10"/>
        <v>100</v>
      </c>
      <c r="CR6" s="21">
        <f t="shared" si="10"/>
        <v>40.93</v>
      </c>
      <c r="CS6" s="21">
        <f t="shared" si="10"/>
        <v>43.38</v>
      </c>
      <c r="CT6" s="21">
        <f t="shared" si="10"/>
        <v>42.33</v>
      </c>
      <c r="CU6" s="21">
        <f t="shared" si="10"/>
        <v>54.83</v>
      </c>
      <c r="CV6" s="21">
        <f t="shared" si="10"/>
        <v>66.53</v>
      </c>
      <c r="CW6" s="20" t="str">
        <f>IF(CW7="","",IF(CW7="-","【-】","【"&amp;SUBSTITUTE(TEXT(CW7,"#,##0.00"),"-","△")&amp;"】"))</f>
        <v>【61.14】</v>
      </c>
      <c r="CX6" s="21">
        <f>IF(CX7="",NA(),CX7)</f>
        <v>46.21</v>
      </c>
      <c r="CY6" s="21">
        <f t="shared" ref="CY6:DG6" si="11">IF(CY7="",NA(),CY7)</f>
        <v>46.28</v>
      </c>
      <c r="CZ6" s="21">
        <f t="shared" si="11"/>
        <v>45.35</v>
      </c>
      <c r="DA6" s="21">
        <f t="shared" si="11"/>
        <v>45.5</v>
      </c>
      <c r="DB6" s="21">
        <f t="shared" si="11"/>
        <v>47.01</v>
      </c>
      <c r="DC6" s="21">
        <f t="shared" si="11"/>
        <v>62.73</v>
      </c>
      <c r="DD6" s="21">
        <f t="shared" si="11"/>
        <v>62.02</v>
      </c>
      <c r="DE6" s="21">
        <f t="shared" si="11"/>
        <v>62.5</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1">
        <f t="shared" si="14"/>
        <v>0.25</v>
      </c>
      <c r="EN6" s="21">
        <f t="shared" si="14"/>
        <v>0.05</v>
      </c>
      <c r="EO6" s="20" t="str">
        <f>IF(EO7="","",IF(EO7="-","【-】","【"&amp;SUBSTITUTE(TEXT(EO7,"#,##0.00"),"-","△")&amp;"】"))</f>
        <v>【0.03】</v>
      </c>
    </row>
    <row r="7" spans="1:145" s="22" customFormat="1" x14ac:dyDescent="0.15">
      <c r="A7" s="14"/>
      <c r="B7" s="23">
        <v>2021</v>
      </c>
      <c r="C7" s="23">
        <v>303615</v>
      </c>
      <c r="D7" s="23">
        <v>47</v>
      </c>
      <c r="E7" s="23">
        <v>17</v>
      </c>
      <c r="F7" s="23">
        <v>5</v>
      </c>
      <c r="G7" s="23">
        <v>0</v>
      </c>
      <c r="H7" s="23" t="s">
        <v>98</v>
      </c>
      <c r="I7" s="23" t="s">
        <v>99</v>
      </c>
      <c r="J7" s="23" t="s">
        <v>100</v>
      </c>
      <c r="K7" s="23" t="s">
        <v>101</v>
      </c>
      <c r="L7" s="23" t="s">
        <v>102</v>
      </c>
      <c r="M7" s="23" t="s">
        <v>103</v>
      </c>
      <c r="N7" s="24" t="s">
        <v>104</v>
      </c>
      <c r="O7" s="24" t="s">
        <v>105</v>
      </c>
      <c r="P7" s="24">
        <v>8.27</v>
      </c>
      <c r="Q7" s="24">
        <v>99.5</v>
      </c>
      <c r="R7" s="24">
        <v>3740</v>
      </c>
      <c r="S7" s="24">
        <v>11397</v>
      </c>
      <c r="T7" s="24">
        <v>20.8</v>
      </c>
      <c r="U7" s="24">
        <v>547.92999999999995</v>
      </c>
      <c r="V7" s="24">
        <v>936</v>
      </c>
      <c r="W7" s="24">
        <v>0.24</v>
      </c>
      <c r="X7" s="24">
        <v>3900</v>
      </c>
      <c r="Y7" s="24">
        <v>52.09</v>
      </c>
      <c r="Z7" s="24">
        <v>53.35</v>
      </c>
      <c r="AA7" s="24">
        <v>55.43</v>
      </c>
      <c r="AB7" s="24">
        <v>59.46</v>
      </c>
      <c r="AC7" s="24">
        <v>57.38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673.08</v>
      </c>
      <c r="BN7" s="24">
        <v>867.83</v>
      </c>
      <c r="BO7" s="24">
        <v>791.76</v>
      </c>
      <c r="BP7" s="24">
        <v>786.37</v>
      </c>
      <c r="BQ7" s="24">
        <v>45.84</v>
      </c>
      <c r="BR7" s="24">
        <v>41.06</v>
      </c>
      <c r="BS7" s="24">
        <v>35.479999999999997</v>
      </c>
      <c r="BT7" s="24">
        <v>28.05</v>
      </c>
      <c r="BU7" s="24">
        <v>20.03</v>
      </c>
      <c r="BV7" s="24">
        <v>41.25</v>
      </c>
      <c r="BW7" s="24">
        <v>40.75</v>
      </c>
      <c r="BX7" s="24">
        <v>42.44</v>
      </c>
      <c r="BY7" s="24">
        <v>57.08</v>
      </c>
      <c r="BZ7" s="24">
        <v>56.26</v>
      </c>
      <c r="CA7" s="24">
        <v>60.65</v>
      </c>
      <c r="CB7" s="24">
        <v>322.3</v>
      </c>
      <c r="CC7" s="24">
        <v>351.74</v>
      </c>
      <c r="CD7" s="24">
        <v>403.23</v>
      </c>
      <c r="CE7" s="24">
        <v>498.26</v>
      </c>
      <c r="CF7" s="24">
        <v>673.67</v>
      </c>
      <c r="CG7" s="24">
        <v>334.48</v>
      </c>
      <c r="CH7" s="24">
        <v>311.70999999999998</v>
      </c>
      <c r="CI7" s="24">
        <v>284.54000000000002</v>
      </c>
      <c r="CJ7" s="24">
        <v>274.99</v>
      </c>
      <c r="CK7" s="24">
        <v>282.08999999999997</v>
      </c>
      <c r="CL7" s="24">
        <v>256.97000000000003</v>
      </c>
      <c r="CM7" s="24">
        <v>100</v>
      </c>
      <c r="CN7" s="24">
        <v>100</v>
      </c>
      <c r="CO7" s="24">
        <v>100</v>
      </c>
      <c r="CP7" s="24">
        <v>100</v>
      </c>
      <c r="CQ7" s="24">
        <v>100</v>
      </c>
      <c r="CR7" s="24">
        <v>40.93</v>
      </c>
      <c r="CS7" s="24">
        <v>43.38</v>
      </c>
      <c r="CT7" s="24">
        <v>42.33</v>
      </c>
      <c r="CU7" s="24">
        <v>54.83</v>
      </c>
      <c r="CV7" s="24">
        <v>66.53</v>
      </c>
      <c r="CW7" s="24">
        <v>61.14</v>
      </c>
      <c r="CX7" s="24">
        <v>46.21</v>
      </c>
      <c r="CY7" s="24">
        <v>46.28</v>
      </c>
      <c r="CZ7" s="24">
        <v>45.35</v>
      </c>
      <c r="DA7" s="24">
        <v>45.5</v>
      </c>
      <c r="DB7" s="24">
        <v>47.01</v>
      </c>
      <c r="DC7" s="24">
        <v>62.73</v>
      </c>
      <c r="DD7" s="24">
        <v>62.02</v>
      </c>
      <c r="DE7" s="24">
        <v>62.5</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2023-01-25T01:03:23Z</cp:lastPrinted>
  <dcterms:created xsi:type="dcterms:W3CDTF">2022-12-01T01:58:59Z</dcterms:created>
  <dcterms:modified xsi:type="dcterms:W3CDTF">2023-01-25T01:12:27Z</dcterms:modified>
  <cp:category/>
</cp:coreProperties>
</file>