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上下水道業務課\下水道業務係\50その他照会\R4\R040106公営企業に係る経営比較分析表（令和3年度決算）の分析について\経営比較分析表（公共下水道）（1.17修正版）\09_岩出市\"/>
    </mc:Choice>
  </mc:AlternateContent>
  <workbookProtection workbookAlgorithmName="SHA-512" workbookHashValue="ZvnrMNZbpWo0vCXN72GFPHRv0aoFLIK85kyWCdvxeJGkx1lGfTDP/hePBcjY/+oHi292TmtABIEFTI+qW+a9Qw==" workbookSaltValue="mRJEf5YYVrzZvPT1t5Fq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<sst xmlns="http://schemas.openxmlformats.org/spreadsheetml/2006/main" count="299" uniqueCount="115">
  <si>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</si>
  <si>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</si>
  <si>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</si>
  <si>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</si>
  <si>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</si>
  <si>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</si>
  <si>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</si>
  <si>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</si>
  <si>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</si>
  <si>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</si>
  <si>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</si>
  <si>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</si>
  <si>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</si>
  <si>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</si>
  <si>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</si>
  <si>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</si>
  <si>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</si>
  <si>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</si>
  <si>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</si>
  <si>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</si>
  <si>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</si>
  <si>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</si>
  <si>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</si>
  <si>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</si>
  <si>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</si>
  <si>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</si>
  <si>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</si>
  <si>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</si>
  <si>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</si>
  <si>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</si>
  <si>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</si>
  <si>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</si>
  <si>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</si>
  <si>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</si>
  <si>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</si>
  <si>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</si>
  <si>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</si>
  <si>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</si>
  <si>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</si>
  <si>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</si>
  <si>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</si>
  <si>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</si>
  <si>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</si>
  <si>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</si>
  <si>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</si>
  <si>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</si>
  <si>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</si>
  <si>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</si>
  <si>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</si>
  <si>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</si>
  <si>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</si>
  <si>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</si>
  <si>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</si>
  <si>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</si>
  <si>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</si>
  <si>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</si>
  <si>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</si>
  <si>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</si>
  <si>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</si>
  <si>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</si>
  <si>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</si>
  <si>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</si>
  <si>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</si>
  <si>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</si>
  <si>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</si>
  <si>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</si>
  <si>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</si>
  <si>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</si>
  <si>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</si>
  <si>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</si>
  <si>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</si>
  <si>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</si>
  <si>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</si>
  <si>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</si>
  <si>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</si>
  <si>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</si>
  <si>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</si>
  <si>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</si>
  <si>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</si>
  <si>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</si>
  <si>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</si>
  <si>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</si>
  <si>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</si>
  <si>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</si>
  <si>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</si>
  <si>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</si>
  <si>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</si>
  <si>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</si>
  <si>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</si>
  <si>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</si>
  <si>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</si>
  <si>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</si>
  <si>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</si>
  <si>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</si>
  <si>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</si>
  <si>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</si>
  <si>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</si>
  <si>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</si>
  <si>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</si>
  <si>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</si>
  <si>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</si>
  <si>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</si>
  <si>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</si>
  <si>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</si>
  <si>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</si>
  <si>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</si>
  <si>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</si>
  <si>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</si>
  <si>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</si>
  <si>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</si>
  <si>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</si>
  <si>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</si>
  <si>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　　　　　　　　　　　　　　　　　　　　　　　　　　　　　　　　　　　　　　　　　　　　　　　　　　　　　　　　　　　　順調に使用料収入が増加しているため、類似団体平均値とほぼ同等の数値となっている。　　　　　　　　　　　　　　　　　　　　　　　　　　　　　　　③流動比率について　　　　　　　　　　　　　　　　　　　　　　　　　　　　　　　　　　　　　　　　　　　　　　　　　　　　　　　　　　　　　　令和12年度の整備完了に向けて、多額の企業債を行っており、現金・未収金の残高に比べて企業債償還金が非常に大きいことから、類似団体平均値と比べて低くなっている。　　　　　　　　　　　　　　　　　　　　　　　　　　　　　　　　　　　　　　　　　　　　　　　　　　　　　　　　　　　　　⑤経費回収率について　　　　　　　　　　　　　　　　　　　　　　　　　　　　　　　　　　　　　　　　　　　　　　　　　　　　　　　　　　　　経費回収率は100％を下回っているが、使用料収入が比較的順調に増加しているため、類似団体平均値と比較すると経費回収率が高くなっている。　　　　　　⑥汚水処理原価について　　　　　　　　　　　　　　　　　　　　　　　　　　　　　　　　　　　　　　　　　　　　　　　　　　　　　　　　　　　有収水量が比較的順調に増加していることに加え、流域下水道に接続していることで汚水処理費が抑えられているため、類似団体平均値と比較して汚水処理原価が低くなっている。　　　　　　　　　　　　　　　　　　　　　　　　　　　　　　　　　　　　　　　　　　　　　　　　　　　　　　　　　　　⑧水洗化率について　　　　　　　　　　　　　　　　　　　　　　　　　　　　　　　　　　　　　　　　　　　　　　　　　　　　　　　　　　　　　類似団体平均値と同等の数値となっているが、全国平均に比べ低い値となっている。それは急速な整備区域の拡大により、区域内人口が接続人口と比較し顕著に増加しているためだと考えられる。</t>
    <rPh sb="1" eb="3">
      <t>ケイジョウ</t>
    </rPh>
    <rPh sb="3" eb="5">
      <t>シュウシ</t>
    </rPh>
    <rPh sb="5" eb="7">
      <t>ヒリツ</t>
    </rPh>
    <rPh sb="71" eb="73">
      <t>ジュンチョウ</t>
    </rPh>
    <rPh sb="74" eb="77">
      <t>シヨウリョウ</t>
    </rPh>
    <rPh sb="77" eb="79">
      <t>シュウニュウ</t>
    </rPh>
    <rPh sb="80" eb="82">
      <t>ゾウカ</t>
    </rPh>
    <rPh sb="89" eb="91">
      <t>ルイジ</t>
    </rPh>
    <rPh sb="91" eb="93">
      <t>ダンタイ</t>
    </rPh>
    <rPh sb="93" eb="96">
      <t>ヘイキンチ</t>
    </rPh>
    <rPh sb="99" eb="101">
      <t>ドウトウ</t>
    </rPh>
    <rPh sb="102" eb="104">
      <t>スウチ</t>
    </rPh>
    <rPh sb="143" eb="145">
      <t>リュウドウ</t>
    </rPh>
    <rPh sb="145" eb="147">
      <t>ヒリツ</t>
    </rPh>
    <rPh sb="213" eb="215">
      <t>レイワ</t>
    </rPh>
    <rPh sb="217" eb="218">
      <t>ネン</t>
    </rPh>
    <rPh sb="218" eb="219">
      <t>ド</t>
    </rPh>
    <rPh sb="220" eb="222">
      <t>セイビ</t>
    </rPh>
    <rPh sb="222" eb="224">
      <t>カンリョウ</t>
    </rPh>
    <rPh sb="225" eb="226">
      <t>ム</t>
    </rPh>
    <rPh sb="229" eb="231">
      <t>タガク</t>
    </rPh>
    <rPh sb="232" eb="234">
      <t>キギョウ</t>
    </rPh>
    <rPh sb="234" eb="235">
      <t>サイ</t>
    </rPh>
    <rPh sb="236" eb="237">
      <t>オコナ</t>
    </rPh>
    <rPh sb="242" eb="244">
      <t>ゲンキン</t>
    </rPh>
    <rPh sb="245" eb="248">
      <t>ミシュウキン</t>
    </rPh>
    <rPh sb="249" eb="251">
      <t>ザンダカ</t>
    </rPh>
    <rPh sb="252" eb="253">
      <t>クラ</t>
    </rPh>
    <rPh sb="255" eb="257">
      <t>キギョウ</t>
    </rPh>
    <rPh sb="257" eb="258">
      <t>サイ</t>
    </rPh>
    <rPh sb="258" eb="260">
      <t>ショウカン</t>
    </rPh>
    <rPh sb="260" eb="261">
      <t>キン</t>
    </rPh>
    <rPh sb="262" eb="264">
      <t>ヒジョウ</t>
    </rPh>
    <rPh sb="265" eb="266">
      <t>オオ</t>
    </rPh>
    <rPh sb="273" eb="275">
      <t>ルイジ</t>
    </rPh>
    <rPh sb="275" eb="277">
      <t>ダンタイ</t>
    </rPh>
    <rPh sb="277" eb="280">
      <t>ヘイキンチ</t>
    </rPh>
    <rPh sb="281" eb="282">
      <t>クラ</t>
    </rPh>
    <rPh sb="284" eb="285">
      <t>ヒク</t>
    </rPh>
    <rPh sb="354" eb="356">
      <t>ケイヒ</t>
    </rPh>
    <rPh sb="356" eb="358">
      <t>カイシュウ</t>
    </rPh>
    <rPh sb="358" eb="359">
      <t>リツ</t>
    </rPh>
    <rPh sb="423" eb="425">
      <t>ケイヒ</t>
    </rPh>
    <rPh sb="425" eb="427">
      <t>カイシュウ</t>
    </rPh>
    <rPh sb="427" eb="428">
      <t>リツ</t>
    </rPh>
    <rPh sb="434" eb="436">
      <t>シタマワ</t>
    </rPh>
    <rPh sb="442" eb="445">
      <t>シヨウリョウ</t>
    </rPh>
    <rPh sb="445" eb="447">
      <t>シュウニュウ</t>
    </rPh>
    <rPh sb="448" eb="451">
      <t>ヒカクテキ</t>
    </rPh>
    <rPh sb="451" eb="453">
      <t>ジュンチョウ</t>
    </rPh>
    <rPh sb="454" eb="456">
      <t>ゾウカ</t>
    </rPh>
    <rPh sb="463" eb="465">
      <t>ルイジ</t>
    </rPh>
    <rPh sb="465" eb="467">
      <t>ダンタイ</t>
    </rPh>
    <rPh sb="467" eb="470">
      <t>ヘイキンチ</t>
    </rPh>
    <rPh sb="471" eb="473">
      <t>ヒカク</t>
    </rPh>
    <rPh sb="476" eb="481">
      <t>ケイヒカイシュウリツ</t>
    </rPh>
    <rPh sb="482" eb="483">
      <t>タカ</t>
    </rPh>
    <rPh sb="497" eb="499">
      <t>オスイ</t>
    </rPh>
    <rPh sb="499" eb="501">
      <t>ショリ</t>
    </rPh>
    <rPh sb="501" eb="503">
      <t>ゲンカ</t>
    </rPh>
    <rPh sb="566" eb="570">
      <t>ユウシュウスイリョウ</t>
    </rPh>
    <rPh sb="571" eb="574">
      <t>ヒカクテキ</t>
    </rPh>
    <rPh sb="574" eb="576">
      <t>ジュンチョウ</t>
    </rPh>
    <rPh sb="577" eb="579">
      <t>ゾウカ</t>
    </rPh>
    <rPh sb="586" eb="587">
      <t>クワ</t>
    </rPh>
    <rPh sb="589" eb="594">
      <t>リュウイキゲスイドウ</t>
    </rPh>
    <rPh sb="595" eb="597">
      <t>セツゾク</t>
    </rPh>
    <rPh sb="604" eb="606">
      <t>オスイ</t>
    </rPh>
    <rPh sb="606" eb="608">
      <t>ショリ</t>
    </rPh>
    <rPh sb="608" eb="609">
      <t>ヒ</t>
    </rPh>
    <rPh sb="610" eb="611">
      <t>オサ</t>
    </rPh>
    <rPh sb="620" eb="627">
      <t>ルイジダンタイヘイキンチ</t>
    </rPh>
    <rPh sb="628" eb="630">
      <t>ヒカク</t>
    </rPh>
    <rPh sb="632" eb="634">
      <t>オスイ</t>
    </rPh>
    <rPh sb="634" eb="636">
      <t>ショリ</t>
    </rPh>
    <rPh sb="636" eb="638">
      <t>ゲンカ</t>
    </rPh>
    <rPh sb="639" eb="640">
      <t>ヒク</t>
    </rPh>
    <rPh sb="707" eb="710">
      <t>スイセンカ</t>
    </rPh>
    <rPh sb="710" eb="711">
      <t>リツ</t>
    </rPh>
    <rPh sb="776" eb="783">
      <t>ルイジダンタイヘイキンチ</t>
    </rPh>
    <rPh sb="784" eb="786">
      <t>ドウトウ</t>
    </rPh>
    <rPh sb="787" eb="789">
      <t>スウチ</t>
    </rPh>
    <rPh sb="797" eb="799">
      <t>ゼンコク</t>
    </rPh>
    <rPh sb="799" eb="801">
      <t>ヘイキン</t>
    </rPh>
    <rPh sb="802" eb="803">
      <t>クラ</t>
    </rPh>
    <rPh sb="804" eb="805">
      <t>ヒク</t>
    </rPh>
    <rPh sb="806" eb="807">
      <t>アタイ</t>
    </rPh>
    <rPh sb="817" eb="819">
      <t>キュウソク</t>
    </rPh>
    <rPh sb="820" eb="822">
      <t>セイビ</t>
    </rPh>
    <rPh sb="822" eb="824">
      <t>クイキ</t>
    </rPh>
    <rPh sb="825" eb="827">
      <t>カクダイ</t>
    </rPh>
    <rPh sb="837" eb="839">
      <t>セツゾク</t>
    </rPh>
    <rPh sb="839" eb="841">
      <t>ジンコウ</t>
    </rPh>
    <rPh sb="842" eb="844">
      <t>ヒカク</t>
    </rPh>
    <rPh sb="845" eb="847">
      <t>ケンチョ</t>
    </rPh>
    <rPh sb="848" eb="850">
      <t>ゾウカ</t>
    </rPh>
    <phoneticPr fontId="4"/>
  </si>
  <si>
    <t>①有形固定資産減価償却率について　　　　　　　　　　　　　　　　　　　　　　　　　　　　　　　　　　　　　　　　　　　　　　　　　　　　　　　現在整備途中であり、供用開始からの年数も浅く、法定耐用年数に近い資産が少ないため、類似団体平均値よりも低くなっている。</t>
    <rPh sb="1" eb="3">
      <t>ユウケイ</t>
    </rPh>
    <rPh sb="3" eb="5">
      <t>コテイ</t>
    </rPh>
    <rPh sb="5" eb="7">
      <t>シサン</t>
    </rPh>
    <rPh sb="7" eb="9">
      <t>ゲンカ</t>
    </rPh>
    <rPh sb="9" eb="11">
      <t>ショウキャク</t>
    </rPh>
    <rPh sb="11" eb="12">
      <t>リツ</t>
    </rPh>
    <rPh sb="71" eb="73">
      <t>ゲンザイ</t>
    </rPh>
    <rPh sb="73" eb="75">
      <t>セイビ</t>
    </rPh>
    <rPh sb="75" eb="77">
      <t>トチュウ</t>
    </rPh>
    <rPh sb="81" eb="83">
      <t>キョウヨウ</t>
    </rPh>
    <rPh sb="83" eb="85">
      <t>カイシ</t>
    </rPh>
    <rPh sb="88" eb="90">
      <t>ネンスウ</t>
    </rPh>
    <rPh sb="91" eb="92">
      <t>アサ</t>
    </rPh>
    <rPh sb="94" eb="96">
      <t>ホウテイ</t>
    </rPh>
    <rPh sb="96" eb="98">
      <t>タイヨウ</t>
    </rPh>
    <rPh sb="98" eb="100">
      <t>ネンスウ</t>
    </rPh>
    <rPh sb="101" eb="102">
      <t>チカ</t>
    </rPh>
    <rPh sb="103" eb="105">
      <t>シサン</t>
    </rPh>
    <rPh sb="106" eb="107">
      <t>スク</t>
    </rPh>
    <rPh sb="112" eb="114">
      <t>ルイジ</t>
    </rPh>
    <rPh sb="114" eb="116">
      <t>ダンタイ</t>
    </rPh>
    <rPh sb="116" eb="119">
      <t>ヘイキンチ</t>
    </rPh>
    <rPh sb="122" eb="123">
      <t>ヒク</t>
    </rPh>
    <phoneticPr fontId="4"/>
  </si>
  <si>
    <t>令和2年度より地方公営企業法を一部適用したため、令和元年度以前の数値は計上されていません。　　　　　　　　　　　　　　　　　　　　　　　　　　令和12年度の整備完了に向けて現在整備途中であり、今後も多額の事業費が必要になることから、厳しい経営が続く見込みである。　　　　　　　　　　　　今後も接続率の向上を図りながら、自主財源の確保に努める必要がある。</t>
    <rPh sb="0" eb="2">
      <t>レイワ</t>
    </rPh>
    <rPh sb="3" eb="5">
      <t>ネンド</t>
    </rPh>
    <rPh sb="7" eb="9">
      <t>チホウ</t>
    </rPh>
    <rPh sb="9" eb="11">
      <t>コウエイ</t>
    </rPh>
    <rPh sb="11" eb="13">
      <t>キギョウ</t>
    </rPh>
    <rPh sb="13" eb="14">
      <t>ホウ</t>
    </rPh>
    <rPh sb="15" eb="17">
      <t>イチブ</t>
    </rPh>
    <rPh sb="17" eb="19">
      <t>テキヨウ</t>
    </rPh>
    <rPh sb="24" eb="26">
      <t>レイワ</t>
    </rPh>
    <rPh sb="26" eb="28">
      <t>ガンネン</t>
    </rPh>
    <rPh sb="28" eb="29">
      <t>ド</t>
    </rPh>
    <rPh sb="29" eb="31">
      <t>イゼン</t>
    </rPh>
    <rPh sb="32" eb="34">
      <t>スウチ</t>
    </rPh>
    <rPh sb="35" eb="37">
      <t>ケイジョウ</t>
    </rPh>
    <rPh sb="71" eb="73">
      <t>レイワ</t>
    </rPh>
    <rPh sb="75" eb="77">
      <t>ネンド</t>
    </rPh>
    <rPh sb="78" eb="80">
      <t>セイビ</t>
    </rPh>
    <rPh sb="80" eb="82">
      <t>カンリョウ</t>
    </rPh>
    <rPh sb="83" eb="84">
      <t>ム</t>
    </rPh>
    <rPh sb="86" eb="88">
      <t>ゲンザイ</t>
    </rPh>
    <rPh sb="88" eb="90">
      <t>セイビ</t>
    </rPh>
    <rPh sb="90" eb="92">
      <t>トチュウ</t>
    </rPh>
    <rPh sb="96" eb="98">
      <t>コンゴ</t>
    </rPh>
    <rPh sb="99" eb="101">
      <t>タガク</t>
    </rPh>
    <rPh sb="102" eb="105">
      <t>ジギョウヒ</t>
    </rPh>
    <rPh sb="106" eb="108">
      <t>ヒツヨウ</t>
    </rPh>
    <rPh sb="116" eb="117">
      <t>キビ</t>
    </rPh>
    <rPh sb="119" eb="121">
      <t>ケイエイ</t>
    </rPh>
    <rPh sb="122" eb="123">
      <t>ツヅ</t>
    </rPh>
    <rPh sb="124" eb="126">
      <t>ミコ</t>
    </rPh>
    <rPh sb="143" eb="145">
      <t>コンゴ</t>
    </rPh>
    <rPh sb="146" eb="148">
      <t>セツゾク</t>
    </rPh>
    <rPh sb="148" eb="149">
      <t>リツ</t>
    </rPh>
    <rPh sb="150" eb="152">
      <t>コウジョウ</t>
    </rPh>
    <rPh sb="153" eb="154">
      <t>ハカ</t>
    </rPh>
    <rPh sb="159" eb="163">
      <t>ジシュザイゲン</t>
    </rPh>
    <rPh sb="164" eb="166">
      <t>カクホ</t>
    </rPh>
    <rPh sb="167" eb="168">
      <t>ツト</t>
    </rPh>
    <rPh sb="170" eb="1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</si>
</sst>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2E-4957-94AC-06E1CA0470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formatCode="#,##0.00;&quot;△&quot;#,##0.00">
                  <c:v>0</c:v>
                </c:pt>
              </c:numCache>
            </c:numRef>
          </c:val>
          <c:smooth val="0"/>
          <c:extLst>
            <c:ext xmlns:c16="http://schemas.microsoft.com/office/drawing/2014/chart" uri="{C3380CC4-5D6E-409C-BE32-E72D297353CC}">
              <c16:uniqueId val="{00000001-572E-4957-94AC-06E1CA0470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FC-47E9-84EF-D2E44B813E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44.83</c:v>
                </c:pt>
                <c:pt idx="4">
                  <c:v>48</c:v>
                </c:pt>
              </c:numCache>
            </c:numRef>
          </c:val>
          <c:smooth val="0"/>
          <c:extLst>
            <c:ext xmlns:c16="http://schemas.microsoft.com/office/drawing/2014/chart" uri="{C3380CC4-5D6E-409C-BE32-E72D297353CC}">
              <c16:uniqueId val="{00000001-5CFC-47E9-84EF-D2E44B813E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60.65</c:v>
                </c:pt>
                <c:pt idx="4">
                  <c:v>61.18</c:v>
                </c:pt>
              </c:numCache>
            </c:numRef>
          </c:val>
          <c:extLst>
            <c:ext xmlns:c16="http://schemas.microsoft.com/office/drawing/2014/chart" uri="{C3380CC4-5D6E-409C-BE32-E72D297353CC}">
              <c16:uniqueId val="{00000000-9A5F-47B4-B953-18A32B744C9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60.57</c:v>
                </c:pt>
                <c:pt idx="4">
                  <c:v>56.11</c:v>
                </c:pt>
              </c:numCache>
            </c:numRef>
          </c:val>
          <c:smooth val="0"/>
          <c:extLst>
            <c:ext xmlns:c16="http://schemas.microsoft.com/office/drawing/2014/chart" uri="{C3380CC4-5D6E-409C-BE32-E72D297353CC}">
              <c16:uniqueId val="{00000001-9A5F-47B4-B953-18A32B744C9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103.7</c:v>
                </c:pt>
                <c:pt idx="4">
                  <c:v>104.25</c:v>
                </c:pt>
              </c:numCache>
            </c:numRef>
          </c:val>
          <c:extLst>
            <c:ext xmlns:c16="http://schemas.microsoft.com/office/drawing/2014/chart" uri="{C3380CC4-5D6E-409C-BE32-E72D297353CC}">
              <c16:uniqueId val="{00000000-6638-4C1B-8CC4-FE3C4DAD47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103.94</c:v>
                </c:pt>
                <c:pt idx="4">
                  <c:v>106.52</c:v>
                </c:pt>
              </c:numCache>
            </c:numRef>
          </c:val>
          <c:smooth val="0"/>
          <c:extLst>
            <c:ext xmlns:c16="http://schemas.microsoft.com/office/drawing/2014/chart" uri="{C3380CC4-5D6E-409C-BE32-E72D297353CC}">
              <c16:uniqueId val="{00000001-6638-4C1B-8CC4-FE3C4DAD47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1.84</c:v>
                </c:pt>
                <c:pt idx="4">
                  <c:v>3.6</c:v>
                </c:pt>
              </c:numCache>
            </c:numRef>
          </c:val>
          <c:extLst>
            <c:ext xmlns:c16="http://schemas.microsoft.com/office/drawing/2014/chart" uri="{C3380CC4-5D6E-409C-BE32-E72D297353CC}">
              <c16:uniqueId val="{00000000-00B3-4E6E-8888-2807057E17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7.48</c:v>
                </c:pt>
                <c:pt idx="4">
                  <c:v>9.7200000000000006</c:v>
                </c:pt>
              </c:numCache>
            </c:numRef>
          </c:val>
          <c:smooth val="0"/>
          <c:extLst>
            <c:ext xmlns:c16="http://schemas.microsoft.com/office/drawing/2014/chart" uri="{C3380CC4-5D6E-409C-BE32-E72D297353CC}">
              <c16:uniqueId val="{00000001-00B3-4E6E-8888-2807057E17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34-45AB-B013-701E2DFB3B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F34-45AB-B013-701E2DFB3B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FC-4BB8-9190-A76BDE6DA1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43.16</c:v>
                </c:pt>
                <c:pt idx="4">
                  <c:v>52.51</c:v>
                </c:pt>
              </c:numCache>
            </c:numRef>
          </c:val>
          <c:smooth val="0"/>
          <c:extLst>
            <c:ext xmlns:c16="http://schemas.microsoft.com/office/drawing/2014/chart" uri="{C3380CC4-5D6E-409C-BE32-E72D297353CC}">
              <c16:uniqueId val="{00000001-32FC-4BB8-9190-A76BDE6DA1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36.729999999999997</c:v>
                </c:pt>
                <c:pt idx="4">
                  <c:v>36.450000000000003</c:v>
                </c:pt>
              </c:numCache>
            </c:numRef>
          </c:val>
          <c:extLst>
            <c:ext xmlns:c16="http://schemas.microsoft.com/office/drawing/2014/chart" uri="{C3380CC4-5D6E-409C-BE32-E72D297353CC}">
              <c16:uniqueId val="{00000000-DBA9-431E-88D3-E4701258A3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52.04</c:v>
                </c:pt>
                <c:pt idx="4">
                  <c:v>72.17</c:v>
                </c:pt>
              </c:numCache>
            </c:numRef>
          </c:val>
          <c:smooth val="0"/>
          <c:extLst>
            <c:ext xmlns:c16="http://schemas.microsoft.com/office/drawing/2014/chart" uri="{C3380CC4-5D6E-409C-BE32-E72D297353CC}">
              <c16:uniqueId val="{00000001-DBA9-431E-88D3-E4701258A3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19-4747-B7CE-2B0C7F43F3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1575.64</c:v>
                </c:pt>
                <c:pt idx="4">
                  <c:v>914.32</c:v>
                </c:pt>
              </c:numCache>
            </c:numRef>
          </c:val>
          <c:smooth val="0"/>
          <c:extLst>
            <c:ext xmlns:c16="http://schemas.microsoft.com/office/drawing/2014/chart" uri="{C3380CC4-5D6E-409C-BE32-E72D297353CC}">
              <c16:uniqueId val="{00000001-4019-4747-B7CE-2B0C7F43F3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92.76</c:v>
                </c:pt>
                <c:pt idx="4">
                  <c:v>97.15</c:v>
                </c:pt>
              </c:numCache>
            </c:numRef>
          </c:val>
          <c:extLst>
            <c:ext xmlns:c16="http://schemas.microsoft.com/office/drawing/2014/chart" uri="{C3380CC4-5D6E-409C-BE32-E72D297353CC}">
              <c16:uniqueId val="{00000000-34DA-40CF-846D-25A02E6A2A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73.209999999999994</c:v>
                </c:pt>
                <c:pt idx="4">
                  <c:v>75.599999999999994</c:v>
                </c:pt>
              </c:numCache>
            </c:numRef>
          </c:val>
          <c:smooth val="0"/>
          <c:extLst>
            <c:ext xmlns:c16="http://schemas.microsoft.com/office/drawing/2014/chart" uri="{C3380CC4-5D6E-409C-BE32-E72D297353CC}">
              <c16:uniqueId val="{00000001-34DA-40CF-846D-25A02E6A2A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152.75</c:v>
                </c:pt>
                <c:pt idx="4">
                  <c:v>146.02000000000001</c:v>
                </c:pt>
              </c:numCache>
            </c:numRef>
          </c:val>
          <c:extLst>
            <c:ext xmlns:c16="http://schemas.microsoft.com/office/drawing/2014/chart" uri="{C3380CC4-5D6E-409C-BE32-E72D297353CC}">
              <c16:uniqueId val="{00000000-5FBD-4069-8875-C6E3F676D4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229.52</c:v>
                </c:pt>
                <c:pt idx="4">
                  <c:v>211.98</c:v>
                </c:pt>
              </c:numCache>
            </c:numRef>
          </c:val>
          <c:smooth val="0"/>
          <c:extLst>
            <c:ext xmlns:c16="http://schemas.microsoft.com/office/drawing/2014/chart" uri="{C3380CC4-5D6E-409C-BE32-E72D297353CC}">
              <c16:uniqueId val="{00000001-5FBD-4069-8875-C6E3F676D4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J63" sqref="BJ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岩出市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Cc3</v>
      </c>
      <c r="X8" s="35"/>
      <c r="Y8" s="35"/>
      <c r="Z8" s="35"/>
      <c r="AA8" s="35"/>
      <c r="AB8" s="35"/>
      <c r="AC8" s="35"/>
      <c r="AD8" s="36" t="str">
        <f>データ!$M$6</f>
        <v>非設置</v>
      </c>
      <c r="AE8" s="36"/>
      <c r="AF8" s="36"/>
      <c r="AG8" s="36"/>
      <c r="AH8" s="36"/>
      <c r="AI8" s="36"/>
      <c r="AJ8" s="36"/>
      <c r="AK8" s="3"/>
      <c r="AL8" s="37">
        <f>データ!S6</f>
        <v>54161</v>
      </c>
      <c r="AM8" s="37"/>
      <c r="AN8" s="37"/>
      <c r="AO8" s="37"/>
      <c r="AP8" s="37"/>
      <c r="AQ8" s="37"/>
      <c r="AR8" s="37"/>
      <c r="AS8" s="37"/>
      <c r="AT8" s="38">
        <f>データ!T6</f>
        <v>38.51</v>
      </c>
      <c r="AU8" s="38"/>
      <c r="AV8" s="38"/>
      <c r="AW8" s="38"/>
      <c r="AX8" s="38"/>
      <c r="AY8" s="38"/>
      <c r="AZ8" s="38"/>
      <c r="BA8" s="38"/>
      <c r="BB8" s="38">
        <f>データ!U6</f>
        <v>1406.41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44.67</v>
      </c>
      <c r="J10" s="38"/>
      <c r="K10" s="38"/>
      <c r="L10" s="38"/>
      <c r="M10" s="38"/>
      <c r="N10" s="38"/>
      <c r="O10" s="38"/>
      <c r="P10" s="38">
        <f>データ!P6</f>
        <v>51.92</v>
      </c>
      <c r="Q10" s="38"/>
      <c r="R10" s="38"/>
      <c r="S10" s="38"/>
      <c r="T10" s="38"/>
      <c r="U10" s="38"/>
      <c r="V10" s="38"/>
      <c r="W10" s="38">
        <f>データ!Q6</f>
        <v>93.33</v>
      </c>
      <c r="X10" s="38"/>
      <c r="Y10" s="38"/>
      <c r="Z10" s="38"/>
      <c r="AA10" s="38"/>
      <c r="AB10" s="38"/>
      <c r="AC10" s="38"/>
      <c r="AD10" s="37">
        <f>データ!R6</f>
        <v>2880</v>
      </c>
      <c r="AE10" s="37"/>
      <c r="AF10" s="37"/>
      <c r="AG10" s="37"/>
      <c r="AH10" s="37"/>
      <c r="AI10" s="37"/>
      <c r="AJ10" s="37"/>
      <c r="AK10" s="2"/>
      <c r="AL10" s="37">
        <f>データ!V6</f>
        <v>28094</v>
      </c>
      <c r="AM10" s="37"/>
      <c r="AN10" s="37"/>
      <c r="AO10" s="37"/>
      <c r="AP10" s="37"/>
      <c r="AQ10" s="37"/>
      <c r="AR10" s="37"/>
      <c r="AS10" s="37"/>
      <c r="AT10" s="38">
        <f>データ!W6</f>
        <v>6.99</v>
      </c>
      <c r="AU10" s="38"/>
      <c r="AV10" s="38"/>
      <c r="AW10" s="38"/>
      <c r="AX10" s="38"/>
      <c r="AY10" s="38"/>
      <c r="AZ10" s="38"/>
      <c r="BA10" s="38"/>
      <c r="BB10" s="38">
        <f>データ!X6</f>
        <v>4019.17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DUeVFhMUuMKApZXByF5YqokZzhB2D5vGJmT70VUNgSqlNrR+F9q/rxHC9sYKXww+MnX/i8LyslgbLSe7V49+Q==" saltValue="dwevol18mVExifYXgLM9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302091</v>
      </c>
      <c r="D6" s="19">
        <f t="shared" si="3"/>
        <v>46</v>
      </c>
      <c r="E6" s="19">
        <f t="shared" si="3"/>
        <v>17</v>
      </c>
      <c r="F6" s="19">
        <f t="shared" si="3"/>
        <v>1</v>
      </c>
      <c r="G6" s="19">
        <f t="shared" si="3"/>
        <v>0</v>
      </c>
      <c r="H6" s="19" t="str">
        <f t="shared" si="3"/>
        <v>和歌山県　岩出市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44.67</v>
      </c>
      <c r="P6" s="20">
        <f t="shared" si="3"/>
        <v>51.92</v>
      </c>
      <c r="Q6" s="20">
        <f t="shared" si="3"/>
        <v>93.33</v>
      </c>
      <c r="R6" s="20">
        <f t="shared" si="3"/>
        <v>2880</v>
      </c>
      <c r="S6" s="20">
        <f t="shared" si="3"/>
        <v>54161</v>
      </c>
      <c r="T6" s="20">
        <f t="shared" si="3"/>
        <v>38.51</v>
      </c>
      <c r="U6" s="20">
        <f t="shared" si="3"/>
        <v>1406.41</v>
      </c>
      <c r="V6" s="20">
        <f t="shared" si="3"/>
        <v>28094</v>
      </c>
      <c r="W6" s="20">
        <f t="shared" si="3"/>
        <v>6.99</v>
      </c>
      <c r="X6" s="20">
        <f t="shared" si="3"/>
        <v>4019.17</v>
      </c>
      <c r="Y6" s="21" t="str">
        <f>IF(Y7="",NA(),Y7)</f>
        <v>-</v>
      </c>
      <c r="Z6" s="21" t="str">
        <f t="shared" ref="Z6:AH6" si="4">IF(Z7="",NA(),Z7)</f>
        <v>-</v>
      </c>
      <c r="AA6" s="21" t="str">
        <f t="shared" si="4"/>
        <v>-</v>
      </c>
      <c r="AB6" s="21">
        <f t="shared" si="4"/>
        <v>103.7</v>
      </c>
      <c r="AC6" s="21">
        <f t="shared" si="4"/>
        <v>104.25</v>
      </c>
      <c r="AD6" s="21" t="str">
        <f t="shared" si="4"/>
        <v>-</v>
      </c>
      <c r="AE6" s="21" t="str">
        <f t="shared" si="4"/>
        <v>-</v>
      </c>
      <c r="AF6" s="21" t="str">
        <f t="shared" si="4"/>
        <v>-</v>
      </c>
      <c r="AG6" s="21">
        <f t="shared" si="4"/>
        <v>103.94</v>
      </c>
      <c r="AH6" s="21">
        <f t="shared" si="4"/>
        <v>106.52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43.16</v>
      </c>
      <c r="AS6" s="21">
        <f t="shared" si="5"/>
        <v>52.51</v>
      </c>
      <c r="AT6" s="20" t="str">
        <f>IF(AT7="","",IF(AT7="-","【-】","【"&amp;SUBSTITUTE(TEXT(AT7,"#,##0.00"),"-","△")&amp;"】"))</f>
        <v>【3.09】</v>
      </c>
      <c r="AU6" s="21" t="str">
        <f>IF(AU7="",NA(),AU7)</f>
        <v>-</v>
      </c>
      <c r="AV6" s="21" t="str">
        <f t="shared" ref="AV6:BD6" si="6">IF(AV7="",NA(),AV7)</f>
        <v>-</v>
      </c>
      <c r="AW6" s="21" t="str">
        <f t="shared" si="6"/>
        <v>-</v>
      </c>
      <c r="AX6" s="21">
        <f t="shared" si="6"/>
        <v>36.729999999999997</v>
      </c>
      <c r="AY6" s="21">
        <f t="shared" si="6"/>
        <v>36.450000000000003</v>
      </c>
      <c r="AZ6" s="21" t="str">
        <f t="shared" si="6"/>
        <v>-</v>
      </c>
      <c r="BA6" s="21" t="str">
        <f t="shared" si="6"/>
        <v>-</v>
      </c>
      <c r="BB6" s="21" t="str">
        <f t="shared" si="6"/>
        <v>-</v>
      </c>
      <c r="BC6" s="21">
        <f t="shared" si="6"/>
        <v>52.04</v>
      </c>
      <c r="BD6" s="21">
        <f t="shared" si="6"/>
        <v>72.17</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1575.64</v>
      </c>
      <c r="BO6" s="21">
        <f t="shared" si="7"/>
        <v>914.32</v>
      </c>
      <c r="BP6" s="20" t="str">
        <f>IF(BP7="","",IF(BP7="-","【-】","【"&amp;SUBSTITUTE(TEXT(BP7,"#,##0.00"),"-","△")&amp;"】"))</f>
        <v>【669.11】</v>
      </c>
      <c r="BQ6" s="21" t="str">
        <f>IF(BQ7="",NA(),BQ7)</f>
        <v>-</v>
      </c>
      <c r="BR6" s="21" t="str">
        <f t="shared" ref="BR6:BZ6" si="8">IF(BR7="",NA(),BR7)</f>
        <v>-</v>
      </c>
      <c r="BS6" s="21" t="str">
        <f t="shared" si="8"/>
        <v>-</v>
      </c>
      <c r="BT6" s="21">
        <f t="shared" si="8"/>
        <v>92.76</v>
      </c>
      <c r="BU6" s="21">
        <f t="shared" si="8"/>
        <v>97.15</v>
      </c>
      <c r="BV6" s="21" t="str">
        <f t="shared" si="8"/>
        <v>-</v>
      </c>
      <c r="BW6" s="21" t="str">
        <f t="shared" si="8"/>
        <v>-</v>
      </c>
      <c r="BX6" s="21" t="str">
        <f t="shared" si="8"/>
        <v>-</v>
      </c>
      <c r="BY6" s="21">
        <f t="shared" si="8"/>
        <v>73.209999999999994</v>
      </c>
      <c r="BZ6" s="21">
        <f t="shared" si="8"/>
        <v>75.599999999999994</v>
      </c>
      <c r="CA6" s="20" t="str">
        <f>IF(CA7="","",IF(CA7="-","【-】","【"&amp;SUBSTITUTE(TEXT(CA7,"#,##0.00"),"-","△")&amp;"】"))</f>
        <v>【99.73】</v>
      </c>
      <c r="CB6" s="21" t="str">
        <f>IF(CB7="",NA(),CB7)</f>
        <v>-</v>
      </c>
      <c r="CC6" s="21" t="str">
        <f t="shared" ref="CC6:CK6" si="9">IF(CC7="",NA(),CC7)</f>
        <v>-</v>
      </c>
      <c r="CD6" s="21" t="str">
        <f t="shared" si="9"/>
        <v>-</v>
      </c>
      <c r="CE6" s="21">
        <f t="shared" si="9"/>
        <v>152.75</v>
      </c>
      <c r="CF6" s="21">
        <f t="shared" si="9"/>
        <v>146.02000000000001</v>
      </c>
      <c r="CG6" s="21" t="str">
        <f t="shared" si="9"/>
        <v>-</v>
      </c>
      <c r="CH6" s="21" t="str">
        <f t="shared" si="9"/>
        <v>-</v>
      </c>
      <c r="CI6" s="21" t="str">
        <f t="shared" si="9"/>
        <v>-</v>
      </c>
      <c r="CJ6" s="21">
        <f t="shared" si="9"/>
        <v>229.52</v>
      </c>
      <c r="CK6" s="21">
        <f t="shared" si="9"/>
        <v>211.98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44.83</v>
      </c>
      <c r="CV6" s="21">
        <f t="shared" si="10"/>
        <v>48</v>
      </c>
      <c r="CW6" s="20" t="str">
        <f>IF(CW7="","",IF(CW7="-","【-】","【"&amp;SUBSTITUTE(TEXT(CW7,"#,##0.00"),"-","△")&amp;"】"))</f>
        <v>【59.99】</v>
      </c>
      <c r="CX6" s="21" t="str">
        <f>IF(CX7="",NA(),CX7)</f>
        <v>-</v>
      </c>
      <c r="CY6" s="21" t="str">
        <f t="shared" ref="CY6:DG6" si="11">IF(CY7="",NA(),CY7)</f>
        <v>-</v>
      </c>
      <c r="CZ6" s="21" t="str">
        <f t="shared" si="11"/>
        <v>-</v>
      </c>
      <c r="DA6" s="21">
        <f t="shared" si="11"/>
        <v>60.65</v>
      </c>
      <c r="DB6" s="21">
        <f t="shared" si="11"/>
        <v>61.18</v>
      </c>
      <c r="DC6" s="21" t="str">
        <f t="shared" si="11"/>
        <v>-</v>
      </c>
      <c r="DD6" s="21" t="str">
        <f t="shared" si="11"/>
        <v>-</v>
      </c>
      <c r="DE6" s="21" t="str">
        <f t="shared" si="11"/>
        <v>-</v>
      </c>
      <c r="DF6" s="21">
        <f t="shared" si="11"/>
        <v>60.57</v>
      </c>
      <c r="DG6" s="21">
        <f t="shared" si="11"/>
        <v>56.11</v>
      </c>
      <c r="DH6" s="20" t="str">
        <f>IF(DH7="","",IF(DH7="-","【-】","【"&amp;SUBSTITUTE(TEXT(DH7,"#,##0.00"),"-","△")&amp;"】"))</f>
        <v>【95.72】</v>
      </c>
      <c r="DI6" s="21" t="str">
        <f>IF(DI7="",NA(),DI7)</f>
        <v>-</v>
      </c>
      <c r="DJ6" s="21" t="str">
        <f t="shared" ref="DJ6:DR6" si="12">IF(DJ7="",NA(),DJ7)</f>
        <v>-</v>
      </c>
      <c r="DK6" s="21" t="str">
        <f t="shared" si="12"/>
        <v>-</v>
      </c>
      <c r="DL6" s="21">
        <f t="shared" si="12"/>
        <v>1.84</v>
      </c>
      <c r="DM6" s="21">
        <f t="shared" si="12"/>
        <v>3.6</v>
      </c>
      <c r="DN6" s="21" t="str">
        <f t="shared" si="12"/>
        <v>-</v>
      </c>
      <c r="DO6" s="21" t="str">
        <f t="shared" si="12"/>
        <v>-</v>
      </c>
      <c r="DP6" s="21" t="str">
        <f t="shared" si="12"/>
        <v>-</v>
      </c>
      <c r="DQ6" s="21">
        <f t="shared" si="12"/>
        <v>7.48</v>
      </c>
      <c r="DR6" s="21">
        <f t="shared" si="12"/>
        <v>9.7200000000000006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0">
        <f t="shared" si="14"/>
        <v>0</v>
      </c>
      <c r="EO6" s="20" t="str">
        <f>IF(EO7="","",IF(EO7="-","【-】","【"&amp;SUBSTITUTE(TEXT(EO7,"#,##0.00"),"-","△")&amp;"】"))</f>
        <v>【0.24】</v>
      </c>
    </row>
    <row r="7" spans="1:148" s="22" customFormat="1" x14ac:dyDescent="0.15">
      <c r="A7" s="14"/>
      <c r="B7" s="23">
        <v>2021</v>
      </c>
      <c r="C7" s="23">
        <v>302091</v>
      </c>
      <c r="D7" s="23">
        <v>46</v>
      </c>
      <c r="E7" s="23">
        <v>17</v>
      </c>
      <c r="F7" s="23">
        <v>1</v>
      </c>
      <c r="G7" s="23">
        <v>0</v>
      </c>
      <c r="H7" s="23" t="s">
        <v>95</v>
      </c>
      <c r="I7" s="23" t="s">
        <v>96</v>
      </c>
      <c r="J7" s="23" t="s">
        <v>97</v>
      </c>
      <c r="K7" s="23" t="s">
        <v>98</v>
      </c>
      <c r="L7" s="23" t="s">
        <v>99</v>
      </c>
      <c r="M7" s="23" t="s">
        <v>100</v>
      </c>
      <c r="N7" s="24" t="s">
        <v>101</v>
      </c>
      <c r="O7" s="24">
        <v>44.67</v>
      </c>
      <c r="P7" s="24">
        <v>51.92</v>
      </c>
      <c r="Q7" s="24">
        <v>93.33</v>
      </c>
      <c r="R7" s="24">
        <v>2880</v>
      </c>
      <c r="S7" s="24">
        <v>54161</v>
      </c>
      <c r="T7" s="24">
        <v>38.51</v>
      </c>
      <c r="U7" s="24">
        <v>1406.41</v>
      </c>
      <c r="V7" s="24">
        <v>28094</v>
      </c>
      <c r="W7" s="24">
        <v>6.99</v>
      </c>
      <c r="X7" s="24">
        <v>4019.17</v>
      </c>
      <c r="Y7" s="24" t="s">
        <v>101</v>
      </c>
      <c r="Z7" s="24" t="s">
        <v>101</v>
      </c>
      <c r="AA7" s="24" t="s">
        <v>101</v>
      </c>
      <c r="AB7" s="24">
        <v>103.7</v>
      </c>
      <c r="AC7" s="24">
        <v>104.25</v>
      </c>
      <c r="AD7" s="24" t="s">
        <v>101</v>
      </c>
      <c r="AE7" s="24" t="s">
        <v>101</v>
      </c>
      <c r="AF7" s="24" t="s">
        <v>101</v>
      </c>
      <c r="AG7" s="24">
        <v>103.94</v>
      </c>
      <c r="AH7" s="24">
        <v>106.52</v>
      </c>
      <c r="AI7" s="24">
        <v>107.02</v>
      </c>
      <c r="AJ7" s="24" t="s">
        <v>101</v>
      </c>
      <c r="AK7" s="24" t="s">
        <v>101</v>
      </c>
      <c r="AL7" s="24" t="s">
        <v>101</v>
      </c>
      <c r="AM7" s="24">
        <v>0</v>
      </c>
      <c r="AN7" s="24">
        <v>0</v>
      </c>
      <c r="AO7" s="24" t="s">
        <v>101</v>
      </c>
      <c r="AP7" s="24" t="s">
        <v>101</v>
      </c>
      <c r="AQ7" s="24" t="s">
        <v>101</v>
      </c>
      <c r="AR7" s="24">
        <v>43.16</v>
      </c>
      <c r="AS7" s="24">
        <v>52.51</v>
      </c>
      <c r="AT7" s="24">
        <v>3.09</v>
      </c>
      <c r="AU7" s="24" t="s">
        <v>101</v>
      </c>
      <c r="AV7" s="24" t="s">
        <v>101</v>
      </c>
      <c r="AW7" s="24" t="s">
        <v>101</v>
      </c>
      <c r="AX7" s="24">
        <v>36.729999999999997</v>
      </c>
      <c r="AY7" s="24">
        <v>36.450000000000003</v>
      </c>
      <c r="AZ7" s="24" t="s">
        <v>101</v>
      </c>
      <c r="BA7" s="24" t="s">
        <v>101</v>
      </c>
      <c r="BB7" s="24" t="s">
        <v>101</v>
      </c>
      <c r="BC7" s="24">
        <v>52.04</v>
      </c>
      <c r="BD7" s="24">
        <v>72.17</v>
      </c>
      <c r="BE7" s="24">
        <v>71.39</v>
      </c>
      <c r="BF7" s="24" t="s">
        <v>101</v>
      </c>
      <c r="BG7" s="24" t="s">
        <v>101</v>
      </c>
      <c r="BH7" s="24" t="s">
        <v>101</v>
      </c>
      <c r="BI7" s="24">
        <v>0</v>
      </c>
      <c r="BJ7" s="24">
        <v>0</v>
      </c>
      <c r="BK7" s="24" t="s">
        <v>101</v>
      </c>
      <c r="BL7" s="24" t="s">
        <v>101</v>
      </c>
      <c r="BM7" s="24" t="s">
        <v>101</v>
      </c>
      <c r="BN7" s="24">
        <v>1575.64</v>
      </c>
      <c r="BO7" s="24">
        <v>914.32</v>
      </c>
      <c r="BP7" s="24">
        <v>669.11</v>
      </c>
      <c r="BQ7" s="24" t="s">
        <v>101</v>
      </c>
      <c r="BR7" s="24" t="s">
        <v>101</v>
      </c>
      <c r="BS7" s="24" t="s">
        <v>101</v>
      </c>
      <c r="BT7" s="24">
        <v>92.76</v>
      </c>
      <c r="BU7" s="24">
        <v>97.15</v>
      </c>
      <c r="BV7" s="24" t="s">
        <v>101</v>
      </c>
      <c r="BW7" s="24" t="s">
        <v>101</v>
      </c>
      <c r="BX7" s="24" t="s">
        <v>101</v>
      </c>
      <c r="BY7" s="24">
        <v>73.209999999999994</v>
      </c>
      <c r="BZ7" s="24">
        <v>75.599999999999994</v>
      </c>
      <c r="CA7" s="24">
        <v>99.73</v>
      </c>
      <c r="CB7" s="24" t="s">
        <v>101</v>
      </c>
      <c r="CC7" s="24" t="s">
        <v>101</v>
      </c>
      <c r="CD7" s="24" t="s">
        <v>101</v>
      </c>
      <c r="CE7" s="24">
        <v>152.75</v>
      </c>
      <c r="CF7" s="24">
        <v>146.02000000000001</v>
      </c>
      <c r="CG7" s="24" t="s">
        <v>101</v>
      </c>
      <c r="CH7" s="24" t="s">
        <v>101</v>
      </c>
      <c r="CI7" s="24" t="s">
        <v>101</v>
      </c>
      <c r="CJ7" s="24">
        <v>229.52</v>
      </c>
      <c r="CK7" s="24">
        <v>211.98</v>
      </c>
      <c r="CL7" s="24">
        <v>134.97999999999999</v>
      </c>
      <c r="CM7" s="24" t="s">
        <v>101</v>
      </c>
      <c r="CN7" s="24" t="s">
        <v>101</v>
      </c>
      <c r="CO7" s="24" t="s">
        <v>101</v>
      </c>
      <c r="CP7" s="24" t="s">
        <v>101</v>
      </c>
      <c r="CQ7" s="24" t="s">
        <v>101</v>
      </c>
      <c r="CR7" s="24" t="s">
        <v>101</v>
      </c>
      <c r="CS7" s="24" t="s">
        <v>101</v>
      </c>
      <c r="CT7" s="24" t="s">
        <v>101</v>
      </c>
      <c r="CU7" s="24">
        <v>44.83</v>
      </c>
      <c r="CV7" s="24">
        <v>48</v>
      </c>
      <c r="CW7" s="24">
        <v>59.99</v>
      </c>
      <c r="CX7" s="24" t="s">
        <v>101</v>
      </c>
      <c r="CY7" s="24" t="s">
        <v>101</v>
      </c>
      <c r="CZ7" s="24" t="s">
        <v>101</v>
      </c>
      <c r="DA7" s="24">
        <v>60.65</v>
      </c>
      <c r="DB7" s="24">
        <v>61.18</v>
      </c>
      <c r="DC7" s="24" t="s">
        <v>101</v>
      </c>
      <c r="DD7" s="24" t="s">
        <v>101</v>
      </c>
      <c r="DE7" s="24" t="s">
        <v>101</v>
      </c>
      <c r="DF7" s="24">
        <v>60.57</v>
      </c>
      <c r="DG7" s="24">
        <v>56.11</v>
      </c>
      <c r="DH7" s="24">
        <v>95.72</v>
      </c>
      <c r="DI7" s="24" t="s">
        <v>101</v>
      </c>
      <c r="DJ7" s="24" t="s">
        <v>101</v>
      </c>
      <c r="DK7" s="24" t="s">
        <v>101</v>
      </c>
      <c r="DL7" s="24">
        <v>1.84</v>
      </c>
      <c r="DM7" s="24">
        <v>3.6</v>
      </c>
      <c r="DN7" s="24" t="s">
        <v>101</v>
      </c>
      <c r="DO7" s="24" t="s">
        <v>101</v>
      </c>
      <c r="DP7" s="24" t="s">
        <v>101</v>
      </c>
      <c r="DQ7" s="24">
        <v>7.48</v>
      </c>
      <c r="DR7" s="24">
        <v>9.7200000000000006</v>
      </c>
      <c r="DS7" s="24">
        <v>38.17</v>
      </c>
      <c r="DT7" s="24" t="s">
        <v>101</v>
      </c>
      <c r="DU7" s="24" t="s">
        <v>101</v>
      </c>
      <c r="DV7" s="24" t="s">
        <v>101</v>
      </c>
      <c r="DW7" s="24">
        <v>0</v>
      </c>
      <c r="DX7" s="24">
        <v>0</v>
      </c>
      <c r="DY7" s="24" t="s">
        <v>101</v>
      </c>
      <c r="DZ7" s="24" t="s">
        <v>101</v>
      </c>
      <c r="EA7" s="24" t="s">
        <v>101</v>
      </c>
      <c r="EB7" s="24">
        <v>0</v>
      </c>
      <c r="EC7" s="24">
        <v>0</v>
      </c>
      <c r="ED7" s="24">
        <v>6.54</v>
      </c>
      <c r="EE7" s="24" t="s">
        <v>101</v>
      </c>
      <c r="EF7" s="24" t="s">
        <v>101</v>
      </c>
      <c r="EG7" s="24" t="s">
        <v>101</v>
      </c>
      <c r="EH7" s="24">
        <v>0</v>
      </c>
      <c r="EI7" s="24">
        <v>0</v>
      </c>
      <c r="EJ7" s="24" t="s">
        <v>101</v>
      </c>
      <c r="EK7" s="24" t="s">
        <v>101</v>
      </c>
      <c r="EL7" s="24" t="s">
        <v>101</v>
      </c>
      <c r="EM7" s="24">
        <v>0.06</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祐奈</cp:lastModifiedBy>
  <cp:lastPrinted>2023-01-27T03:02:08Z</cp:lastPrinted>
  <dcterms:modified xsi:type="dcterms:W3CDTF">2023-01-27T05:42:54Z</dcterms:modified>
</cp:coreProperties>
</file>