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10-上下水道部\03-下水道課\01-下水道総務班\11 上下水道\11-05 流域関連公共下水道\11-05-01 諸務\13 庁内回答関係\財政課報告（財務課財政班）\R4年度\R5.2.2〆経営比較分析表\"/>
    </mc:Choice>
  </mc:AlternateContent>
  <workbookProtection workbookAlgorithmName="SHA-512" workbookHashValue="q2RI8rC9lmCYk1NxuJc/BQ4L/xTKGMBJ25zEJojYuKum6LNNK+iuGmPE2lNvkvUEEtgT5E6AhBnOb3Ze7QWCOA==" workbookSaltValue="LoQhWp83UjoqrQjj1DaST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<sst xmlns="http://schemas.openxmlformats.org/spreadsheetml/2006/main" count="299" uniqueCount="117">
  <si>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</si>
  <si>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</si>
  <si>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</si>
  <si>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</si>
  <si>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</si>
  <si>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</si>
  <si>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</si>
  <si>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</si>
  <si>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</si>
  <si>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</si>
  <si>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</si>
  <si>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</si>
  <si>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</si>
  <si>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</si>
  <si>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</si>
  <si>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</si>
  <si>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</si>
  <si>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</si>
  <si>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</si>
  <si>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</si>
  <si>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</si>
  <si>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</si>
  <si>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</si>
  <si>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</si>
  <si>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</si>
  <si>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</si>
  <si>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</si>
  <si>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</si>
  <si>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</si>
  <si>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</si>
  <si>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</si>
  <si>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</si>
  <si>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</si>
  <si>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</si>
  <si>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</si>
  <si>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</si>
  <si>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</si>
  <si>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</si>
  <si>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</si>
  <si>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</si>
  <si>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</si>
  <si>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</si>
  <si>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</si>
  <si>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</si>
  <si>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</si>
  <si>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</si>
  <si>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</si>
  <si>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</si>
  <si>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</si>
  <si>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</si>
  <si>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</si>
  <si>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</si>
  <si>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</si>
  <si>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</si>
  <si>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</si>
  <si>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</si>
  <si>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</si>
  <si>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</si>
  <si>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</si>
  <si>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</si>
  <si>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</si>
  <si>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</si>
  <si>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</si>
  <si>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</si>
  <si>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</si>
  <si>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</si>
  <si>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</si>
  <si>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</si>
  <si>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</si>
  <si>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</si>
  <si>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</si>
  <si>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</si>
  <si>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</si>
  <si>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</si>
  <si>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</si>
  <si>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</si>
  <si>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</si>
  <si>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</si>
  <si>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</si>
  <si>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</si>
  <si>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</si>
  <si>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</si>
  <si>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</si>
  <si>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</si>
  <si>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</si>
  <si>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</si>
  <si>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</si>
  <si>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</si>
  <si>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</si>
  <si>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</si>
  <si>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</si>
  <si>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</si>
  <si>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</si>
  <si>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</si>
  <si>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</si>
  <si>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</si>
  <si>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紀の川市</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</si>
  <si>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</si>
  <si>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</si>
  <si>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</si>
  <si>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</si>
  <si>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</si>
  <si>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</si>
  <si>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</si>
  <si>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</si>
  <si>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</si>
  <si>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</si>
  <si>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</si>
  <si>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</si>
  <si>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</si>
  <si>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</si>
  <si>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</si>
  <si>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</si>
  <si>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</si>
  <si>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
　本市下水道整備率は、約３２％と整備途上となっており、全体的には新しい施設であるため、低い水準となっている。
　ただし、平成２９年度に公共下水道に取り込んだ特定環境保全公共下水道については、管路施設老朽化が進んでいるため、令和４年度からストックマネジメントによる更生工事に着手しています。
③管渠改善率
　本市の下水道施設整備事業は、管渠新設工事が大部分となっており、更新・改良・修繕による管渠工事がないため、低い水準となっている。</t>
    <rPh sb="1" eb="3">
      <t>ユウケイ</t>
    </rPh>
    <rPh sb="3" eb="5">
      <t>コテイ</t>
    </rPh>
    <rPh sb="5" eb="7">
      <t>シサン</t>
    </rPh>
    <rPh sb="7" eb="9">
      <t>ゲンカ</t>
    </rPh>
    <rPh sb="9" eb="11">
      <t>ショウキャク</t>
    </rPh>
    <rPh sb="11" eb="12">
      <t>リツ</t>
    </rPh>
    <rPh sb="14" eb="16">
      <t>ホンシ</t>
    </rPh>
    <rPh sb="16" eb="19">
      <t>ゲスイドウ</t>
    </rPh>
    <rPh sb="24" eb="25">
      <t>ヤク</t>
    </rPh>
    <rPh sb="29" eb="33">
      <t>セイビトジョウ</t>
    </rPh>
    <rPh sb="40" eb="43">
      <t>ゼンタイテキ</t>
    </rPh>
    <rPh sb="45" eb="46">
      <t>アタラ</t>
    </rPh>
    <rPh sb="48" eb="50">
      <t>シセツ</t>
    </rPh>
    <rPh sb="73" eb="75">
      <t>ヘイセイ</t>
    </rPh>
    <rPh sb="77" eb="79">
      <t>ネンド</t>
    </rPh>
    <rPh sb="80" eb="82">
      <t>コウキョウ</t>
    </rPh>
    <rPh sb="82" eb="85">
      <t>ゲスイドウ</t>
    </rPh>
    <rPh sb="86" eb="87">
      <t>ト</t>
    </rPh>
    <rPh sb="88" eb="89">
      <t>コ</t>
    </rPh>
    <rPh sb="91" eb="93">
      <t>トクテイ</t>
    </rPh>
    <rPh sb="93" eb="95">
      <t>カンキョウ</t>
    </rPh>
    <rPh sb="95" eb="97">
      <t>ホゼン</t>
    </rPh>
    <rPh sb="97" eb="99">
      <t>コウキョウ</t>
    </rPh>
    <rPh sb="99" eb="102">
      <t>ゲスイドウ</t>
    </rPh>
    <rPh sb="108" eb="110">
      <t>カンロ</t>
    </rPh>
    <rPh sb="110" eb="112">
      <t>シセツ</t>
    </rPh>
    <rPh sb="112" eb="115">
      <t>ロウキュウカ</t>
    </rPh>
    <rPh sb="116" eb="117">
      <t>スス</t>
    </rPh>
    <rPh sb="124" eb="126">
      <t>レイワ</t>
    </rPh>
    <rPh sb="127" eb="129">
      <t>ネンド</t>
    </rPh>
    <rPh sb="144" eb="146">
      <t>コウセイ</t>
    </rPh>
    <rPh sb="146" eb="148">
      <t>コウジ</t>
    </rPh>
    <rPh sb="149" eb="151">
      <t>チャクシュ</t>
    </rPh>
    <rPh sb="159" eb="160">
      <t>カン</t>
    </rPh>
    <rPh sb="160" eb="161">
      <t>キョ</t>
    </rPh>
    <rPh sb="161" eb="163">
      <t>カイゼン</t>
    </rPh>
    <rPh sb="163" eb="164">
      <t>リツ</t>
    </rPh>
    <rPh sb="166" eb="168">
      <t>ホンシ</t>
    </rPh>
    <rPh sb="169" eb="172">
      <t>ゲスイドウ</t>
    </rPh>
    <rPh sb="172" eb="174">
      <t>シセツ</t>
    </rPh>
    <rPh sb="174" eb="176">
      <t>セイビ</t>
    </rPh>
    <rPh sb="176" eb="178">
      <t>ジギョウ</t>
    </rPh>
    <rPh sb="180" eb="182">
      <t>カンキョ</t>
    </rPh>
    <rPh sb="182" eb="184">
      <t>シンセツ</t>
    </rPh>
    <rPh sb="184" eb="186">
      <t>コウジ</t>
    </rPh>
    <rPh sb="187" eb="190">
      <t>ダイブブン</t>
    </rPh>
    <rPh sb="197" eb="199">
      <t>コウシン</t>
    </rPh>
    <rPh sb="200" eb="202">
      <t>カイリョウ</t>
    </rPh>
    <rPh sb="203" eb="205">
      <t>シュウゼン</t>
    </rPh>
    <rPh sb="208" eb="210">
      <t>カンキョ</t>
    </rPh>
    <rPh sb="210" eb="212">
      <t>コウジ</t>
    </rPh>
    <rPh sb="218" eb="219">
      <t>ヒク</t>
    </rPh>
    <rPh sb="220" eb="222">
      <t>スイジュン</t>
    </rPh>
    <phoneticPr fontId="4"/>
  </si>
  <si>
    <t>　本市の下水道事業は、整備率が低いため、全体計画における下水道整備事業の早期概成を目指しています。整備事業費の財源については、国庫補助金、企業債借入金、一般会計出資金により事業を推進していますが、一般会計からの繰入に依存しながらの厳しい財政運営となっています。
　今後も、接続率の向上に努めながら、計画的かつ効果的な整備事業を推進します。また、令和４年度に中長期的な経営計画となる経営戦略を策定し、持続可能な事業運営を図ります。</t>
    <rPh sb="4" eb="7">
      <t>ゲスイドウ</t>
    </rPh>
    <rPh sb="7" eb="9">
      <t>ジギョウ</t>
    </rPh>
    <rPh sb="11" eb="14">
      <t>セイビリツ</t>
    </rPh>
    <rPh sb="15" eb="16">
      <t>ヒク</t>
    </rPh>
    <rPh sb="28" eb="31">
      <t>ゲスイドウ</t>
    </rPh>
    <rPh sb="31" eb="35">
      <t>セイビジギョウ</t>
    </rPh>
    <rPh sb="49" eb="51">
      <t>セイビ</t>
    </rPh>
    <rPh sb="51" eb="53">
      <t>ジギョウ</t>
    </rPh>
    <rPh sb="53" eb="54">
      <t>ヒ</t>
    </rPh>
    <rPh sb="55" eb="57">
      <t>ザイゲン</t>
    </rPh>
    <rPh sb="63" eb="68">
      <t>コッコホジョキン</t>
    </rPh>
    <rPh sb="69" eb="72">
      <t>キギョウサイ</t>
    </rPh>
    <rPh sb="72" eb="74">
      <t>カリイレ</t>
    </rPh>
    <rPh sb="74" eb="75">
      <t>キン</t>
    </rPh>
    <rPh sb="78" eb="80">
      <t>カイケイ</t>
    </rPh>
    <rPh sb="80" eb="82">
      <t>シュッシ</t>
    </rPh>
    <rPh sb="82" eb="83">
      <t>キン</t>
    </rPh>
    <rPh sb="86" eb="88">
      <t>ジギョウ</t>
    </rPh>
    <rPh sb="89" eb="91">
      <t>スイシン</t>
    </rPh>
    <rPh sb="98" eb="102">
      <t>イッパンカイケイ</t>
    </rPh>
    <rPh sb="105" eb="107">
      <t>クリイレ</t>
    </rPh>
    <rPh sb="108" eb="110">
      <t>イゾン</t>
    </rPh>
    <rPh sb="115" eb="116">
      <t>キビ</t>
    </rPh>
    <rPh sb="118" eb="120">
      <t>ザイセイ</t>
    </rPh>
    <rPh sb="120" eb="122">
      <t>ウンエイ</t>
    </rPh>
    <rPh sb="132" eb="134">
      <t>コンゴ</t>
    </rPh>
    <rPh sb="143" eb="144">
      <t>ツト</t>
    </rPh>
    <rPh sb="149" eb="151">
      <t>ケイカク</t>
    </rPh>
    <rPh sb="151" eb="152">
      <t>テキ</t>
    </rPh>
    <rPh sb="154" eb="157">
      <t>コウカテキ</t>
    </rPh>
    <rPh sb="158" eb="160">
      <t>セイビ</t>
    </rPh>
    <rPh sb="160" eb="162">
      <t>ジギョウ</t>
    </rPh>
    <rPh sb="163" eb="165">
      <t>スイシン</t>
    </rPh>
    <rPh sb="185" eb="187">
      <t>ケイカク</t>
    </rPh>
    <rPh sb="199" eb="201">
      <t>ジゾク</t>
    </rPh>
    <rPh sb="201" eb="203">
      <t>カノウ</t>
    </rPh>
    <rPh sb="204" eb="206">
      <t>ジギョウ</t>
    </rPh>
    <rPh sb="206" eb="208">
      <t>ウンエイ</t>
    </rPh>
    <rPh sb="209" eb="210">
      <t>ハカ</t>
    </rPh>
    <phoneticPr fontId="4"/>
  </si>
  <si>
    <t>①経常収支比率
　類似団体より低い水準となっており、民間委託による継続的な普及促進により、接続率の向上による収益増加対策に努めています。
②累積欠損金比率
　地方公営企業法適用初年度からの欠損金が生じ、当年度においては一般会計からの基準内繰入の増額により当年度純損失は大幅な減少となったが、累積欠損金は微増となり、高い水準のままとなっている。
③流動比率
　下水道整備率が約３２％と低く、下水道使用料のみで事業運営することが困難なため、一般会計からの繰入に依存しながらの厳しい財政運営となり、低い水準となっている。
④企業債残高対事業規模比率
　全体事業計画が完了するまでの間に生じる資金不足額及び企業債残高は、一般会計が負担することとなっている。
⑤経費回収率
　汚水処理費は、現行の下水使用料で概ね賄えている状況で、類似団体より高い水準となっている。
⑥汚水処理原価
　地理的な要因等により、全国平均より高くなっている。
⑧水洗化率
　高齢世帯の増加や経済的理由等により、接続率が低い水準となっている。</t>
    <rPh sb="1" eb="3">
      <t>ケイジョウ</t>
    </rPh>
    <rPh sb="3" eb="5">
      <t>シュウシ</t>
    </rPh>
    <rPh sb="5" eb="7">
      <t>ヒリツ</t>
    </rPh>
    <rPh sb="9" eb="11">
      <t>ルイジ</t>
    </rPh>
    <rPh sb="11" eb="13">
      <t>ダンタイ</t>
    </rPh>
    <rPh sb="15" eb="16">
      <t>ヒク</t>
    </rPh>
    <rPh sb="17" eb="19">
      <t>スイジュン</t>
    </rPh>
    <rPh sb="33" eb="36">
      <t>ケイゾクテキ</t>
    </rPh>
    <rPh sb="45" eb="48">
      <t>セツゾクリツ</t>
    </rPh>
    <rPh sb="49" eb="51">
      <t>コウジョウ</t>
    </rPh>
    <rPh sb="54" eb="56">
      <t>シュウエキ</t>
    </rPh>
    <rPh sb="56" eb="58">
      <t>ゾウカ</t>
    </rPh>
    <rPh sb="58" eb="60">
      <t>タイサク</t>
    </rPh>
    <rPh sb="61" eb="62">
      <t>ツト</t>
    </rPh>
    <rPh sb="70" eb="72">
      <t>ルイセキ</t>
    </rPh>
    <rPh sb="72" eb="74">
      <t>ケッソン</t>
    </rPh>
    <rPh sb="74" eb="75">
      <t>キン</t>
    </rPh>
    <rPh sb="75" eb="77">
      <t>ヒリツ</t>
    </rPh>
    <rPh sb="79" eb="86">
      <t>チホウコウエイキギョウホウ</t>
    </rPh>
    <rPh sb="86" eb="88">
      <t>テキヨウ</t>
    </rPh>
    <rPh sb="88" eb="91">
      <t>ショネンド</t>
    </rPh>
    <rPh sb="96" eb="97">
      <t>キン</t>
    </rPh>
    <rPh sb="98" eb="99">
      <t>ショウ</t>
    </rPh>
    <rPh sb="101" eb="104">
      <t>トウネンド</t>
    </rPh>
    <rPh sb="109" eb="113">
      <t>イッパンカイケイ</t>
    </rPh>
    <rPh sb="116" eb="119">
      <t>キジュンナイ</t>
    </rPh>
    <rPh sb="119" eb="121">
      <t>クリイレ</t>
    </rPh>
    <rPh sb="122" eb="124">
      <t>ゾウガク</t>
    </rPh>
    <rPh sb="130" eb="133">
      <t>ジュンソンシツ</t>
    </rPh>
    <rPh sb="134" eb="136">
      <t>オオハバ</t>
    </rPh>
    <rPh sb="137" eb="139">
      <t>ゲンショウ</t>
    </rPh>
    <rPh sb="145" eb="149">
      <t>ルイセキケッソン</t>
    </rPh>
    <rPh sb="149" eb="150">
      <t>キン</t>
    </rPh>
    <rPh sb="151" eb="153">
      <t>ビゾウ</t>
    </rPh>
    <rPh sb="157" eb="158">
      <t>タカ</t>
    </rPh>
    <rPh sb="159" eb="161">
      <t>スイジュン</t>
    </rPh>
    <rPh sb="173" eb="175">
      <t>リュウドウ</t>
    </rPh>
    <rPh sb="175" eb="177">
      <t>ヒリツ</t>
    </rPh>
    <rPh sb="179" eb="182">
      <t>ゲスイドウ</t>
    </rPh>
    <rPh sb="184" eb="185">
      <t>リツ</t>
    </rPh>
    <rPh sb="186" eb="187">
      <t>ヤク</t>
    </rPh>
    <rPh sb="191" eb="192">
      <t>ヒク</t>
    </rPh>
    <rPh sb="194" eb="200">
      <t>ゲスイドウシヨウリョウ</t>
    </rPh>
    <rPh sb="203" eb="207">
      <t>ジギョウウンエイ</t>
    </rPh>
    <rPh sb="212" eb="214">
      <t>コンナン</t>
    </rPh>
    <rPh sb="218" eb="220">
      <t>イッパン</t>
    </rPh>
    <rPh sb="220" eb="222">
      <t>カイケイ</t>
    </rPh>
    <rPh sb="225" eb="227">
      <t>クリイレ</t>
    </rPh>
    <rPh sb="228" eb="230">
      <t>イゾン</t>
    </rPh>
    <rPh sb="235" eb="236">
      <t>キビ</t>
    </rPh>
    <rPh sb="238" eb="240">
      <t>ザイセイ</t>
    </rPh>
    <rPh sb="240" eb="242">
      <t>ウンエイ</t>
    </rPh>
    <rPh sb="246" eb="247">
      <t>ヒク</t>
    </rPh>
    <rPh sb="248" eb="250">
      <t>スイジュン</t>
    </rPh>
    <rPh sb="259" eb="261">
      <t>キギョウ</t>
    </rPh>
    <rPh sb="261" eb="262">
      <t>サイ</t>
    </rPh>
    <rPh sb="262" eb="263">
      <t>ザン</t>
    </rPh>
    <rPh sb="263" eb="264">
      <t>タカ</t>
    </rPh>
    <rPh sb="264" eb="265">
      <t>タイ</t>
    </rPh>
    <rPh sb="265" eb="267">
      <t>ジギョウ</t>
    </rPh>
    <rPh sb="267" eb="269">
      <t>キボ</t>
    </rPh>
    <rPh sb="269" eb="271">
      <t>ヒリツ</t>
    </rPh>
    <rPh sb="273" eb="275">
      <t>ゼンタイ</t>
    </rPh>
    <rPh sb="275" eb="277">
      <t>ジギョウ</t>
    </rPh>
    <rPh sb="277" eb="279">
      <t>ケイカク</t>
    </rPh>
    <rPh sb="280" eb="282">
      <t>カンリョウ</t>
    </rPh>
    <rPh sb="287" eb="288">
      <t>アイダ</t>
    </rPh>
    <rPh sb="289" eb="290">
      <t>ショウ</t>
    </rPh>
    <rPh sb="292" eb="294">
      <t>シキン</t>
    </rPh>
    <rPh sb="294" eb="296">
      <t>フソク</t>
    </rPh>
    <rPh sb="296" eb="297">
      <t>ガク</t>
    </rPh>
    <rPh sb="297" eb="298">
      <t>オヨ</t>
    </rPh>
    <rPh sb="299" eb="301">
      <t>キギョウ</t>
    </rPh>
    <rPh sb="301" eb="302">
      <t>サイ</t>
    </rPh>
    <rPh sb="302" eb="303">
      <t>ザン</t>
    </rPh>
    <rPh sb="303" eb="304">
      <t>タカ</t>
    </rPh>
    <rPh sb="306" eb="308">
      <t>イッパン</t>
    </rPh>
    <rPh sb="308" eb="310">
      <t>カイケイ</t>
    </rPh>
    <rPh sb="311" eb="313">
      <t>フタン</t>
    </rPh>
    <rPh sb="326" eb="328">
      <t>ケイヒ</t>
    </rPh>
    <rPh sb="328" eb="330">
      <t>カイシュウ</t>
    </rPh>
    <rPh sb="330" eb="331">
      <t>リツ</t>
    </rPh>
    <rPh sb="333" eb="335">
      <t>オスイ</t>
    </rPh>
    <rPh sb="335" eb="337">
      <t>ショリ</t>
    </rPh>
    <rPh sb="337" eb="338">
      <t>ヒ</t>
    </rPh>
    <rPh sb="340" eb="342">
      <t>ゲンコウ</t>
    </rPh>
    <rPh sb="343" eb="345">
      <t>ゲスイ</t>
    </rPh>
    <rPh sb="345" eb="348">
      <t>シヨウリョウ</t>
    </rPh>
    <rPh sb="349" eb="350">
      <t>オオム</t>
    </rPh>
    <rPh sb="351" eb="352">
      <t>マカナ</t>
    </rPh>
    <rPh sb="356" eb="358">
      <t>ジョウキョウ</t>
    </rPh>
    <rPh sb="360" eb="362">
      <t>ルイジ</t>
    </rPh>
    <rPh sb="362" eb="364">
      <t>ダンタイ</t>
    </rPh>
    <rPh sb="366" eb="367">
      <t>タカ</t>
    </rPh>
    <rPh sb="368" eb="370">
      <t>スイジュン</t>
    </rPh>
    <rPh sb="379" eb="381">
      <t>オスイ</t>
    </rPh>
    <rPh sb="381" eb="383">
      <t>ショリ</t>
    </rPh>
    <rPh sb="383" eb="385">
      <t>ゲンカ</t>
    </rPh>
    <rPh sb="387" eb="390">
      <t>チリテキ</t>
    </rPh>
    <rPh sb="391" eb="393">
      <t>ヨウイン</t>
    </rPh>
    <rPh sb="393" eb="394">
      <t>トウ</t>
    </rPh>
    <rPh sb="398" eb="400">
      <t>ゼンコク</t>
    </rPh>
    <rPh sb="400" eb="402">
      <t>ヘイキン</t>
    </rPh>
    <rPh sb="404" eb="405">
      <t>タカ</t>
    </rPh>
    <rPh sb="414" eb="417">
      <t>スイセンカ</t>
    </rPh>
    <rPh sb="417" eb="418">
      <t>リツ</t>
    </rPh>
    <rPh sb="422" eb="424">
      <t>セタイ</t>
    </rPh>
    <rPh sb="425" eb="427">
      <t>ゾウカ</t>
    </rPh>
    <rPh sb="428" eb="434">
      <t>ケイザイテキリユウトウ</t>
    </rPh>
    <rPh sb="438" eb="440">
      <t>セツゾク</t>
    </rPh>
    <rPh sb="440" eb="441">
      <t>リツ</t>
    </rPh>
    <rPh sb="442" eb="443">
      <t>ヒク</t>
    </rPh>
    <rPh sb="444" eb="446">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</si>
</sst>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1.1499999999999999</c:v>
                </c:pt>
                <c:pt idx="4" formatCode="#,##0.00;&quot;△&quot;#,##0.00">
                  <c:v>0</c:v>
                </c:pt>
              </c:numCache>
            </c:numRef>
          </c:val>
          <c:extLst>
            <c:ext xmlns:c16="http://schemas.microsoft.com/office/drawing/2014/chart" uri="{C3380CC4-5D6E-409C-BE32-E72D297353CC}">
              <c16:uniqueId val="{00000000-709E-4C67-B2D5-198F2C5F26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0.06</c:v>
                </c:pt>
                <c:pt idx="4" formatCode="#,##0.00;&quot;△&quot;#,##0.00">
                  <c:v>0</c:v>
                </c:pt>
              </c:numCache>
            </c:numRef>
          </c:val>
          <c:smooth val="0"/>
          <c:extLst>
            <c:ext xmlns:c16="http://schemas.microsoft.com/office/drawing/2014/chart" uri="{C3380CC4-5D6E-409C-BE32-E72D297353CC}">
              <c16:uniqueId val="{00000001-709E-4C67-B2D5-198F2C5F26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97-470B-BF12-CA4EF06B176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44.83</c:v>
                </c:pt>
                <c:pt idx="4">
                  <c:v>48</c:v>
                </c:pt>
              </c:numCache>
            </c:numRef>
          </c:val>
          <c:smooth val="0"/>
          <c:extLst>
            <c:ext xmlns:c16="http://schemas.microsoft.com/office/drawing/2014/chart" uri="{C3380CC4-5D6E-409C-BE32-E72D297353CC}">
              <c16:uniqueId val="{00000001-D997-470B-BF12-CA4EF06B176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60.97</c:v>
                </c:pt>
                <c:pt idx="4">
                  <c:v>62.08</c:v>
                </c:pt>
              </c:numCache>
            </c:numRef>
          </c:val>
          <c:extLst>
            <c:ext xmlns:c16="http://schemas.microsoft.com/office/drawing/2014/chart" uri="{C3380CC4-5D6E-409C-BE32-E72D297353CC}">
              <c16:uniqueId val="{00000000-14D6-448B-8970-53378E56D2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60.57</c:v>
                </c:pt>
                <c:pt idx="4">
                  <c:v>56.11</c:v>
                </c:pt>
              </c:numCache>
            </c:numRef>
          </c:val>
          <c:smooth val="0"/>
          <c:extLst>
            <c:ext xmlns:c16="http://schemas.microsoft.com/office/drawing/2014/chart" uri="{C3380CC4-5D6E-409C-BE32-E72D297353CC}">
              <c16:uniqueId val="{00000001-14D6-448B-8970-53378E56D2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85.55</c:v>
                </c:pt>
                <c:pt idx="4">
                  <c:v>99.82</c:v>
                </c:pt>
              </c:numCache>
            </c:numRef>
          </c:val>
          <c:extLst>
            <c:ext xmlns:c16="http://schemas.microsoft.com/office/drawing/2014/chart" uri="{C3380CC4-5D6E-409C-BE32-E72D297353CC}">
              <c16:uniqueId val="{00000000-8AC4-411F-B70E-BB0E60CC98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103.94</c:v>
                </c:pt>
                <c:pt idx="4">
                  <c:v>106.52</c:v>
                </c:pt>
              </c:numCache>
            </c:numRef>
          </c:val>
          <c:smooth val="0"/>
          <c:extLst>
            <c:ext xmlns:c16="http://schemas.microsoft.com/office/drawing/2014/chart" uri="{C3380CC4-5D6E-409C-BE32-E72D297353CC}">
              <c16:uniqueId val="{00000001-8AC4-411F-B70E-BB0E60CC98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2.2999999999999998</c:v>
                </c:pt>
                <c:pt idx="4">
                  <c:v>4.4000000000000004</c:v>
                </c:pt>
              </c:numCache>
            </c:numRef>
          </c:val>
          <c:extLst>
            <c:ext xmlns:c16="http://schemas.microsoft.com/office/drawing/2014/chart" uri="{C3380CC4-5D6E-409C-BE32-E72D297353CC}">
              <c16:uniqueId val="{00000000-D2AE-4666-89CF-FC5D99229A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7.48</c:v>
                </c:pt>
                <c:pt idx="4">
                  <c:v>9.7200000000000006</c:v>
                </c:pt>
              </c:numCache>
            </c:numRef>
          </c:val>
          <c:smooth val="0"/>
          <c:extLst>
            <c:ext xmlns:c16="http://schemas.microsoft.com/office/drawing/2014/chart" uri="{C3380CC4-5D6E-409C-BE32-E72D297353CC}">
              <c16:uniqueId val="{00000001-D2AE-4666-89CF-FC5D99229A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ECA-4686-8190-2DB96C586C6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ECA-4686-8190-2DB96C586C6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89.58</c:v>
                </c:pt>
                <c:pt idx="4">
                  <c:v>90.92</c:v>
                </c:pt>
              </c:numCache>
            </c:numRef>
          </c:val>
          <c:extLst>
            <c:ext xmlns:c16="http://schemas.microsoft.com/office/drawing/2014/chart" uri="{C3380CC4-5D6E-409C-BE32-E72D297353CC}">
              <c16:uniqueId val="{00000000-2D33-4D99-969A-42B2A8D96C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43.16</c:v>
                </c:pt>
                <c:pt idx="4">
                  <c:v>52.51</c:v>
                </c:pt>
              </c:numCache>
            </c:numRef>
          </c:val>
          <c:smooth val="0"/>
          <c:extLst>
            <c:ext xmlns:c16="http://schemas.microsoft.com/office/drawing/2014/chart" uri="{C3380CC4-5D6E-409C-BE32-E72D297353CC}">
              <c16:uniqueId val="{00000001-2D33-4D99-969A-42B2A8D96C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24.05</c:v>
                </c:pt>
                <c:pt idx="4">
                  <c:v>35.25</c:v>
                </c:pt>
              </c:numCache>
            </c:numRef>
          </c:val>
          <c:extLst>
            <c:ext xmlns:c16="http://schemas.microsoft.com/office/drawing/2014/chart" uri="{C3380CC4-5D6E-409C-BE32-E72D297353CC}">
              <c16:uniqueId val="{00000000-FFF6-459D-B670-2F673A0356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52.04</c:v>
                </c:pt>
                <c:pt idx="4">
                  <c:v>72.17</c:v>
                </c:pt>
              </c:numCache>
            </c:numRef>
          </c:val>
          <c:smooth val="0"/>
          <c:extLst>
            <c:ext xmlns:c16="http://schemas.microsoft.com/office/drawing/2014/chart" uri="{C3380CC4-5D6E-409C-BE32-E72D297353CC}">
              <c16:uniqueId val="{00000001-FFF6-459D-B670-2F673A0356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72D-4FBC-9C17-F51AAB30CF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1575.64</c:v>
                </c:pt>
                <c:pt idx="4">
                  <c:v>914.32</c:v>
                </c:pt>
              </c:numCache>
            </c:numRef>
          </c:val>
          <c:smooth val="0"/>
          <c:extLst>
            <c:ext xmlns:c16="http://schemas.microsoft.com/office/drawing/2014/chart" uri="{C3380CC4-5D6E-409C-BE32-E72D297353CC}">
              <c16:uniqueId val="{00000001-A72D-4FBC-9C17-F51AAB30CF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68.83</c:v>
                </c:pt>
                <c:pt idx="4">
                  <c:v>97.04</c:v>
                </c:pt>
              </c:numCache>
            </c:numRef>
          </c:val>
          <c:extLst>
            <c:ext xmlns:c16="http://schemas.microsoft.com/office/drawing/2014/chart" uri="{C3380CC4-5D6E-409C-BE32-E72D297353CC}">
              <c16:uniqueId val="{00000000-6FD7-46F4-A605-619D48F6051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73.209999999999994</c:v>
                </c:pt>
                <c:pt idx="4">
                  <c:v>75.599999999999994</c:v>
                </c:pt>
              </c:numCache>
            </c:numRef>
          </c:val>
          <c:smooth val="0"/>
          <c:extLst>
            <c:ext xmlns:c16="http://schemas.microsoft.com/office/drawing/2014/chart" uri="{C3380CC4-5D6E-409C-BE32-E72D297353CC}">
              <c16:uniqueId val="{00000001-6FD7-46F4-A605-619D48F6051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224.74</c:v>
                </c:pt>
                <c:pt idx="4">
                  <c:v>160.47</c:v>
                </c:pt>
              </c:numCache>
            </c:numRef>
          </c:val>
          <c:extLst>
            <c:ext xmlns:c16="http://schemas.microsoft.com/office/drawing/2014/chart" uri="{C3380CC4-5D6E-409C-BE32-E72D297353CC}">
              <c16:uniqueId val="{00000000-A755-4A47-812D-4F13109F86F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229.52</c:v>
                </c:pt>
                <c:pt idx="4">
                  <c:v>211.98</c:v>
                </c:pt>
              </c:numCache>
            </c:numRef>
          </c:val>
          <c:smooth val="0"/>
          <c:extLst>
            <c:ext xmlns:c16="http://schemas.microsoft.com/office/drawing/2014/chart" uri="{C3380CC4-5D6E-409C-BE32-E72D297353CC}">
              <c16:uniqueId val="{00000001-A755-4A47-812D-4F13109F86F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和歌山県　紀の川市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45">
        <f>データ!S6</f>
        <v>60559</v>
      </c>
      <c r="AM8" s="45"/>
      <c r="AN8" s="45"/>
      <c r="AO8" s="45"/>
      <c r="AP8" s="45"/>
      <c r="AQ8" s="45"/>
      <c r="AR8" s="45"/>
      <c r="AS8" s="45"/>
      <c r="AT8" s="46">
        <f>データ!T6</f>
        <v>228.21</v>
      </c>
      <c r="AU8" s="46"/>
      <c r="AV8" s="46"/>
      <c r="AW8" s="46"/>
      <c r="AX8" s="46"/>
      <c r="AY8" s="46"/>
      <c r="AZ8" s="46"/>
      <c r="BA8" s="46"/>
      <c r="BB8" s="46">
        <f>データ!U6</f>
        <v>265.37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40.74</v>
      </c>
      <c r="J10" s="46"/>
      <c r="K10" s="46"/>
      <c r="L10" s="46"/>
      <c r="M10" s="46"/>
      <c r="N10" s="46"/>
      <c r="O10" s="46"/>
      <c r="P10" s="46">
        <f>データ!P6</f>
        <v>16.47</v>
      </c>
      <c r="Q10" s="46"/>
      <c r="R10" s="46"/>
      <c r="S10" s="46"/>
      <c r="T10" s="46"/>
      <c r="U10" s="46"/>
      <c r="V10" s="46"/>
      <c r="W10" s="46">
        <f>データ!Q6</f>
        <v>93.33</v>
      </c>
      <c r="X10" s="46"/>
      <c r="Y10" s="46"/>
      <c r="Z10" s="46"/>
      <c r="AA10" s="46"/>
      <c r="AB10" s="46"/>
      <c r="AC10" s="46"/>
      <c r="AD10" s="45">
        <f>データ!R6</f>
        <v>3120</v>
      </c>
      <c r="AE10" s="45"/>
      <c r="AF10" s="45"/>
      <c r="AG10" s="45"/>
      <c r="AH10" s="45"/>
      <c r="AI10" s="45"/>
      <c r="AJ10" s="45"/>
      <c r="AK10" s="2"/>
      <c r="AL10" s="45">
        <f>データ!V6</f>
        <v>9930</v>
      </c>
      <c r="AM10" s="45"/>
      <c r="AN10" s="45"/>
      <c r="AO10" s="45"/>
      <c r="AP10" s="45"/>
      <c r="AQ10" s="45"/>
      <c r="AR10" s="45"/>
      <c r="AS10" s="45"/>
      <c r="AT10" s="46">
        <f>データ!W6</f>
        <v>2.58</v>
      </c>
      <c r="AU10" s="46"/>
      <c r="AV10" s="46"/>
      <c r="AW10" s="46"/>
      <c r="AX10" s="46"/>
      <c r="AY10" s="46"/>
      <c r="AZ10" s="46"/>
      <c r="BA10" s="46"/>
      <c r="BB10" s="46">
        <f>データ!X6</f>
        <v>3848.84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A1d1cl9B77bYRiAXQ1fSNndry0/7+HT+od1MN4o20f8S7XnMJ131ETLtMDixa83jS52u9wR/PtxnQ1+mSFkA==" saltValue="rL31IWwbPZ70/T+NwgJq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302082</v>
      </c>
      <c r="D6" s="19">
        <f t="shared" si="3"/>
        <v>46</v>
      </c>
      <c r="E6" s="19">
        <f t="shared" si="3"/>
        <v>17</v>
      </c>
      <c r="F6" s="19">
        <f t="shared" si="3"/>
        <v>1</v>
      </c>
      <c r="G6" s="19">
        <f t="shared" si="3"/>
        <v>0</v>
      </c>
      <c r="H6" s="19" t="str">
        <f t="shared" si="3"/>
        <v>和歌山県　紀の川市</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40.74</v>
      </c>
      <c r="P6" s="20">
        <f t="shared" si="3"/>
        <v>16.47</v>
      </c>
      <c r="Q6" s="20">
        <f t="shared" si="3"/>
        <v>93.33</v>
      </c>
      <c r="R6" s="20">
        <f t="shared" si="3"/>
        <v>3120</v>
      </c>
      <c r="S6" s="20">
        <f t="shared" si="3"/>
        <v>60559</v>
      </c>
      <c r="T6" s="20">
        <f t="shared" si="3"/>
        <v>228.21</v>
      </c>
      <c r="U6" s="20">
        <f t="shared" si="3"/>
        <v>265.37</v>
      </c>
      <c r="V6" s="20">
        <f t="shared" si="3"/>
        <v>9930</v>
      </c>
      <c r="W6" s="20">
        <f t="shared" si="3"/>
        <v>2.58</v>
      </c>
      <c r="X6" s="20">
        <f t="shared" si="3"/>
        <v>3848.84</v>
      </c>
      <c r="Y6" s="21" t="str">
        <f>IF(Y7="",NA(),Y7)</f>
        <v>-</v>
      </c>
      <c r="Z6" s="21" t="str">
        <f t="shared" ref="Z6:AH6" si="4">IF(Z7="",NA(),Z7)</f>
        <v>-</v>
      </c>
      <c r="AA6" s="21" t="str">
        <f t="shared" si="4"/>
        <v>-</v>
      </c>
      <c r="AB6" s="21">
        <f t="shared" si="4"/>
        <v>85.55</v>
      </c>
      <c r="AC6" s="21">
        <f t="shared" si="4"/>
        <v>99.82</v>
      </c>
      <c r="AD6" s="21" t="str">
        <f t="shared" si="4"/>
        <v>-</v>
      </c>
      <c r="AE6" s="21" t="str">
        <f t="shared" si="4"/>
        <v>-</v>
      </c>
      <c r="AF6" s="21" t="str">
        <f t="shared" si="4"/>
        <v>-</v>
      </c>
      <c r="AG6" s="21">
        <f t="shared" si="4"/>
        <v>103.94</v>
      </c>
      <c r="AH6" s="21">
        <f t="shared" si="4"/>
        <v>106.52</v>
      </c>
      <c r="AI6" s="20" t="str">
        <f>IF(AI7="","",IF(AI7="-","【-】","【"&amp;SUBSTITUTE(TEXT(AI7,"#,##0.00"),"-","△")&amp;"】"))</f>
        <v>【107.02】</v>
      </c>
      <c r="AJ6" s="21" t="str">
        <f>IF(AJ7="",NA(),AJ7)</f>
        <v>-</v>
      </c>
      <c r="AK6" s="21" t="str">
        <f t="shared" ref="AK6:AS6" si="5">IF(AK7="",NA(),AK7)</f>
        <v>-</v>
      </c>
      <c r="AL6" s="21" t="str">
        <f t="shared" si="5"/>
        <v>-</v>
      </c>
      <c r="AM6" s="21">
        <f t="shared" si="5"/>
        <v>89.58</v>
      </c>
      <c r="AN6" s="21">
        <f t="shared" si="5"/>
        <v>90.92</v>
      </c>
      <c r="AO6" s="21" t="str">
        <f t="shared" si="5"/>
        <v>-</v>
      </c>
      <c r="AP6" s="21" t="str">
        <f t="shared" si="5"/>
        <v>-</v>
      </c>
      <c r="AQ6" s="21" t="str">
        <f t="shared" si="5"/>
        <v>-</v>
      </c>
      <c r="AR6" s="21">
        <f t="shared" si="5"/>
        <v>43.16</v>
      </c>
      <c r="AS6" s="21">
        <f t="shared" si="5"/>
        <v>52.51</v>
      </c>
      <c r="AT6" s="20" t="str">
        <f>IF(AT7="","",IF(AT7="-","【-】","【"&amp;SUBSTITUTE(TEXT(AT7,"#,##0.00"),"-","△")&amp;"】"))</f>
        <v>【3.09】</v>
      </c>
      <c r="AU6" s="21" t="str">
        <f>IF(AU7="",NA(),AU7)</f>
        <v>-</v>
      </c>
      <c r="AV6" s="21" t="str">
        <f t="shared" ref="AV6:BD6" si="6">IF(AV7="",NA(),AV7)</f>
        <v>-</v>
      </c>
      <c r="AW6" s="21" t="str">
        <f t="shared" si="6"/>
        <v>-</v>
      </c>
      <c r="AX6" s="21">
        <f t="shared" si="6"/>
        <v>24.05</v>
      </c>
      <c r="AY6" s="21">
        <f t="shared" si="6"/>
        <v>35.25</v>
      </c>
      <c r="AZ6" s="21" t="str">
        <f t="shared" si="6"/>
        <v>-</v>
      </c>
      <c r="BA6" s="21" t="str">
        <f t="shared" si="6"/>
        <v>-</v>
      </c>
      <c r="BB6" s="21" t="str">
        <f t="shared" si="6"/>
        <v>-</v>
      </c>
      <c r="BC6" s="21">
        <f t="shared" si="6"/>
        <v>52.04</v>
      </c>
      <c r="BD6" s="21">
        <f t="shared" si="6"/>
        <v>72.17</v>
      </c>
      <c r="BE6" s="20" t="str">
        <f>IF(BE7="","",IF(BE7="-","【-】","【"&amp;SUBSTITUTE(TEXT(BE7,"#,##0.00"),"-","△")&amp;"】"))</f>
        <v>【71.39】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1575.64</v>
      </c>
      <c r="BO6" s="21">
        <f t="shared" si="7"/>
        <v>914.32</v>
      </c>
      <c r="BP6" s="20" t="str">
        <f>IF(BP7="","",IF(BP7="-","【-】","【"&amp;SUBSTITUTE(TEXT(BP7,"#,##0.00"),"-","△")&amp;"】"))</f>
        <v>【669.11】</v>
      </c>
      <c r="BQ6" s="21" t="str">
        <f>IF(BQ7="",NA(),BQ7)</f>
        <v>-</v>
      </c>
      <c r="BR6" s="21" t="str">
        <f t="shared" ref="BR6:BZ6" si="8">IF(BR7="",NA(),BR7)</f>
        <v>-</v>
      </c>
      <c r="BS6" s="21" t="str">
        <f t="shared" si="8"/>
        <v>-</v>
      </c>
      <c r="BT6" s="21">
        <f t="shared" si="8"/>
        <v>68.83</v>
      </c>
      <c r="BU6" s="21">
        <f t="shared" si="8"/>
        <v>97.04</v>
      </c>
      <c r="BV6" s="21" t="str">
        <f t="shared" si="8"/>
        <v>-</v>
      </c>
      <c r="BW6" s="21" t="str">
        <f t="shared" si="8"/>
        <v>-</v>
      </c>
      <c r="BX6" s="21" t="str">
        <f t="shared" si="8"/>
        <v>-</v>
      </c>
      <c r="BY6" s="21">
        <f t="shared" si="8"/>
        <v>73.209999999999994</v>
      </c>
      <c r="BZ6" s="21">
        <f t="shared" si="8"/>
        <v>75.599999999999994</v>
      </c>
      <c r="CA6" s="20" t="str">
        <f>IF(CA7="","",IF(CA7="-","【-】","【"&amp;SUBSTITUTE(TEXT(CA7,"#,##0.00"),"-","△")&amp;"】"))</f>
        <v>【99.73】</v>
      </c>
      <c r="CB6" s="21" t="str">
        <f>IF(CB7="",NA(),CB7)</f>
        <v>-</v>
      </c>
      <c r="CC6" s="21" t="str">
        <f t="shared" ref="CC6:CK6" si="9">IF(CC7="",NA(),CC7)</f>
        <v>-</v>
      </c>
      <c r="CD6" s="21" t="str">
        <f t="shared" si="9"/>
        <v>-</v>
      </c>
      <c r="CE6" s="21">
        <f t="shared" si="9"/>
        <v>224.74</v>
      </c>
      <c r="CF6" s="21">
        <f t="shared" si="9"/>
        <v>160.47</v>
      </c>
      <c r="CG6" s="21" t="str">
        <f t="shared" si="9"/>
        <v>-</v>
      </c>
      <c r="CH6" s="21" t="str">
        <f t="shared" si="9"/>
        <v>-</v>
      </c>
      <c r="CI6" s="21" t="str">
        <f t="shared" si="9"/>
        <v>-</v>
      </c>
      <c r="CJ6" s="21">
        <f t="shared" si="9"/>
        <v>229.52</v>
      </c>
      <c r="CK6" s="21">
        <f t="shared" si="9"/>
        <v>211.98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44.83</v>
      </c>
      <c r="CV6" s="21">
        <f t="shared" si="10"/>
        <v>48</v>
      </c>
      <c r="CW6" s="20" t="str">
        <f>IF(CW7="","",IF(CW7="-","【-】","【"&amp;SUBSTITUTE(TEXT(CW7,"#,##0.00"),"-","△")&amp;"】"))</f>
        <v>【59.99】</v>
      </c>
      <c r="CX6" s="21" t="str">
        <f>IF(CX7="",NA(),CX7)</f>
        <v>-</v>
      </c>
      <c r="CY6" s="21" t="str">
        <f t="shared" ref="CY6:DG6" si="11">IF(CY7="",NA(),CY7)</f>
        <v>-</v>
      </c>
      <c r="CZ6" s="21" t="str">
        <f t="shared" si="11"/>
        <v>-</v>
      </c>
      <c r="DA6" s="21">
        <f t="shared" si="11"/>
        <v>60.97</v>
      </c>
      <c r="DB6" s="21">
        <f t="shared" si="11"/>
        <v>62.08</v>
      </c>
      <c r="DC6" s="21" t="str">
        <f t="shared" si="11"/>
        <v>-</v>
      </c>
      <c r="DD6" s="21" t="str">
        <f t="shared" si="11"/>
        <v>-</v>
      </c>
      <c r="DE6" s="21" t="str">
        <f t="shared" si="11"/>
        <v>-</v>
      </c>
      <c r="DF6" s="21">
        <f t="shared" si="11"/>
        <v>60.57</v>
      </c>
      <c r="DG6" s="21">
        <f t="shared" si="11"/>
        <v>56.11</v>
      </c>
      <c r="DH6" s="20" t="str">
        <f>IF(DH7="","",IF(DH7="-","【-】","【"&amp;SUBSTITUTE(TEXT(DH7,"#,##0.00"),"-","△")&amp;"】"))</f>
        <v>【95.72】</v>
      </c>
      <c r="DI6" s="21" t="str">
        <f>IF(DI7="",NA(),DI7)</f>
        <v>-</v>
      </c>
      <c r="DJ6" s="21" t="str">
        <f t="shared" ref="DJ6:DR6" si="12">IF(DJ7="",NA(),DJ7)</f>
        <v>-</v>
      </c>
      <c r="DK6" s="21" t="str">
        <f t="shared" si="12"/>
        <v>-</v>
      </c>
      <c r="DL6" s="21">
        <f t="shared" si="12"/>
        <v>2.2999999999999998</v>
      </c>
      <c r="DM6" s="21">
        <f t="shared" si="12"/>
        <v>4.4000000000000004</v>
      </c>
      <c r="DN6" s="21" t="str">
        <f t="shared" si="12"/>
        <v>-</v>
      </c>
      <c r="DO6" s="21" t="str">
        <f t="shared" si="12"/>
        <v>-</v>
      </c>
      <c r="DP6" s="21" t="str">
        <f t="shared" si="12"/>
        <v>-</v>
      </c>
      <c r="DQ6" s="21">
        <f t="shared" si="12"/>
        <v>7.48</v>
      </c>
      <c r="DR6" s="21">
        <f t="shared" si="12"/>
        <v>9.7200000000000006</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【6.54】</v>
      </c>
      <c r="EE6" s="21" t="str">
        <f>IF(EE7="",NA(),EE7)</f>
        <v>-</v>
      </c>
      <c r="EF6" s="21" t="str">
        <f t="shared" ref="EF6:EN6" si="14">IF(EF7="",NA(),EF7)</f>
        <v>-</v>
      </c>
      <c r="EG6" s="21" t="str">
        <f t="shared" si="14"/>
        <v>-</v>
      </c>
      <c r="EH6" s="21">
        <f t="shared" si="14"/>
        <v>1.1499999999999999</v>
      </c>
      <c r="EI6" s="20">
        <f t="shared" si="14"/>
        <v>0</v>
      </c>
      <c r="EJ6" s="21" t="str">
        <f t="shared" si="14"/>
        <v>-</v>
      </c>
      <c r="EK6" s="21" t="str">
        <f t="shared" si="14"/>
        <v>-</v>
      </c>
      <c r="EL6" s="21" t="str">
        <f t="shared" si="14"/>
        <v>-</v>
      </c>
      <c r="EM6" s="21">
        <f t="shared" si="14"/>
        <v>0.06</v>
      </c>
      <c r="EN6" s="20">
        <f t="shared" si="14"/>
        <v>0</v>
      </c>
      <c r="EO6" s="20" t="str">
        <f>IF(EO7="","",IF(EO7="-","【-】","【"&amp;SUBSTITUTE(TEXT(EO7,"#,##0.00"),"-","△")&amp;"】"))</f>
        <v>【0.24】</v>
      </c>
    </row>
    <row r="7" spans="1:148" s="22" customFormat="1" x14ac:dyDescent="0.2">
      <c r="A7" s="14"/>
      <c r="B7" s="23">
        <v>2021</v>
      </c>
      <c r="C7" s="23">
        <v>302082</v>
      </c>
      <c r="D7" s="23">
        <v>46</v>
      </c>
      <c r="E7" s="23">
        <v>17</v>
      </c>
      <c r="F7" s="23">
        <v>1</v>
      </c>
      <c r="G7" s="23">
        <v>0</v>
      </c>
      <c r="H7" s="23" t="s">
        <v>96</v>
      </c>
      <c r="I7" s="23" t="s">
        <v>97</v>
      </c>
      <c r="J7" s="23" t="s">
        <v>98</v>
      </c>
      <c r="K7" s="23" t="s">
        <v>99</v>
      </c>
      <c r="L7" s="23" t="s">
        <v>100</v>
      </c>
      <c r="M7" s="23" t="s">
        <v>101</v>
      </c>
      <c r="N7" s="24" t="s">
        <v>102</v>
      </c>
      <c r="O7" s="24">
        <v>40.74</v>
      </c>
      <c r="P7" s="24">
        <v>16.47</v>
      </c>
      <c r="Q7" s="24">
        <v>93.33</v>
      </c>
      <c r="R7" s="24">
        <v>3120</v>
      </c>
      <c r="S7" s="24">
        <v>60559</v>
      </c>
      <c r="T7" s="24">
        <v>228.21</v>
      </c>
      <c r="U7" s="24">
        <v>265.37</v>
      </c>
      <c r="V7" s="24">
        <v>9930</v>
      </c>
      <c r="W7" s="24">
        <v>2.58</v>
      </c>
      <c r="X7" s="24">
        <v>3848.84</v>
      </c>
      <c r="Y7" s="24" t="s">
        <v>102</v>
      </c>
      <c r="Z7" s="24" t="s">
        <v>102</v>
      </c>
      <c r="AA7" s="24" t="s">
        <v>102</v>
      </c>
      <c r="AB7" s="24">
        <v>85.55</v>
      </c>
      <c r="AC7" s="24">
        <v>99.82</v>
      </c>
      <c r="AD7" s="24" t="s">
        <v>102</v>
      </c>
      <c r="AE7" s="24" t="s">
        <v>102</v>
      </c>
      <c r="AF7" s="24" t="s">
        <v>102</v>
      </c>
      <c r="AG7" s="24">
        <v>103.94</v>
      </c>
      <c r="AH7" s="24">
        <v>106.52</v>
      </c>
      <c r="AI7" s="24">
        <v>107.02</v>
      </c>
      <c r="AJ7" s="24" t="s">
        <v>102</v>
      </c>
      <c r="AK7" s="24" t="s">
        <v>102</v>
      </c>
      <c r="AL7" s="24" t="s">
        <v>102</v>
      </c>
      <c r="AM7" s="24">
        <v>89.58</v>
      </c>
      <c r="AN7" s="24">
        <v>90.92</v>
      </c>
      <c r="AO7" s="24" t="s">
        <v>102</v>
      </c>
      <c r="AP7" s="24" t="s">
        <v>102</v>
      </c>
      <c r="AQ7" s="24" t="s">
        <v>102</v>
      </c>
      <c r="AR7" s="24">
        <v>43.16</v>
      </c>
      <c r="AS7" s="24">
        <v>52.51</v>
      </c>
      <c r="AT7" s="24">
        <v>3.09</v>
      </c>
      <c r="AU7" s="24" t="s">
        <v>102</v>
      </c>
      <c r="AV7" s="24" t="s">
        <v>102</v>
      </c>
      <c r="AW7" s="24" t="s">
        <v>102</v>
      </c>
      <c r="AX7" s="24">
        <v>24.05</v>
      </c>
      <c r="AY7" s="24">
        <v>35.25</v>
      </c>
      <c r="AZ7" s="24" t="s">
        <v>102</v>
      </c>
      <c r="BA7" s="24" t="s">
        <v>102</v>
      </c>
      <c r="BB7" s="24" t="s">
        <v>102</v>
      </c>
      <c r="BC7" s="24">
        <v>52.04</v>
      </c>
      <c r="BD7" s="24">
        <v>72.17</v>
      </c>
      <c r="BE7" s="24">
        <v>71.39</v>
      </c>
      <c r="BF7" s="24" t="s">
        <v>102</v>
      </c>
      <c r="BG7" s="24" t="s">
        <v>102</v>
      </c>
      <c r="BH7" s="24" t="s">
        <v>102</v>
      </c>
      <c r="BI7" s="24">
        <v>0</v>
      </c>
      <c r="BJ7" s="24">
        <v>0</v>
      </c>
      <c r="BK7" s="24" t="s">
        <v>102</v>
      </c>
      <c r="BL7" s="24" t="s">
        <v>102</v>
      </c>
      <c r="BM7" s="24" t="s">
        <v>102</v>
      </c>
      <c r="BN7" s="24">
        <v>1575.64</v>
      </c>
      <c r="BO7" s="24">
        <v>914.32</v>
      </c>
      <c r="BP7" s="24">
        <v>669.11</v>
      </c>
      <c r="BQ7" s="24" t="s">
        <v>102</v>
      </c>
      <c r="BR7" s="24" t="s">
        <v>102</v>
      </c>
      <c r="BS7" s="24" t="s">
        <v>102</v>
      </c>
      <c r="BT7" s="24">
        <v>68.83</v>
      </c>
      <c r="BU7" s="24">
        <v>97.04</v>
      </c>
      <c r="BV7" s="24" t="s">
        <v>102</v>
      </c>
      <c r="BW7" s="24" t="s">
        <v>102</v>
      </c>
      <c r="BX7" s="24" t="s">
        <v>102</v>
      </c>
      <c r="BY7" s="24">
        <v>73.209999999999994</v>
      </c>
      <c r="BZ7" s="24">
        <v>75.599999999999994</v>
      </c>
      <c r="CA7" s="24">
        <v>99.73</v>
      </c>
      <c r="CB7" s="24" t="s">
        <v>102</v>
      </c>
      <c r="CC7" s="24" t="s">
        <v>102</v>
      </c>
      <c r="CD7" s="24" t="s">
        <v>102</v>
      </c>
      <c r="CE7" s="24">
        <v>224.74</v>
      </c>
      <c r="CF7" s="24">
        <v>160.47</v>
      </c>
      <c r="CG7" s="24" t="s">
        <v>102</v>
      </c>
      <c r="CH7" s="24" t="s">
        <v>102</v>
      </c>
      <c r="CI7" s="24" t="s">
        <v>102</v>
      </c>
      <c r="CJ7" s="24">
        <v>229.52</v>
      </c>
      <c r="CK7" s="24">
        <v>211.98</v>
      </c>
      <c r="CL7" s="24">
        <v>134.97999999999999</v>
      </c>
      <c r="CM7" s="24" t="s">
        <v>102</v>
      </c>
      <c r="CN7" s="24" t="s">
        <v>102</v>
      </c>
      <c r="CO7" s="24" t="s">
        <v>102</v>
      </c>
      <c r="CP7" s="24" t="s">
        <v>102</v>
      </c>
      <c r="CQ7" s="24" t="s">
        <v>102</v>
      </c>
      <c r="CR7" s="24" t="s">
        <v>102</v>
      </c>
      <c r="CS7" s="24" t="s">
        <v>102</v>
      </c>
      <c r="CT7" s="24" t="s">
        <v>102</v>
      </c>
      <c r="CU7" s="24">
        <v>44.83</v>
      </c>
      <c r="CV7" s="24">
        <v>48</v>
      </c>
      <c r="CW7" s="24">
        <v>59.99</v>
      </c>
      <c r="CX7" s="24" t="s">
        <v>102</v>
      </c>
      <c r="CY7" s="24" t="s">
        <v>102</v>
      </c>
      <c r="CZ7" s="24" t="s">
        <v>102</v>
      </c>
      <c r="DA7" s="24">
        <v>60.97</v>
      </c>
      <c r="DB7" s="24">
        <v>62.08</v>
      </c>
      <c r="DC7" s="24" t="s">
        <v>102</v>
      </c>
      <c r="DD7" s="24" t="s">
        <v>102</v>
      </c>
      <c r="DE7" s="24" t="s">
        <v>102</v>
      </c>
      <c r="DF7" s="24">
        <v>60.57</v>
      </c>
      <c r="DG7" s="24">
        <v>56.11</v>
      </c>
      <c r="DH7" s="24">
        <v>95.72</v>
      </c>
      <c r="DI7" s="24" t="s">
        <v>102</v>
      </c>
      <c r="DJ7" s="24" t="s">
        <v>102</v>
      </c>
      <c r="DK7" s="24" t="s">
        <v>102</v>
      </c>
      <c r="DL7" s="24">
        <v>2.2999999999999998</v>
      </c>
      <c r="DM7" s="24">
        <v>4.4000000000000004</v>
      </c>
      <c r="DN7" s="24" t="s">
        <v>102</v>
      </c>
      <c r="DO7" s="24" t="s">
        <v>102</v>
      </c>
      <c r="DP7" s="24" t="s">
        <v>102</v>
      </c>
      <c r="DQ7" s="24">
        <v>7.48</v>
      </c>
      <c r="DR7" s="24">
        <v>9.7200000000000006</v>
      </c>
      <c r="DS7" s="24">
        <v>38.17</v>
      </c>
      <c r="DT7" s="24" t="s">
        <v>102</v>
      </c>
      <c r="DU7" s="24" t="s">
        <v>102</v>
      </c>
      <c r="DV7" s="24" t="s">
        <v>102</v>
      </c>
      <c r="DW7" s="24">
        <v>0</v>
      </c>
      <c r="DX7" s="24">
        <v>0</v>
      </c>
      <c r="DY7" s="24" t="s">
        <v>102</v>
      </c>
      <c r="DZ7" s="24" t="s">
        <v>102</v>
      </c>
      <c r="EA7" s="24" t="s">
        <v>102</v>
      </c>
      <c r="EB7" s="24">
        <v>0</v>
      </c>
      <c r="EC7" s="24">
        <v>0</v>
      </c>
      <c r="ED7" s="24">
        <v>6.54</v>
      </c>
      <c r="EE7" s="24" t="s">
        <v>102</v>
      </c>
      <c r="EF7" s="24" t="s">
        <v>102</v>
      </c>
      <c r="EG7" s="24" t="s">
        <v>102</v>
      </c>
      <c r="EH7" s="24">
        <v>1.1499999999999999</v>
      </c>
      <c r="EI7" s="24">
        <v>0</v>
      </c>
      <c r="EJ7" s="24" t="s">
        <v>102</v>
      </c>
      <c r="EK7" s="24" t="s">
        <v>102</v>
      </c>
      <c r="EL7" s="24" t="s">
        <v>102</v>
      </c>
      <c r="EM7" s="24">
        <v>0.06</v>
      </c>
      <c r="EN7" s="24">
        <v>0</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亀位　晃彦_下水道課</cp:lastModifiedBy>
  <cp:lastPrinted>2023-01-19T04:11:09Z</cp:lastPrinted>
  <dcterms:modified xsi:type="dcterms:W3CDTF">2023-01-19T04:15:34Z</dcterms:modified>
</cp:coreProperties>
</file>