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zaisei11\Desktop\御坊市\"/>
    </mc:Choice>
  </mc:AlternateContent>
  <xr:revisionPtr revIDLastSave="0" documentId="13_ncr:1_{72B03893-4255-4C3B-8075-E3201791CE65}" xr6:coauthVersionLast="47" xr6:coauthVersionMax="47" xr10:uidLastSave="{00000000-0000-0000-0000-000000000000}"/>
  <workbookProtection workbookAlgorithmName="SHA-512" workbookHashValue="sy4UVSObLnkxUKUIjidfxM8eX5MAVwh/nFa0T4Z5J/QHIbptamM0zIG3SPUofSI9frUDCeRk4vnAfiyAbOGqIQ==" workbookSaltValue="OGyMJQRc2xveCz7wYIBbO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AL10" i="4"/>
  <c r="AT8"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<sst xmlns="http://schemas.openxmlformats.org/spreadsheetml/2006/main" count="236" uniqueCount="122">
  <si>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</si>
  <si>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</si>
  <si>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</si>
  <si>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</si>
  <si>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</si>
  <si>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</si>
  <si>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</si>
  <si>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</si>
  <si>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</si>
  <si>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</si>
  <si>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</si>
  <si>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</si>
  <si>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</si>
  <si>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</si>
  <si>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</si>
  <si>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</si>
  <si>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</si>
  <si>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</si>
  <si>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</si>
  <si>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</si>
  <si>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</si>
  <si>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</si>
  <si>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</si>
  <si>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</si>
  <si>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</si>
  <si>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</si>
  <si>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</si>
  <si>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</si>
  <si>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</si>
  <si>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</si>
  <si>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</si>
  <si>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</si>
  <si>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</si>
  <si>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</si>
  <si>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</si>
  <si>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</si>
  <si>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</si>
  <si>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</si>
  <si>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</si>
  <si>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</si>
  <si>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</si>
  <si>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</si>
  <si>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</si>
  <si>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</si>
  <si>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</si>
  <si>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</si>
  <si>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</si>
  <si>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</si>
  <si>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</si>
  <si>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</si>
  <si>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</si>
  <si>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</si>
  <si>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</si>
  <si>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</si>
  <si>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</si>
  <si>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</si>
  <si>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</si>
  <si>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</si>
  <si>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</si>
  <si>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</si>
  <si>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</si>
  <si>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</si>
  <si>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</si>
  <si>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</si>
  <si>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</si>
  <si>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</si>
  <si>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</si>
  <si>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</si>
  <si>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</si>
  <si>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</si>
  <si>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</si>
  <si>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</si>
  <si>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</si>
  <si>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</si>
  <si>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</si>
  <si>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</si>
  <si>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</si>
  <si>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</si>
  <si>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</si>
  <si>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</si>
  <si>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</si>
  <si>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</si>
  <si>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</si>
  <si>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</si>
  <si>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</si>
  <si>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</si>
  <si>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</si>
  <si>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</si>
  <si>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</si>
  <si>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</si>
  <si>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</si>
  <si>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</si>
  <si>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</si>
  <si>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</si>
  <si>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</si>
  <si>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</si>
  <si>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</si>
  <si>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</si>
  <si>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</si>
  <si>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</si>
  <si>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御坊市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</si>
  <si>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</si>
  <si>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</si>
  <si>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</si>
  <si>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</si>
  <si>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</si>
  <si>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</si>
  <si>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</si>
  <si>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</si>
  <si>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</si>
  <si>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</si>
  <si>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</si>
  <si>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</si>
  <si>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</si>
  <si>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</si>
  <si>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</si>
  <si>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</si>
  <si>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</si>
  <si>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</si>
  <si>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4処理区のうち、富安、上野楠井、野島の3処理区は供用開始から20年以上が経過し、最も新しい加尾処理区についても15年が経過しているが、これらの処理区は標準耐用年数内であるため、老朽化による改修などは行っていない。今後は、老朽化状況を踏まえ、計画的な施設の改修と長寿命化に取り組み、施設の安定した運転に努めていく必要がある。</t>
    <rPh sb="2" eb="4">
      <t>ショリ</t>
    </rPh>
    <rPh sb="4" eb="5">
      <t>ク</t>
    </rPh>
    <rPh sb="9" eb="11">
      <t>トミヤス</t>
    </rPh>
    <rPh sb="12" eb="13">
      <t>ウエ</t>
    </rPh>
    <rPh sb="14" eb="16">
      <t>クスイ</t>
    </rPh>
    <rPh sb="17" eb="18">
      <t>ノ</t>
    </rPh>
    <rPh sb="18" eb="19">
      <t>シマ</t>
    </rPh>
    <rPh sb="21" eb="23">
      <t>ショリ</t>
    </rPh>
    <rPh sb="23" eb="24">
      <t>ク</t>
    </rPh>
    <rPh sb="34" eb="36">
      <t>イジョウ</t>
    </rPh>
    <rPh sb="37" eb="39">
      <t>ケイカ</t>
    </rPh>
    <rPh sb="41" eb="42">
      <t>モット</t>
    </rPh>
    <rPh sb="43" eb="44">
      <t>アタラ</t>
    </rPh>
    <rPh sb="46" eb="48">
      <t>カオ</t>
    </rPh>
    <rPh sb="48" eb="50">
      <t>ショリ</t>
    </rPh>
    <rPh sb="50" eb="51">
      <t>ク</t>
    </rPh>
    <rPh sb="58" eb="59">
      <t>ネン</t>
    </rPh>
    <rPh sb="60" eb="62">
      <t>ケイカ</t>
    </rPh>
    <rPh sb="72" eb="75">
      <t>ショリク</t>
    </rPh>
    <rPh sb="76" eb="78">
      <t>ヒョウジュン</t>
    </rPh>
    <rPh sb="78" eb="80">
      <t>タイヨウ</t>
    </rPh>
    <rPh sb="80" eb="82">
      <t>ネンスウ</t>
    </rPh>
    <rPh sb="82" eb="83">
      <t>ナイ</t>
    </rPh>
    <rPh sb="89" eb="92">
      <t>ロウキュウカ</t>
    </rPh>
    <rPh sb="95" eb="97">
      <t>カイシュウ</t>
    </rPh>
    <rPh sb="100" eb="101">
      <t>オコナ</t>
    </rPh>
    <rPh sb="107" eb="109">
      <t>コンゴ</t>
    </rPh>
    <rPh sb="111" eb="114">
      <t>ロウキュウカ</t>
    </rPh>
    <rPh sb="114" eb="116">
      <t>ジョウキョウ</t>
    </rPh>
    <rPh sb="117" eb="118">
      <t>フ</t>
    </rPh>
    <rPh sb="121" eb="124">
      <t>ケイカクテキ</t>
    </rPh>
    <rPh sb="125" eb="127">
      <t>シセツ</t>
    </rPh>
    <rPh sb="128" eb="130">
      <t>カイシュウ</t>
    </rPh>
    <rPh sb="131" eb="135">
      <t>チョウジュミョウカ</t>
    </rPh>
    <rPh sb="141" eb="143">
      <t>シセツ</t>
    </rPh>
    <rPh sb="144" eb="146">
      <t>アンテイ</t>
    </rPh>
    <rPh sb="148" eb="150">
      <t>ウンテン</t>
    </rPh>
    <rPh sb="151" eb="152">
      <t>ツト</t>
    </rPh>
    <rPh sb="156" eb="158">
      <t>ヒツヨウ</t>
    </rPh>
    <phoneticPr fontId="4"/>
  </si>
  <si>
    <t>　本事業の経営改善について、地元と連携し、より一層の接続推進に取り組むとともに、将来、施設の老朽化による改修などが必要となってくることが見込まれるため、維持管理費等の経費削減による経営効率化を進めていく必要がある。今後は、令和５年度より公営企業法適用し公営企業会計に移行するため、財務状況の明確化、経営の効率化・健全化に努め、本事業の安定的な事業運営に取り組んでいく。</t>
    <rPh sb="1" eb="2">
      <t>ホン</t>
    </rPh>
    <rPh sb="2" eb="4">
      <t>ジギョウ</t>
    </rPh>
    <rPh sb="5" eb="7">
      <t>ケイエイ</t>
    </rPh>
    <rPh sb="7" eb="9">
      <t>カイゼン</t>
    </rPh>
    <rPh sb="14" eb="16">
      <t>ジモト</t>
    </rPh>
    <rPh sb="17" eb="19">
      <t>レンケイ</t>
    </rPh>
    <rPh sb="23" eb="25">
      <t>イッソウ</t>
    </rPh>
    <rPh sb="26" eb="28">
      <t>セツゾク</t>
    </rPh>
    <rPh sb="28" eb="30">
      <t>スイシン</t>
    </rPh>
    <rPh sb="31" eb="32">
      <t>ト</t>
    </rPh>
    <rPh sb="33" eb="34">
      <t>ク</t>
    </rPh>
    <rPh sb="40" eb="42">
      <t>ショウライ</t>
    </rPh>
    <rPh sb="43" eb="45">
      <t>シセツ</t>
    </rPh>
    <rPh sb="46" eb="49">
      <t>ロウキュウカ</t>
    </rPh>
    <rPh sb="52" eb="54">
      <t>カイシュウ</t>
    </rPh>
    <rPh sb="57" eb="59">
      <t>ヒツヨウ</t>
    </rPh>
    <rPh sb="68" eb="70">
      <t>ミコ</t>
    </rPh>
    <rPh sb="76" eb="78">
      <t>イジ</t>
    </rPh>
    <rPh sb="78" eb="81">
      <t>カンリヒ</t>
    </rPh>
    <rPh sb="81" eb="82">
      <t>トウ</t>
    </rPh>
    <rPh sb="83" eb="85">
      <t>ケイヒ</t>
    </rPh>
    <rPh sb="85" eb="87">
      <t>サクゲン</t>
    </rPh>
    <rPh sb="90" eb="92">
      <t>ケイエイ</t>
    </rPh>
    <rPh sb="92" eb="95">
      <t>コウリツカ</t>
    </rPh>
    <rPh sb="96" eb="97">
      <t>スス</t>
    </rPh>
    <rPh sb="101" eb="103">
      <t>ヒツヨウ</t>
    </rPh>
    <rPh sb="111" eb="113">
      <t>レイワ</t>
    </rPh>
    <rPh sb="114" eb="116">
      <t>ネンド</t>
    </rPh>
    <rPh sb="126" eb="132">
      <t>コウエイキギョウカイケイ</t>
    </rPh>
    <rPh sb="133" eb="135">
      <t>イコウ</t>
    </rPh>
    <rPh sb="163" eb="166">
      <t>ホンジギョウ</t>
    </rPh>
    <rPh sb="167" eb="170">
      <t>アンテイテキ</t>
    </rPh>
    <rPh sb="171" eb="175">
      <t>ジギョウウンエイ</t>
    </rPh>
    <rPh sb="176" eb="177">
      <t>ト</t>
    </rPh>
    <rPh sb="178" eb="179">
      <t>ク</t>
    </rPh>
    <phoneticPr fontId="4"/>
  </si>
  <si>
    <t>①収益的収支比率
ここ数年は84％前後の比率で推移している。現状は料金収入のみで経営することは非常に難しいため、一般会計からの繰入金で補填している状況が続いている。今後は、維持管理費等の経費削減に、より一層取り組んで行く必要がある。　　　　　　　　　　　　　　　　　　
④企業債残高対事業規模比率
類似団体平均値と比べると低い比率となっている。今後も地方債の償還が進むため、減少していく見込みである。　　　　　　　　　　　　　　　　　　　　　
⑤経費回収率
類似団体平均値と比べて高い状況となっている。現状は依然として使用料で経費を回収出来ていないため、一般会計繰入金で補填している状況が続いている。今後も、維持管理費等の経費削減に取り組んで行く必要がある。　　　　　　　　　　　　　　　　　　　
⑥汚水処理原価
類似団体平均値より高い状況が続いている。そのため、維持管理費等の経費削減や接続率の向上などの経営改善に、より一層取り組んで行く必要がある。　　　　　　　　　　　　　　　　　　　　　
⑦施設利用率
接続戸数が少ないため、比率は類似団体平均値を下まわっておりここ数年は約40％の利用率で横ばいの状態が続いている。そのため、啓発活動等により接続率の向上に一層取り組んで行く必要がある。　　　　　　　　　　　　　　　　　　　　　
⑧水洗化率
類似団体平均値より高い比率となっているが、今後も水域の水質保全や安定した料金収入を確保していくために、接続促進のための啓発活動等を行い、水洗化率の向上に、より一層取り組んで行く必要がある。</t>
    <rPh sb="1" eb="4">
      <t>シュウエキテキ</t>
    </rPh>
    <rPh sb="4" eb="6">
      <t>シュウシ</t>
    </rPh>
    <rPh sb="6" eb="8">
      <t>ヒリツ</t>
    </rPh>
    <rPh sb="11" eb="13">
      <t>スウネン</t>
    </rPh>
    <rPh sb="17" eb="19">
      <t>ゼンゴ</t>
    </rPh>
    <rPh sb="20" eb="22">
      <t>ヒリツ</t>
    </rPh>
    <rPh sb="23" eb="25">
      <t>スイイ</t>
    </rPh>
    <rPh sb="30" eb="32">
      <t>ゲンジョウ</t>
    </rPh>
    <rPh sb="33" eb="35">
      <t>リョウキン</t>
    </rPh>
    <rPh sb="35" eb="37">
      <t>シュウニュウ</t>
    </rPh>
    <rPh sb="40" eb="42">
      <t>ケイエイ</t>
    </rPh>
    <rPh sb="47" eb="49">
      <t>ヒジョウ</t>
    </rPh>
    <rPh sb="50" eb="51">
      <t>ムズカ</t>
    </rPh>
    <rPh sb="56" eb="58">
      <t>イッパン</t>
    </rPh>
    <rPh sb="58" eb="60">
      <t>カイケイ</t>
    </rPh>
    <rPh sb="63" eb="65">
      <t>クリイレ</t>
    </rPh>
    <rPh sb="65" eb="66">
      <t>キン</t>
    </rPh>
    <rPh sb="67" eb="69">
      <t>ホテン</t>
    </rPh>
    <rPh sb="73" eb="75">
      <t>ジョウキョウ</t>
    </rPh>
    <rPh sb="76" eb="77">
      <t>ツヅ</t>
    </rPh>
    <rPh sb="82" eb="84">
      <t>コンゴ</t>
    </rPh>
    <rPh sb="86" eb="88">
      <t>イジ</t>
    </rPh>
    <rPh sb="88" eb="91">
      <t>カンリヒ</t>
    </rPh>
    <rPh sb="91" eb="92">
      <t>トウ</t>
    </rPh>
    <rPh sb="93" eb="95">
      <t>ケイヒ</t>
    </rPh>
    <rPh sb="95" eb="97">
      <t>サクゲン</t>
    </rPh>
    <rPh sb="101" eb="103">
      <t>イッソウ</t>
    </rPh>
    <rPh sb="108" eb="109">
      <t>イ</t>
    </rPh>
    <rPh sb="110" eb="112">
      <t>ヒツヨウ</t>
    </rPh>
    <rPh sb="136" eb="138">
      <t>キギョウ</t>
    </rPh>
    <rPh sb="138" eb="139">
      <t>サイ</t>
    </rPh>
    <rPh sb="139" eb="141">
      <t>ザンダカ</t>
    </rPh>
    <rPh sb="141" eb="142">
      <t>タイ</t>
    </rPh>
    <rPh sb="142" eb="144">
      <t>ジギョウ</t>
    </rPh>
    <rPh sb="144" eb="146">
      <t>キボ</t>
    </rPh>
    <rPh sb="146" eb="148">
      <t>ヒリツ</t>
    </rPh>
    <rPh sb="155" eb="156">
      <t>アタイ</t>
    </rPh>
    <rPh sb="161" eb="162">
      <t>タカ</t>
    </rPh>
    <rPh sb="163" eb="165">
      <t>ヒリツ</t>
    </rPh>
    <rPh sb="172" eb="174">
      <t>コンゴ</t>
    </rPh>
    <rPh sb="175" eb="178">
      <t>チホウサイ</t>
    </rPh>
    <rPh sb="179" eb="181">
      <t>ショウカン</t>
    </rPh>
    <rPh sb="182" eb="183">
      <t>スス</t>
    </rPh>
    <rPh sb="187" eb="189">
      <t>ゲンショウ</t>
    </rPh>
    <rPh sb="193" eb="195">
      <t>ミコ</t>
    </rPh>
    <rPh sb="223" eb="225">
      <t>ケイヒ</t>
    </rPh>
    <rPh sb="225" eb="227">
      <t>カイシュウ</t>
    </rPh>
    <rPh sb="227" eb="228">
      <t>リツ</t>
    </rPh>
    <rPh sb="235" eb="236">
      <t>アタイ</t>
    </rPh>
    <rPh sb="237" eb="238">
      <t>クラ</t>
    </rPh>
    <rPh sb="240" eb="241">
      <t>タカ</t>
    </rPh>
    <rPh sb="242" eb="244">
      <t>ジョウキョウ</t>
    </rPh>
    <rPh sb="251" eb="253">
      <t>ゲンジョウ</t>
    </rPh>
    <rPh sb="254" eb="256">
      <t>イゼン</t>
    </rPh>
    <rPh sb="259" eb="262">
      <t>シヨウリョウ</t>
    </rPh>
    <rPh sb="263" eb="265">
      <t>ケイヒ</t>
    </rPh>
    <rPh sb="266" eb="268">
      <t>カイシュウ</t>
    </rPh>
    <rPh sb="268" eb="270">
      <t>デキ</t>
    </rPh>
    <rPh sb="285" eb="287">
      <t>ホテン</t>
    </rPh>
    <rPh sb="294" eb="295">
      <t>ツヅ</t>
    </rPh>
    <rPh sb="300" eb="302">
      <t>コンゴ</t>
    </rPh>
    <rPh sb="309" eb="310">
      <t>トウ</t>
    </rPh>
    <rPh sb="311" eb="313">
      <t>ケイヒ</t>
    </rPh>
    <rPh sb="316" eb="317">
      <t>ト</t>
    </rPh>
    <rPh sb="318" eb="319">
      <t>ク</t>
    </rPh>
    <rPh sb="321" eb="322">
      <t>イ</t>
    </rPh>
    <rPh sb="323" eb="325">
      <t>ヒツヨウ</t>
    </rPh>
    <rPh sb="350" eb="352">
      <t>オスイ</t>
    </rPh>
    <rPh sb="352" eb="354">
      <t>ショリ</t>
    </rPh>
    <rPh sb="354" eb="356">
      <t>ゲンカ</t>
    </rPh>
    <rPh sb="357" eb="359">
      <t>ルイジ</t>
    </rPh>
    <rPh sb="359" eb="361">
      <t>ダンタイ</t>
    </rPh>
    <rPh sb="361" eb="363">
      <t>ヘイキン</t>
    </rPh>
    <rPh sb="363" eb="364">
      <t>アタイ</t>
    </rPh>
    <rPh sb="366" eb="367">
      <t>タカ</t>
    </rPh>
    <rPh sb="368" eb="370">
      <t>ジョウキョウ</t>
    </rPh>
    <rPh sb="371" eb="372">
      <t>ツヅ</t>
    </rPh>
    <rPh sb="382" eb="384">
      <t>イジ</t>
    </rPh>
    <rPh sb="384" eb="387">
      <t>カンリヒ</t>
    </rPh>
    <rPh sb="387" eb="388">
      <t>トウ</t>
    </rPh>
    <rPh sb="389" eb="391">
      <t>ケイヒ</t>
    </rPh>
    <rPh sb="391" eb="393">
      <t>サクゲン</t>
    </rPh>
    <rPh sb="394" eb="396">
      <t>セツゾク</t>
    </rPh>
    <rPh sb="396" eb="397">
      <t>リツ</t>
    </rPh>
    <rPh sb="398" eb="400">
      <t>コウジョウ</t>
    </rPh>
    <rPh sb="403" eb="405">
      <t>ケイエイ</t>
    </rPh>
    <rPh sb="405" eb="407">
      <t>カイゼン</t>
    </rPh>
    <rPh sb="411" eb="413">
      <t>イッソウ</t>
    </rPh>
    <rPh sb="413" eb="414">
      <t>ト</t>
    </rPh>
    <rPh sb="415" eb="416">
      <t>ク</t>
    </rPh>
    <rPh sb="418" eb="419">
      <t>イ</t>
    </rPh>
    <rPh sb="420" eb="422">
      <t>ヒツヨウ</t>
    </rPh>
    <rPh sb="449" eb="451">
      <t>シセツ</t>
    </rPh>
    <rPh sb="451" eb="453">
      <t>リヨウ</t>
    </rPh>
    <rPh sb="453" eb="454">
      <t>リツ</t>
    </rPh>
    <rPh sb="466" eb="468">
      <t>ヒリツ</t>
    </rPh>
    <rPh sb="475" eb="476">
      <t>アタイ</t>
    </rPh>
    <rPh sb="486" eb="488">
      <t>スウネン</t>
    </rPh>
    <rPh sb="489" eb="490">
      <t>ヤク</t>
    </rPh>
    <rPh sb="494" eb="497">
      <t>リヨウリツ</t>
    </rPh>
    <rPh sb="498" eb="499">
      <t>ヨコ</t>
    </rPh>
    <rPh sb="502" eb="504">
      <t>ジョウタイ</t>
    </rPh>
    <rPh sb="505" eb="506">
      <t>ツヅ</t>
    </rPh>
    <rPh sb="516" eb="518">
      <t>ケイハツ</t>
    </rPh>
    <rPh sb="518" eb="520">
      <t>カツドウ</t>
    </rPh>
    <rPh sb="520" eb="521">
      <t>トウ</t>
    </rPh>
    <rPh sb="524" eb="526">
      <t>セツゾク</t>
    </rPh>
    <rPh sb="526" eb="527">
      <t>リツ</t>
    </rPh>
    <rPh sb="528" eb="530">
      <t>コウジョウ</t>
    </rPh>
    <rPh sb="531" eb="533">
      <t>イッソウ</t>
    </rPh>
    <rPh sb="533" eb="534">
      <t>ト</t>
    </rPh>
    <rPh sb="535" eb="536">
      <t>ク</t>
    </rPh>
    <rPh sb="538" eb="539">
      <t>イ</t>
    </rPh>
    <rPh sb="540" eb="542">
      <t>ヒツヨウ</t>
    </rPh>
    <rPh sb="569" eb="572">
      <t>スイセンカ</t>
    </rPh>
    <rPh sb="572" eb="573">
      <t>リツ</t>
    </rPh>
    <rPh sb="574" eb="580">
      <t>ルイジダンタイヘイキン</t>
    </rPh>
    <rPh sb="580" eb="581">
      <t>アタイ</t>
    </rPh>
    <rPh sb="583" eb="584">
      <t>タカ</t>
    </rPh>
    <rPh sb="585" eb="586">
      <t>ヒ</t>
    </rPh>
    <rPh sb="595" eb="597">
      <t>コンゴ</t>
    </rPh>
    <rPh sb="598" eb="600">
      <t>スイイキ</t>
    </rPh>
    <rPh sb="601" eb="603">
      <t>スイシツ</t>
    </rPh>
    <rPh sb="603" eb="605">
      <t>ホゼン</t>
    </rPh>
    <rPh sb="606" eb="608">
      <t>アンテイ</t>
    </rPh>
    <rPh sb="610" eb="612">
      <t>リョウキン</t>
    </rPh>
    <rPh sb="612" eb="614">
      <t>シュウニュウ</t>
    </rPh>
    <rPh sb="615" eb="617">
      <t>カクホ</t>
    </rPh>
    <rPh sb="625" eb="627">
      <t>セツゾク</t>
    </rPh>
    <rPh sb="627" eb="629">
      <t>ソクシン</t>
    </rPh>
    <rPh sb="633" eb="638">
      <t>ケイハツカツドウトウ</t>
    </rPh>
    <rPh sb="639" eb="640">
      <t>オコナ</t>
    </rPh>
    <rPh sb="642" eb="645">
      <t>スイセンカ</t>
    </rPh>
    <rPh sb="645" eb="646">
      <t>リツ</t>
    </rPh>
    <rPh sb="647" eb="649">
      <t>コウジョウ</t>
    </rPh>
    <rPh sb="653" eb="655">
      <t>イッソウ</t>
    </rPh>
    <rPh sb="655" eb="656">
      <t>ト</t>
    </rPh>
    <rPh sb="657" eb="658">
      <t>ク</t>
    </rPh>
    <rPh sb="660" eb="661">
      <t>イ</t>
    </rPh>
    <rPh sb="662" eb="6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</si>
</sst>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D6-40DB-9BD1-0648A676B87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7CD6-40DB-9BD1-0648A676B87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84.6</c:v>
                </c:pt>
                <c:pt idx="1">
                  <c:v>84.73</c:v>
                </c:pt>
                <c:pt idx="2">
                  <c:v>83.4</c:v>
                </c:pt>
                <c:pt idx="3">
                  <c:v>84.46</c:v>
                </c:pt>
                <c:pt idx="4">
                  <c:v>83.24</c:v>
                </c:pt>
              </c:numCache>
            </c:numRef>
          </c:val>
          <c:extLst>
            <c:ext xmlns:c16="http://schemas.microsoft.com/office/drawing/2014/chart" uri="{C3380CC4-5D6E-409C-BE32-E72D297353CC}">
              <c16:uniqueId val="{00000000-2E1E-4F28-AE72-5F38D4639BD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1E-4F28-AE72-5F38D4639BD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CF-4C93-85D3-B8CB0FD63C6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CF-4C93-85D3-B8CB0FD63C6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3C-4C60-B728-17763EFF992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3C-4C60-B728-17763EFF992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34-4B04-B6C6-4EF77D9AD4C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34-4B04-B6C6-4EF77D9AD4C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87-4FFC-B61E-749136CBEC1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87-4FFC-B61E-749136CBEC1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403.97</c:v>
                </c:pt>
                <c:pt idx="1">
                  <c:v>241.33</c:v>
                </c:pt>
                <c:pt idx="2">
                  <c:v>115.34</c:v>
                </c:pt>
                <c:pt idx="3" formatCode="#,##0.00;&quot;△&quot;#,##0.00">
                  <c:v>0</c:v>
                </c:pt>
                <c:pt idx="4" formatCode="#,##0.00;&quot;△&quot;#,##0.00">
                  <c:v>0</c:v>
                </c:pt>
              </c:numCache>
            </c:numRef>
          </c:val>
          <c:extLst>
            <c:ext xmlns:c16="http://schemas.microsoft.com/office/drawing/2014/chart" uri="{C3380CC4-5D6E-409C-BE32-E72D297353CC}">
              <c16:uniqueId val="{00000000-C08E-4FBA-8504-5996DA88560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C08E-4FBA-8504-5996DA88560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61.78</c:v>
                </c:pt>
                <c:pt idx="1">
                  <c:v>57.8</c:v>
                </c:pt>
                <c:pt idx="2">
                  <c:v>68.61</c:v>
                </c:pt>
                <c:pt idx="3">
                  <c:v>55.28</c:v>
                </c:pt>
                <c:pt idx="4">
                  <c:v>63.1</c:v>
                </c:pt>
              </c:numCache>
            </c:numRef>
          </c:val>
          <c:extLst>
            <c:ext xmlns:c16="http://schemas.microsoft.com/office/drawing/2014/chart" uri="{C3380CC4-5D6E-409C-BE32-E72D297353CC}">
              <c16:uniqueId val="{00000000-AD7F-438A-9307-37543AECA05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AD7F-438A-9307-37543AECA05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305.47000000000003</c:v>
                </c:pt>
                <c:pt idx="1">
                  <c:v>340.41</c:v>
                </c:pt>
                <c:pt idx="2">
                  <c:v>282.68</c:v>
                </c:pt>
                <c:pt idx="3">
                  <c:v>346.32</c:v>
                </c:pt>
                <c:pt idx="4">
                  <c:v>312.29000000000002</c:v>
                </c:pt>
              </c:numCache>
            </c:numRef>
          </c:val>
          <c:extLst>
            <c:ext xmlns:c16="http://schemas.microsoft.com/office/drawing/2014/chart" uri="{C3380CC4-5D6E-409C-BE32-E72D297353CC}">
              <c16:uniqueId val="{00000000-34A5-456E-ABF4-84E867778D1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34A5-456E-ABF4-84E867778D1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42.33</c:v>
                </c:pt>
                <c:pt idx="1">
                  <c:v>40.61</c:v>
                </c:pt>
                <c:pt idx="2">
                  <c:v>41.31</c:v>
                </c:pt>
                <c:pt idx="3">
                  <c:v>42.33</c:v>
                </c:pt>
                <c:pt idx="4">
                  <c:v>40.450000000000003</c:v>
                </c:pt>
              </c:numCache>
            </c:numRef>
          </c:val>
          <c:extLst>
            <c:ext xmlns:c16="http://schemas.microsoft.com/office/drawing/2014/chart" uri="{C3380CC4-5D6E-409C-BE32-E72D297353CC}">
              <c16:uniqueId val="{00000000-B49B-46DC-913E-F99BB30490D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B49B-46DC-913E-F99BB30490D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85.46</c:v>
                </c:pt>
                <c:pt idx="1">
                  <c:v>86.64</c:v>
                </c:pt>
                <c:pt idx="2">
                  <c:v>86.56</c:v>
                </c:pt>
                <c:pt idx="3">
                  <c:v>89.12</c:v>
                </c:pt>
                <c:pt idx="4">
                  <c:v>90.83</c:v>
                </c:pt>
              </c:numCache>
            </c:numRef>
          </c:val>
          <c:extLst>
            <c:ext xmlns:c16="http://schemas.microsoft.com/office/drawing/2014/chart" uri="{C3380CC4-5D6E-409C-BE32-E72D297353CC}">
              <c16:uniqueId val="{00000000-D289-4BE6-BD86-2C40E232E18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D289-4BE6-BD86-2C40E232E18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110" zoomScaleNormal="11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和歌山県　御坊市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22386</v>
      </c>
      <c r="AM8" s="46"/>
      <c r="AN8" s="46"/>
      <c r="AO8" s="46"/>
      <c r="AP8" s="46"/>
      <c r="AQ8" s="46"/>
      <c r="AR8" s="46"/>
      <c r="AS8" s="46"/>
      <c r="AT8" s="45">
        <f>データ!T6</f>
        <v>43.91</v>
      </c>
      <c r="AU8" s="45"/>
      <c r="AV8" s="45"/>
      <c r="AW8" s="45"/>
      <c r="AX8" s="45"/>
      <c r="AY8" s="45"/>
      <c r="AZ8" s="45"/>
      <c r="BA8" s="45"/>
      <c r="BB8" s="45">
        <f>データ!U6</f>
        <v>509.82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10.85</v>
      </c>
      <c r="Q10" s="45"/>
      <c r="R10" s="45"/>
      <c r="S10" s="45"/>
      <c r="T10" s="45"/>
      <c r="U10" s="45"/>
      <c r="V10" s="45"/>
      <c r="W10" s="45">
        <f>データ!Q6</f>
        <v>100</v>
      </c>
      <c r="X10" s="45"/>
      <c r="Y10" s="45"/>
      <c r="Z10" s="45"/>
      <c r="AA10" s="45"/>
      <c r="AB10" s="45"/>
      <c r="AC10" s="45"/>
      <c r="AD10" s="46">
        <f>データ!R6</f>
        <v>3630</v>
      </c>
      <c r="AE10" s="46"/>
      <c r="AF10" s="46"/>
      <c r="AG10" s="46"/>
      <c r="AH10" s="46"/>
      <c r="AI10" s="46"/>
      <c r="AJ10" s="46"/>
      <c r="AK10" s="2"/>
      <c r="AL10" s="46">
        <f>データ!V6</f>
        <v>2411</v>
      </c>
      <c r="AM10" s="46"/>
      <c r="AN10" s="46"/>
      <c r="AO10" s="46"/>
      <c r="AP10" s="46"/>
      <c r="AQ10" s="46"/>
      <c r="AR10" s="46"/>
      <c r="AS10" s="46"/>
      <c r="AT10" s="45">
        <f>データ!W6</f>
        <v>0.63</v>
      </c>
      <c r="AU10" s="45"/>
      <c r="AV10" s="45"/>
      <c r="AW10" s="45"/>
      <c r="AX10" s="45"/>
      <c r="AY10" s="45"/>
      <c r="AZ10" s="45"/>
      <c r="BA10" s="45"/>
      <c r="BB10" s="45">
        <f>データ!X6</f>
        <v>3826.98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121</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45</v>
      </c>
      <c r="N86" s="12" t="s">
        <v>46</v>
      </c>
      <c r="O86" s="12" t="str">
        <f>データ!EO6</f>
        <v>【0.03】</v>
      </c>
    </row>
  </sheetData>
  <sheetProtection algorithmName="SHA-512" hashValue="11zss+OPVRBGPHrUtFnGRsKDbJeSsaOLdqzTsMa3A4VHZF9eyX/aG3zReNJDfPx+d+6anBnTp/gtYSFyR7WQvQ==" saltValue="88+X9U9ciMMN+x8QJ10Q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3" t="s">
        <v>56</v>
      </c>
      <c r="I3" s="74"/>
      <c r="J3" s="74"/>
      <c r="K3" s="74"/>
      <c r="L3" s="74"/>
      <c r="M3" s="74"/>
      <c r="N3" s="74"/>
      <c r="O3" s="74"/>
      <c r="P3" s="74"/>
      <c r="Q3" s="74"/>
      <c r="R3" s="74"/>
      <c r="S3" s="74"/>
      <c r="T3" s="74"/>
      <c r="U3" s="74"/>
      <c r="V3" s="74"/>
      <c r="W3" s="74"/>
      <c r="X3" s="75"/>
      <c r="Y3" s="79" t="s">
        <v>57</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59</v>
      </c>
      <c r="B4" s="16"/>
      <c r="C4" s="16"/>
      <c r="D4" s="16"/>
      <c r="E4" s="16"/>
      <c r="F4" s="16"/>
      <c r="G4" s="16"/>
      <c r="H4" s="76"/>
      <c r="I4" s="77"/>
      <c r="J4" s="77"/>
      <c r="K4" s="77"/>
      <c r="L4" s="77"/>
      <c r="M4" s="77"/>
      <c r="N4" s="77"/>
      <c r="O4" s="77"/>
      <c r="P4" s="77"/>
      <c r="Q4" s="77"/>
      <c r="R4" s="77"/>
      <c r="S4" s="77"/>
      <c r="T4" s="77"/>
      <c r="U4" s="77"/>
      <c r="V4" s="77"/>
      <c r="W4" s="77"/>
      <c r="X4" s="78"/>
      <c r="Y4" s="72" t="s">
        <v>60</v>
      </c>
      <c r="Z4" s="72"/>
      <c r="AA4" s="72"/>
      <c r="AB4" s="72"/>
      <c r="AC4" s="72"/>
      <c r="AD4" s="72"/>
      <c r="AE4" s="72"/>
      <c r="AF4" s="72"/>
      <c r="AG4" s="72"/>
      <c r="AH4" s="72"/>
      <c r="AI4" s="72"/>
      <c r="AJ4" s="72" t="s">
        <v>61</v>
      </c>
      <c r="AK4" s="72"/>
      <c r="AL4" s="72"/>
      <c r="AM4" s="72"/>
      <c r="AN4" s="72"/>
      <c r="AO4" s="72"/>
      <c r="AP4" s="72"/>
      <c r="AQ4" s="72"/>
      <c r="AR4" s="72"/>
      <c r="AS4" s="72"/>
      <c r="AT4" s="72"/>
      <c r="AU4" s="72" t="s">
        <v>62</v>
      </c>
      <c r="AV4" s="72"/>
      <c r="AW4" s="72"/>
      <c r="AX4" s="72"/>
      <c r="AY4" s="72"/>
      <c r="AZ4" s="72"/>
      <c r="BA4" s="72"/>
      <c r="BB4" s="72"/>
      <c r="BC4" s="72"/>
      <c r="BD4" s="72"/>
      <c r="BE4" s="72"/>
      <c r="BF4" s="72" t="s">
        <v>63</v>
      </c>
      <c r="BG4" s="72"/>
      <c r="BH4" s="72"/>
      <c r="BI4" s="72"/>
      <c r="BJ4" s="72"/>
      <c r="BK4" s="72"/>
      <c r="BL4" s="72"/>
      <c r="BM4" s="72"/>
      <c r="BN4" s="72"/>
      <c r="BO4" s="72"/>
      <c r="BP4" s="72"/>
      <c r="BQ4" s="72" t="s">
        <v>64</v>
      </c>
      <c r="BR4" s="72"/>
      <c r="BS4" s="72"/>
      <c r="BT4" s="72"/>
      <c r="BU4" s="72"/>
      <c r="BV4" s="72"/>
      <c r="BW4" s="72"/>
      <c r="BX4" s="72"/>
      <c r="BY4" s="72"/>
      <c r="BZ4" s="72"/>
      <c r="CA4" s="72"/>
      <c r="CB4" s="72" t="s">
        <v>65</v>
      </c>
      <c r="CC4" s="72"/>
      <c r="CD4" s="72"/>
      <c r="CE4" s="72"/>
      <c r="CF4" s="72"/>
      <c r="CG4" s="72"/>
      <c r="CH4" s="72"/>
      <c r="CI4" s="72"/>
      <c r="CJ4" s="72"/>
      <c r="CK4" s="72"/>
      <c r="CL4" s="72"/>
      <c r="CM4" s="72" t="s">
        <v>66</v>
      </c>
      <c r="CN4" s="72"/>
      <c r="CO4" s="72"/>
      <c r="CP4" s="72"/>
      <c r="CQ4" s="72"/>
      <c r="CR4" s="72"/>
      <c r="CS4" s="72"/>
      <c r="CT4" s="72"/>
      <c r="CU4" s="72"/>
      <c r="CV4" s="72"/>
      <c r="CW4" s="72"/>
      <c r="CX4" s="72" t="s">
        <v>67</v>
      </c>
      <c r="CY4" s="72"/>
      <c r="CZ4" s="72"/>
      <c r="DA4" s="72"/>
      <c r="DB4" s="72"/>
      <c r="DC4" s="72"/>
      <c r="DD4" s="72"/>
      <c r="DE4" s="72"/>
      <c r="DF4" s="72"/>
      <c r="DG4" s="72"/>
      <c r="DH4" s="72"/>
      <c r="DI4" s="72" t="s">
        <v>68</v>
      </c>
      <c r="DJ4" s="72"/>
      <c r="DK4" s="72"/>
      <c r="DL4" s="72"/>
      <c r="DM4" s="72"/>
      <c r="DN4" s="72"/>
      <c r="DO4" s="72"/>
      <c r="DP4" s="72"/>
      <c r="DQ4" s="72"/>
      <c r="DR4" s="72"/>
      <c r="DS4" s="72"/>
      <c r="DT4" s="72" t="s">
        <v>69</v>
      </c>
      <c r="DU4" s="72"/>
      <c r="DV4" s="72"/>
      <c r="DW4" s="72"/>
      <c r="DX4" s="72"/>
      <c r="DY4" s="72"/>
      <c r="DZ4" s="72"/>
      <c r="EA4" s="72"/>
      <c r="EB4" s="72"/>
      <c r="EC4" s="72"/>
      <c r="ED4" s="72"/>
      <c r="EE4" s="72" t="s">
        <v>70</v>
      </c>
      <c r="EF4" s="72"/>
      <c r="EG4" s="72"/>
      <c r="EH4" s="72"/>
      <c r="EI4" s="72"/>
      <c r="EJ4" s="72"/>
      <c r="EK4" s="72"/>
      <c r="EL4" s="72"/>
      <c r="EM4" s="72"/>
      <c r="EN4" s="72"/>
      <c r="EO4" s="72"/>
    </row>
    <row r="5" spans="1:145" x14ac:dyDescent="0.15">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15">
      <c r="A6" s="14" t="s">
        <v>99</v>
      </c>
      <c r="B6" s="19">
        <f>B7</f>
        <v>2021</v>
      </c>
      <c r="C6" s="19">
        <f t="shared" ref="C6:X6" si="3">C7</f>
        <v>302058</v>
      </c>
      <c r="D6" s="19">
        <f t="shared" si="3"/>
        <v>47</v>
      </c>
      <c r="E6" s="19">
        <f t="shared" si="3"/>
        <v>17</v>
      </c>
      <c r="F6" s="19">
        <f t="shared" si="3"/>
        <v>5</v>
      </c>
      <c r="G6" s="19">
        <f t="shared" si="3"/>
        <v>0</v>
      </c>
      <c r="H6" s="19" t="str">
        <f t="shared" si="3"/>
        <v>和歌山県　御坊市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10.85</v>
      </c>
      <c r="Q6" s="20">
        <f t="shared" si="3"/>
        <v>100</v>
      </c>
      <c r="R6" s="20">
        <f t="shared" si="3"/>
        <v>3630</v>
      </c>
      <c r="S6" s="20">
        <f t="shared" si="3"/>
        <v>22386</v>
      </c>
      <c r="T6" s="20">
        <f t="shared" si="3"/>
        <v>43.91</v>
      </c>
      <c r="U6" s="20">
        <f t="shared" si="3"/>
        <v>509.82</v>
      </c>
      <c r="V6" s="20">
        <f t="shared" si="3"/>
        <v>2411</v>
      </c>
      <c r="W6" s="20">
        <f t="shared" si="3"/>
        <v>0.63</v>
      </c>
      <c r="X6" s="20">
        <f t="shared" si="3"/>
        <v>3826.98</v>
      </c>
      <c r="Y6" s="21">
        <f>IF(Y7="",NA(),Y7)</f>
        <v>84.6</v>
      </c>
      <c r="Z6" s="21">
        <f t="shared" ref="Z6:AH6" si="4">IF(Z7="",NA(),Z7)</f>
        <v>84.73</v>
      </c>
      <c r="AA6" s="21">
        <f t="shared" si="4"/>
        <v>83.4</v>
      </c>
      <c r="AB6" s="21">
        <f t="shared" si="4"/>
        <v>84.46</v>
      </c>
      <c r="AC6" s="21">
        <f t="shared" si="4"/>
        <v>83.24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403.97</v>
      </c>
      <c r="BG6" s="21">
        <f t="shared" ref="BG6:BO6" si="7">IF(BG7="",NA(),BG7)</f>
        <v>241.33</v>
      </c>
      <c r="BH6" s="21">
        <f t="shared" si="7"/>
        <v>115.34</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61.78</v>
      </c>
      <c r="BR6" s="21">
        <f t="shared" ref="BR6:BZ6" si="8">IF(BR7="",NA(),BR7)</f>
        <v>57.8</v>
      </c>
      <c r="BS6" s="21">
        <f t="shared" si="8"/>
        <v>68.61</v>
      </c>
      <c r="BT6" s="21">
        <f t="shared" si="8"/>
        <v>55.28</v>
      </c>
      <c r="BU6" s="21">
        <f t="shared" si="8"/>
        <v>63.1</v>
      </c>
      <c r="BV6" s="21">
        <f t="shared" si="8"/>
        <v>59.8</v>
      </c>
      <c r="BW6" s="21">
        <f t="shared" si="8"/>
        <v>57.77</v>
      </c>
      <c r="BX6" s="21">
        <f t="shared" si="8"/>
        <v>57.31</v>
      </c>
      <c r="BY6" s="21">
        <f t="shared" si="8"/>
        <v>57.08</v>
      </c>
      <c r="BZ6" s="21">
        <f t="shared" si="8"/>
        <v>56.26</v>
      </c>
      <c r="CA6" s="20" t="str">
        <f>IF(CA7="","",IF(CA7="-","【-】","【"&amp;SUBSTITUTE(TEXT(CA7,"#,##0.00"),"-","△")&amp;"】"))</f>
        <v>【60.65】</v>
      </c>
      <c r="CB6" s="21">
        <f>IF(CB7="",NA(),CB7)</f>
        <v>305.47000000000003</v>
      </c>
      <c r="CC6" s="21">
        <f t="shared" ref="CC6:CK6" si="9">IF(CC7="",NA(),CC7)</f>
        <v>340.41</v>
      </c>
      <c r="CD6" s="21">
        <f t="shared" si="9"/>
        <v>282.68</v>
      </c>
      <c r="CE6" s="21">
        <f t="shared" si="9"/>
        <v>346.32</v>
      </c>
      <c r="CF6" s="21">
        <f t="shared" si="9"/>
        <v>312.29000000000002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42.33</v>
      </c>
      <c r="CN6" s="21">
        <f t="shared" ref="CN6:CV6" si="10">IF(CN7="",NA(),CN7)</f>
        <v>40.61</v>
      </c>
      <c r="CO6" s="21">
        <f t="shared" si="10"/>
        <v>41.31</v>
      </c>
      <c r="CP6" s="21">
        <f t="shared" si="10"/>
        <v>42.33</v>
      </c>
      <c r="CQ6" s="21">
        <f t="shared" si="10"/>
        <v>40.450000000000003</v>
      </c>
      <c r="CR6" s="21">
        <f t="shared" si="10"/>
        <v>51.75</v>
      </c>
      <c r="CS6" s="21">
        <f t="shared" si="10"/>
        <v>50.68</v>
      </c>
      <c r="CT6" s="21">
        <f t="shared" si="10"/>
        <v>50.14</v>
      </c>
      <c r="CU6" s="21">
        <f t="shared" si="10"/>
        <v>54.83</v>
      </c>
      <c r="CV6" s="21">
        <f t="shared" si="10"/>
        <v>66.53</v>
      </c>
      <c r="CW6" s="20" t="str">
        <f>IF(CW7="","",IF(CW7="-","【-】","【"&amp;SUBSTITUTE(TEXT(CW7,"#,##0.00"),"-","△")&amp;"】"))</f>
        <v>【61.14】</v>
      </c>
      <c r="CX6" s="21">
        <f>IF(CX7="",NA(),CX7)</f>
        <v>85.46</v>
      </c>
      <c r="CY6" s="21">
        <f t="shared" ref="CY6:DG6" si="11">IF(CY7="",NA(),CY7)</f>
        <v>86.64</v>
      </c>
      <c r="CZ6" s="21">
        <f t="shared" si="11"/>
        <v>86.56</v>
      </c>
      <c r="DA6" s="21">
        <f t="shared" si="11"/>
        <v>89.12</v>
      </c>
      <c r="DB6" s="21">
        <f t="shared" si="11"/>
        <v>90.83</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302058</v>
      </c>
      <c r="D7" s="23">
        <v>47</v>
      </c>
      <c r="E7" s="23">
        <v>17</v>
      </c>
      <c r="F7" s="23">
        <v>5</v>
      </c>
      <c r="G7" s="23">
        <v>0</v>
      </c>
      <c r="H7" s="23" t="s">
        <v>100</v>
      </c>
      <c r="I7" s="23" t="s">
        <v>101</v>
      </c>
      <c r="J7" s="23" t="s">
        <v>102</v>
      </c>
      <c r="K7" s="23" t="s">
        <v>103</v>
      </c>
      <c r="L7" s="23" t="s">
        <v>104</v>
      </c>
      <c r="M7" s="23" t="s">
        <v>105</v>
      </c>
      <c r="N7" s="24" t="s">
        <v>106</v>
      </c>
      <c r="O7" s="24" t="s">
        <v>107</v>
      </c>
      <c r="P7" s="24">
        <v>10.85</v>
      </c>
      <c r="Q7" s="24">
        <v>100</v>
      </c>
      <c r="R7" s="24">
        <v>3630</v>
      </c>
      <c r="S7" s="24">
        <v>22386</v>
      </c>
      <c r="T7" s="24">
        <v>43.91</v>
      </c>
      <c r="U7" s="24">
        <v>509.82</v>
      </c>
      <c r="V7" s="24">
        <v>2411</v>
      </c>
      <c r="W7" s="24">
        <v>0.63</v>
      </c>
      <c r="X7" s="24">
        <v>3826.98</v>
      </c>
      <c r="Y7" s="24">
        <v>84.6</v>
      </c>
      <c r="Z7" s="24">
        <v>84.73</v>
      </c>
      <c r="AA7" s="24">
        <v>83.4</v>
      </c>
      <c r="AB7" s="24">
        <v>84.46</v>
      </c>
      <c r="AC7" s="24">
        <v>83.24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403.97</v>
      </c>
      <c r="BG7" s="24">
        <v>241.33</v>
      </c>
      <c r="BH7" s="24">
        <v>115.34</v>
      </c>
      <c r="BI7" s="24">
        <v>0</v>
      </c>
      <c r="BJ7" s="24">
        <v>0</v>
      </c>
      <c r="BK7" s="24">
        <v>855.8</v>
      </c>
      <c r="BL7" s="24">
        <v>789.46</v>
      </c>
      <c r="BM7" s="24">
        <v>826.83</v>
      </c>
      <c r="BN7" s="24">
        <v>867.83</v>
      </c>
      <c r="BO7" s="24">
        <v>791.76</v>
      </c>
      <c r="BP7" s="24">
        <v>786.37</v>
      </c>
      <c r="BQ7" s="24">
        <v>61.78</v>
      </c>
      <c r="BR7" s="24">
        <v>57.8</v>
      </c>
      <c r="BS7" s="24">
        <v>68.61</v>
      </c>
      <c r="BT7" s="24">
        <v>55.28</v>
      </c>
      <c r="BU7" s="24">
        <v>63.1</v>
      </c>
      <c r="BV7" s="24">
        <v>59.8</v>
      </c>
      <c r="BW7" s="24">
        <v>57.77</v>
      </c>
      <c r="BX7" s="24">
        <v>57.31</v>
      </c>
      <c r="BY7" s="24">
        <v>57.08</v>
      </c>
      <c r="BZ7" s="24">
        <v>56.26</v>
      </c>
      <c r="CA7" s="24">
        <v>60.65</v>
      </c>
      <c r="CB7" s="24">
        <v>305.47000000000003</v>
      </c>
      <c r="CC7" s="24">
        <v>340.41</v>
      </c>
      <c r="CD7" s="24">
        <v>282.68</v>
      </c>
      <c r="CE7" s="24">
        <v>346.32</v>
      </c>
      <c r="CF7" s="24">
        <v>312.29000000000002</v>
      </c>
      <c r="CG7" s="24">
        <v>263.76</v>
      </c>
      <c r="CH7" s="24">
        <v>274.35000000000002</v>
      </c>
      <c r="CI7" s="24">
        <v>273.52</v>
      </c>
      <c r="CJ7" s="24">
        <v>274.99</v>
      </c>
      <c r="CK7" s="24">
        <v>282.08999999999997</v>
      </c>
      <c r="CL7" s="24">
        <v>256.97000000000003</v>
      </c>
      <c r="CM7" s="24">
        <v>42.33</v>
      </c>
      <c r="CN7" s="24">
        <v>40.61</v>
      </c>
      <c r="CO7" s="24">
        <v>41.31</v>
      </c>
      <c r="CP7" s="24">
        <v>42.33</v>
      </c>
      <c r="CQ7" s="24">
        <v>40.450000000000003</v>
      </c>
      <c r="CR7" s="24">
        <v>51.75</v>
      </c>
      <c r="CS7" s="24">
        <v>50.68</v>
      </c>
      <c r="CT7" s="24">
        <v>50.14</v>
      </c>
      <c r="CU7" s="24">
        <v>54.83</v>
      </c>
      <c r="CV7" s="24">
        <v>66.53</v>
      </c>
      <c r="CW7" s="24">
        <v>61.14</v>
      </c>
      <c r="CX7" s="24">
        <v>85.46</v>
      </c>
      <c r="CY7" s="24">
        <v>86.64</v>
      </c>
      <c r="CZ7" s="24">
        <v>86.56</v>
      </c>
      <c r="DA7" s="24">
        <v>89.12</v>
      </c>
      <c r="DB7" s="24">
        <v>90.83</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113</v>
      </c>
    </row>
    <row r="12" spans="1:145" x14ac:dyDescent="0.15">
      <c r="B12">
        <v>1</v>
      </c>
      <c r="C12">
        <v>1</v>
      </c>
      <c r="D12">
        <v>1</v>
      </c>
      <c r="E12">
        <v>2</v>
      </c>
      <c r="F12">
        <v>3</v>
      </c>
      <c r="G12" t="s">
        <v>114</v>
      </c>
    </row>
    <row r="13" spans="1:145" x14ac:dyDescent="0.15">
      <c r="B13" t="s">
        <v>115</v>
      </c>
      <c r="C13" t="s">
        <v>115</v>
      </c>
      <c r="D13" t="s">
        <v>116</v>
      </c>
      <c r="E13" t="s">
        <v>117</v>
      </c>
      <c r="F13" t="s">
        <v>116</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zaisei11</cp:lastModifiedBy>
  <cp:lastPrinted>2023-01-31T05:32:26Z</cp:lastPrinted>
  <dcterms:created xsi:type="dcterms:W3CDTF">2022-12-01T01:58:54Z</dcterms:created>
  <dcterms:modified xsi:type="dcterms:W3CDTF">2023-01-31T07:17:40Z</dcterms:modified>
  <cp:category/>
</cp:coreProperties>
</file>